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6945" tabRatio="700" activeTab="0"/>
  </bookViews>
  <sheets>
    <sheet name="1- BUDYNKI" sheetId="1" r:id="rId1"/>
    <sheet name="2-ELEKTRONIKA" sheetId="2" r:id="rId2"/>
    <sheet name="3-ŚR.TRWAŁE" sheetId="3" r:id="rId3"/>
    <sheet name="4-POJAZDY" sheetId="4" r:id="rId4"/>
    <sheet name="5A-SZKODOWOŚĆ MAJĄTEK" sheetId="5" r:id="rId5"/>
    <sheet name="5B-SZKODOWOŚĆ KOMUNIKACJA" sheetId="6" r:id="rId6"/>
  </sheets>
  <definedNames>
    <definedName name="_xlnm.Print_Area" localSheetId="0">'1- BUDYNKI'!$A$1:$AC$93</definedName>
    <definedName name="_xlnm.Print_Area" localSheetId="1">'2-ELEKTRONIKA'!$A$1:$D$104</definedName>
    <definedName name="_xlnm.Print_Area" localSheetId="2">'3-ŚR.TRWAŁE'!$A$1:$B$16</definedName>
  </definedNames>
  <calcPr fullCalcOnLoad="1"/>
</workbook>
</file>

<file path=xl/comments4.xml><?xml version="1.0" encoding="utf-8"?>
<comments xmlns="http://schemas.openxmlformats.org/spreadsheetml/2006/main">
  <authors>
    <author>jan.biezunski</author>
  </authors>
  <commentList>
    <comment ref="B8" authorId="0">
      <text>
        <r>
          <rPr>
            <b/>
            <sz val="9"/>
            <rFont val="Tahoma"/>
            <family val="2"/>
          </rPr>
          <t>jan.biezunski:</t>
        </r>
        <r>
          <rPr>
            <sz val="9"/>
            <rFont val="Tahoma"/>
            <family val="2"/>
          </rPr>
          <t xml:space="preserve">
stary numer rej.: ZK1998A</t>
        </r>
      </text>
    </comment>
  </commentList>
</comments>
</file>

<file path=xl/sharedStrings.xml><?xml version="1.0" encoding="utf-8"?>
<sst xmlns="http://schemas.openxmlformats.org/spreadsheetml/2006/main" count="2577" uniqueCount="896">
  <si>
    <t>lp.</t>
  </si>
  <si>
    <t>rok budowy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</si>
  <si>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</si>
  <si>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</si>
  <si>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</si>
  <si>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</si>
  <si>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</si>
  <si>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</si>
  <si>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</si>
  <si>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</si>
  <si>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</si>
  <si>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</si>
  <si>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</si>
  <si>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</si>
  <si>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GRUPY ŚRODKÓW TRWAŁYCH I INNYCH</t>
  </si>
  <si>
    <t>WARTOŚĆ KSIĘGOWA BRUTTO (łączna wartość wszystkich środków ewidencjonowanych w poszczególnej grupie księgowej)</t>
  </si>
  <si>
    <t>Grupa III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</si>
  <si>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</si>
  <si>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</si>
  <si>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</si>
  <si>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</si>
  <si>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</si>
  <si>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t>grupa 014 (zbiory biblioteczne)</t>
  </si>
  <si>
    <t>Razem</t>
  </si>
  <si>
    <t>Tabela nr 5</t>
  </si>
  <si>
    <t>Lp.</t>
  </si>
  <si>
    <t>Marka</t>
  </si>
  <si>
    <t>Nr rej.</t>
  </si>
  <si>
    <t>Rok prod.</t>
  </si>
  <si>
    <t>Ilość miejsc</t>
  </si>
  <si>
    <t xml:space="preserve">nazwa budynku/ budowli </t>
  </si>
  <si>
    <t xml:space="preserve">przeznaczenie budynku/ budowli </t>
  </si>
  <si>
    <t>czy budynek jest podpiwniczony?</t>
  </si>
  <si>
    <t>czy jest wyposażony w windę? (TAK/NIE)</t>
  </si>
  <si>
    <t>czy budynek jest użytkowany? (TAK/NIE)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</si>
  <si>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</si>
  <si>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</si>
  <si>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</si>
  <si>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</si>
  <si>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</si>
  <si>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</si>
  <si>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odległość od najbliższej rzeki lub innego zbiornika wodnego (proszę podać od czego)</t>
  </si>
  <si>
    <r>
      <t xml:space="preserve">grupa 013 (pozostałe środki trwałe, środki niskocenne)  - </t>
    </r>
    <r>
      <rPr>
        <b/>
        <sz val="9"/>
        <rFont val="Arial"/>
        <family val="2"/>
      </rPr>
      <t>bez sprzętów elektronicznych wykazanych w tabeli nr 2</t>
    </r>
  </si>
  <si>
    <t>TABELA NR 1 - WYKAZ BUDYNKÓW I BUDOWLI</t>
  </si>
  <si>
    <t>Przedsiębiorstwo Gospodarki Komunalnej Sp. z o.o. w Słupsku</t>
  </si>
  <si>
    <t>TABELA NR 2 - WYKAZ SPRZĘTU ELEKTRONICZNEGO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</si>
  <si>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</t>
    </r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</si>
  <si>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</si>
  <si>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t xml:space="preserve">3. Wykaz monitoringu wizyjnego - system kamer itp. </t>
  </si>
  <si>
    <t>TABELA NR 3 - INFORMACJA O ŚRODKACH TRWAŁYCH</t>
  </si>
  <si>
    <t>TABELA NR 4 - WYKAZ POJAZDÓW/POJAZDÓW WOLNOBIEŻNYCH</t>
  </si>
  <si>
    <t>Typ i model</t>
  </si>
  <si>
    <t>Rodzaj (cięż./os.)</t>
  </si>
  <si>
    <t>Poj.silnika/moc</t>
  </si>
  <si>
    <t>Nr nadwozia</t>
  </si>
  <si>
    <t>ładowność [kg]</t>
  </si>
  <si>
    <t>DMC</t>
  </si>
  <si>
    <t>brutto / netto</t>
  </si>
  <si>
    <t>Zakres ubezpieczenia</t>
  </si>
  <si>
    <t>OC/NNW</t>
  </si>
  <si>
    <t>AC/KR</t>
  </si>
  <si>
    <t>KRADZIEŻ 
(TAK/NIE)</t>
  </si>
  <si>
    <t>ASSISTANCE 
(TAK/NIE)</t>
  </si>
  <si>
    <t>LEASING</t>
  </si>
  <si>
    <t>GS75687</t>
  </si>
  <si>
    <t>MAN</t>
  </si>
  <si>
    <t>25.284</t>
  </si>
  <si>
    <t>ciężarowy</t>
  </si>
  <si>
    <t>WMAM44ZZZYY065368</t>
  </si>
  <si>
    <t>x</t>
  </si>
  <si>
    <t>OC NNW</t>
  </si>
  <si>
    <t>xxx</t>
  </si>
  <si>
    <t>XXX</t>
  </si>
  <si>
    <t>NIE</t>
  </si>
  <si>
    <t>ZS723GY</t>
  </si>
  <si>
    <t xml:space="preserve">FUSO </t>
  </si>
  <si>
    <t>CANTER</t>
  </si>
  <si>
    <t>SPECJALNY</t>
  </si>
  <si>
    <t>TYBFECX1ELDY09667</t>
  </si>
  <si>
    <t>netto</t>
  </si>
  <si>
    <t>OC AC NNW</t>
  </si>
  <si>
    <t>TAK</t>
  </si>
  <si>
    <t>mLeasing Warszawa O/Szczecin</t>
  </si>
  <si>
    <t>GS0430C</t>
  </si>
  <si>
    <t xml:space="preserve">MAN </t>
  </si>
  <si>
    <t>TGS 28.320</t>
  </si>
  <si>
    <t>WMA74SZZ0EM640275</t>
  </si>
  <si>
    <t>GS60667</t>
  </si>
  <si>
    <t>JELCZ</t>
  </si>
  <si>
    <t>P422K</t>
  </si>
  <si>
    <t>SUJP422BEV0000450</t>
  </si>
  <si>
    <t>27-04-2021</t>
  </si>
  <si>
    <t>ZS816HN</t>
  </si>
  <si>
    <t>WMA74SZZ4JM757772</t>
  </si>
  <si>
    <t>ZS231HC</t>
  </si>
  <si>
    <t xml:space="preserve"> TGM 18.250</t>
  </si>
  <si>
    <t>WMAN18ZZ2HY360115</t>
  </si>
  <si>
    <t>SGA2072</t>
  </si>
  <si>
    <t>STAR</t>
  </si>
  <si>
    <t>SUS1142BWS0009917</t>
  </si>
  <si>
    <t xml:space="preserve">OC AC NNW   </t>
  </si>
  <si>
    <t>SPB7634</t>
  </si>
  <si>
    <t>nie dotyczy</t>
  </si>
  <si>
    <t>GS00582</t>
  </si>
  <si>
    <t>MERCEDES</t>
  </si>
  <si>
    <t>ATEGO 1828</t>
  </si>
  <si>
    <t>WDB9505011K534217</t>
  </si>
  <si>
    <t>GS92875</t>
  </si>
  <si>
    <t>TGM.26340</t>
  </si>
  <si>
    <t>WMAN46ZZ2CY274601</t>
  </si>
  <si>
    <t>Impuls-Leasing Polska</t>
  </si>
  <si>
    <t>GS12431</t>
  </si>
  <si>
    <t>RENAULT</t>
  </si>
  <si>
    <t>PREMIUM</t>
  </si>
  <si>
    <t>VF622ACB000100495</t>
  </si>
  <si>
    <t>23-09-2020</t>
  </si>
  <si>
    <t>GS23632</t>
  </si>
  <si>
    <t>TGA 26.310</t>
  </si>
  <si>
    <t>WMAN2UZZD5W058364</t>
  </si>
  <si>
    <t>28-02-2021</t>
  </si>
  <si>
    <t>GS57839</t>
  </si>
  <si>
    <t>TGA 26.350</t>
  </si>
  <si>
    <t>WMAN26ZZ27M461467</t>
  </si>
  <si>
    <t>GS61945</t>
  </si>
  <si>
    <t>TGM 18.240</t>
  </si>
  <si>
    <t>ciężarowy wywóz śmieci</t>
  </si>
  <si>
    <t>WMAN08ZZ08Y201774</t>
  </si>
  <si>
    <t>GS61930</t>
  </si>
  <si>
    <t>WMAN08ZZ68Y201827</t>
  </si>
  <si>
    <t>GS69301</t>
  </si>
  <si>
    <t>TGL 12.180</t>
  </si>
  <si>
    <t>WMAN05ZZ69Y235105</t>
  </si>
  <si>
    <t>GS51676</t>
  </si>
  <si>
    <t>WMAN05ZZ0AY241244</t>
  </si>
  <si>
    <t>09-12-2020</t>
  </si>
  <si>
    <t>GS78261</t>
  </si>
  <si>
    <t>TGM 18.250</t>
  </si>
  <si>
    <t>WMAN08ZZXBY258748</t>
  </si>
  <si>
    <t>GS80231</t>
  </si>
  <si>
    <t>WMAN05ZZ2BY260265</t>
  </si>
  <si>
    <t>GS 85482</t>
  </si>
  <si>
    <t>WMAN05ZZ1CY284610</t>
  </si>
  <si>
    <t>GS86213</t>
  </si>
  <si>
    <t>WMAN08ZZZCY2B6173</t>
  </si>
  <si>
    <t>25-07-2020</t>
  </si>
  <si>
    <t>GS29566</t>
  </si>
  <si>
    <t>WMAN30ZZ86M442685</t>
  </si>
  <si>
    <t>GS36875</t>
  </si>
  <si>
    <t>HEWEA TGA 26.360</t>
  </si>
  <si>
    <t>WMAH26ZZ37M485578</t>
  </si>
  <si>
    <t>GS36861</t>
  </si>
  <si>
    <t>HEWEA / TGA 26.360</t>
  </si>
  <si>
    <t>WMAH26ZZ57M485470</t>
  </si>
  <si>
    <t>GS76475</t>
  </si>
  <si>
    <t>TGS 26.400</t>
  </si>
  <si>
    <t>ciężarowy przewóz kontenerów</t>
  </si>
  <si>
    <t>WMA26SZZ29P017152</t>
  </si>
  <si>
    <t>GS10908</t>
  </si>
  <si>
    <t>18-224L-KO</t>
  </si>
  <si>
    <t>WMAL87ZZZ2Y101757</t>
  </si>
  <si>
    <t>23-05-2021</t>
  </si>
  <si>
    <t>GS21931</t>
  </si>
  <si>
    <t>LE18.220</t>
  </si>
  <si>
    <t>WMAL88ZZ85Y141531</t>
  </si>
  <si>
    <t>GS59043</t>
  </si>
  <si>
    <t>TGA 26.320</t>
  </si>
  <si>
    <t>WMAN2UZZ78W107256</t>
  </si>
  <si>
    <t>GS69513</t>
  </si>
  <si>
    <t>WMAN18ZZ09Y234725</t>
  </si>
  <si>
    <t>GS63509</t>
  </si>
  <si>
    <t>WMAN08ZZ38Y201803</t>
  </si>
  <si>
    <t>GS51674</t>
  </si>
  <si>
    <t>WMAN05ZZ7AY241256</t>
  </si>
  <si>
    <t>GS71035</t>
  </si>
  <si>
    <t>Mercedes-Benz</t>
  </si>
  <si>
    <t>AXOR2529</t>
  </si>
  <si>
    <t>WDB9506021L186762</t>
  </si>
  <si>
    <t>Nr. inw 1628</t>
  </si>
  <si>
    <t>JOHNSTON</t>
  </si>
  <si>
    <t>CN201</t>
  </si>
  <si>
    <t>ZAMIATARKA CHODNIKOWA</t>
  </si>
  <si>
    <t>SA92V64NXH6068163</t>
  </si>
  <si>
    <t>Prime Car Management S.A. Gdańsk</t>
  </si>
  <si>
    <t>GKC725G</t>
  </si>
  <si>
    <t>M.150.14</t>
  </si>
  <si>
    <t>VF640ACA000010926</t>
  </si>
  <si>
    <t>GS23592</t>
  </si>
  <si>
    <t>FORD</t>
  </si>
  <si>
    <t xml:space="preserve">TRANSIT </t>
  </si>
  <si>
    <t>WFOCXXTTFC4S84036</t>
  </si>
  <si>
    <t>GS20859</t>
  </si>
  <si>
    <t>WFOCXXTTFC4D87769</t>
  </si>
  <si>
    <t>GS61913</t>
  </si>
  <si>
    <t>WF0FXYTTFF7L65622</t>
  </si>
  <si>
    <t>GS51342</t>
  </si>
  <si>
    <t>WF0FXXBDFF9K54394</t>
  </si>
  <si>
    <t>GS62166</t>
  </si>
  <si>
    <t>WFONXXTTFN7J53815</t>
  </si>
  <si>
    <t>GS64719</t>
  </si>
  <si>
    <t>VOLKSWAGEN</t>
  </si>
  <si>
    <t>Transporter T5</t>
  </si>
  <si>
    <t>1896/77</t>
  </si>
  <si>
    <t>WV1ZZZ7JZ4X014102</t>
  </si>
  <si>
    <t>GS08838</t>
  </si>
  <si>
    <t xml:space="preserve">DAEWOO </t>
  </si>
  <si>
    <t>LANOS</t>
  </si>
  <si>
    <t>osobowy</t>
  </si>
  <si>
    <t>KLATF486EWB245314</t>
  </si>
  <si>
    <t xml:space="preserve">OC NNW   </t>
  </si>
  <si>
    <t>GS79244</t>
  </si>
  <si>
    <t>LAGUNA</t>
  </si>
  <si>
    <t>VF1KT320644088876</t>
  </si>
  <si>
    <t>GS384E</t>
  </si>
  <si>
    <t>LANDINI</t>
  </si>
  <si>
    <t>MISTRAL 55</t>
  </si>
  <si>
    <t>CIAGNIK</t>
  </si>
  <si>
    <t>HJZLL30556</t>
  </si>
  <si>
    <t>GS165A</t>
  </si>
  <si>
    <t>PRONAR</t>
  </si>
  <si>
    <t>MTZ 320A</t>
  </si>
  <si>
    <t>00935A</t>
  </si>
  <si>
    <t>GS146E</t>
  </si>
  <si>
    <t>MTZ</t>
  </si>
  <si>
    <t>320AMK</t>
  </si>
  <si>
    <t>ciagnik rolniczy</t>
  </si>
  <si>
    <t>SZBA2E23X71X01591</t>
  </si>
  <si>
    <t>GS148E</t>
  </si>
  <si>
    <t>82AII</t>
  </si>
  <si>
    <t>P2A400020</t>
  </si>
  <si>
    <t>22-11-2020</t>
  </si>
  <si>
    <t>GS463F</t>
  </si>
  <si>
    <t>JOHN DEERE</t>
  </si>
  <si>
    <t>5100M</t>
  </si>
  <si>
    <t>CIAGNIK ROLNICZY</t>
  </si>
  <si>
    <t>1L05100MEB6694834</t>
  </si>
  <si>
    <t>26-07-2020</t>
  </si>
  <si>
    <t>Nr inw. 1039</t>
  </si>
  <si>
    <t>C40</t>
  </si>
  <si>
    <t>90 kM</t>
  </si>
  <si>
    <t>22-03-2021</t>
  </si>
  <si>
    <t>Nr inw. 1422</t>
  </si>
  <si>
    <t>KARCHER</t>
  </si>
  <si>
    <t>MC50</t>
  </si>
  <si>
    <t>WK3442202CF210330</t>
  </si>
  <si>
    <t>Nr inw. 1260</t>
  </si>
  <si>
    <t>HAMARAT</t>
  </si>
  <si>
    <t>HMT 2000</t>
  </si>
  <si>
    <t>Nr inw. 953</t>
  </si>
  <si>
    <t>CASE 580</t>
  </si>
  <si>
    <t xml:space="preserve"> SuperM</t>
  </si>
  <si>
    <t>Koparko-ladowarka</t>
  </si>
  <si>
    <t>HJE538303</t>
  </si>
  <si>
    <t>Nr inw. 1281</t>
  </si>
  <si>
    <t xml:space="preserve">CAT </t>
  </si>
  <si>
    <t>907H</t>
  </si>
  <si>
    <t>Ładowarka kołowa</t>
  </si>
  <si>
    <t>70kM</t>
  </si>
  <si>
    <t>JJMOD1YB</t>
  </si>
  <si>
    <t>Nr inw. 1502</t>
  </si>
  <si>
    <t>BOMAG</t>
  </si>
  <si>
    <t>BC 572RB</t>
  </si>
  <si>
    <t>KOMPAKTOR</t>
  </si>
  <si>
    <t>307 kM</t>
  </si>
  <si>
    <t>101570631105</t>
  </si>
  <si>
    <t>AC, NNW</t>
  </si>
  <si>
    <t>okres ubezpieczenia NNW zbieżny z okresem ubezpieczenia AC</t>
  </si>
  <si>
    <t>Nr inw. 1504</t>
  </si>
  <si>
    <t>308 kM</t>
  </si>
  <si>
    <t>101570631142</t>
  </si>
  <si>
    <t>AC NNW</t>
  </si>
  <si>
    <t>Nr inw. 1500</t>
  </si>
  <si>
    <t>KOMATSU</t>
  </si>
  <si>
    <t>D65EX-15</t>
  </si>
  <si>
    <t>SPYCH GĄSIENICOWY</t>
  </si>
  <si>
    <t>193 kM</t>
  </si>
  <si>
    <t>KMT0D060A01067904</t>
  </si>
  <si>
    <t>Nr inw. 1501</t>
  </si>
  <si>
    <t>WA 380-6</t>
  </si>
  <si>
    <t>191 kM</t>
  </si>
  <si>
    <t>KMTWA095C7SH60137</t>
  </si>
  <si>
    <t>Nr inw. 1066</t>
  </si>
  <si>
    <t>ZREMB GLIWICE</t>
  </si>
  <si>
    <t>GPW 400T</t>
  </si>
  <si>
    <t>WÓZEK WIDŁOWY</t>
  </si>
  <si>
    <t>60 kM</t>
  </si>
  <si>
    <t>Nr. inw 1178</t>
  </si>
  <si>
    <t>TOYOTA</t>
  </si>
  <si>
    <t>D-02-8FG25</t>
  </si>
  <si>
    <t>65 kM</t>
  </si>
  <si>
    <t>AO14463</t>
  </si>
  <si>
    <t>Nr inw. 271</t>
  </si>
  <si>
    <t>Balcancar</t>
  </si>
  <si>
    <t>Nr inw. 1215</t>
  </si>
  <si>
    <t>Catepilar</t>
  </si>
  <si>
    <t>OC, NNW</t>
  </si>
  <si>
    <t>GS3852A</t>
  </si>
  <si>
    <t>POSYPYWARKA</t>
  </si>
  <si>
    <t>SZB1300XXG3X00378</t>
  </si>
  <si>
    <t xml:space="preserve">OC </t>
  </si>
  <si>
    <t>Nr inw. 1647</t>
  </si>
  <si>
    <t>DOSAN</t>
  </si>
  <si>
    <t>DL-300-5</t>
  </si>
  <si>
    <t>ladowarka</t>
  </si>
  <si>
    <t>DWGCWLDGVH1020044</t>
  </si>
  <si>
    <t>GS1369A</t>
  </si>
  <si>
    <t>Przyczepa ciągnikowa</t>
  </si>
  <si>
    <t>T169/1</t>
  </si>
  <si>
    <t>PA1051245</t>
  </si>
  <si>
    <t>OC</t>
  </si>
  <si>
    <t>GS2878A</t>
  </si>
  <si>
    <t>CYNKOMET</t>
  </si>
  <si>
    <t>T169/2</t>
  </si>
  <si>
    <t>Przyczepa ciężarowa rolnicza</t>
  </si>
  <si>
    <t>PA2071344</t>
  </si>
  <si>
    <t>OC AC</t>
  </si>
  <si>
    <t>20-11-2020</t>
  </si>
  <si>
    <t>GS2983A</t>
  </si>
  <si>
    <t>SZB1300XXC1X00289</t>
  </si>
  <si>
    <t>26-08-2020</t>
  </si>
  <si>
    <t>GS3256A</t>
  </si>
  <si>
    <t>SZB1300XXD3X00309</t>
  </si>
  <si>
    <t>GS2758A</t>
  </si>
  <si>
    <t>Przyczepa ciężarowa</t>
  </si>
  <si>
    <t xml:space="preserve">    Tramp</t>
  </si>
  <si>
    <t>SUBH130000LCPD065</t>
  </si>
  <si>
    <t>GS4684C</t>
  </si>
  <si>
    <t>IVECO IPL</t>
  </si>
  <si>
    <t>GDA9SN5</t>
  </si>
  <si>
    <t>ZCFC170CXF5040247</t>
  </si>
  <si>
    <t>nr inw. 1513</t>
  </si>
  <si>
    <t>CATEPILLAR</t>
  </si>
  <si>
    <t>TH407</t>
  </si>
  <si>
    <t>ŁADOWARKA TELESKOPOWA</t>
  </si>
  <si>
    <t>MLH01106</t>
  </si>
  <si>
    <t>GS86123</t>
  </si>
  <si>
    <t>Reanult Kangoo</t>
  </si>
  <si>
    <t>1461/48</t>
  </si>
  <si>
    <t>VF1KC074F36651961</t>
  </si>
  <si>
    <t>nr inwent. 1542</t>
  </si>
  <si>
    <t>HYSTER</t>
  </si>
  <si>
    <t>H2.5FT</t>
  </si>
  <si>
    <t>P177B03368P</t>
  </si>
  <si>
    <t>GS86593</t>
  </si>
  <si>
    <t>PEUGEOT BOXER</t>
  </si>
  <si>
    <t>L3335-7</t>
  </si>
  <si>
    <t>2198/96</t>
  </si>
  <si>
    <t>VF3YCTMHU12B77871</t>
  </si>
  <si>
    <t>WOT35126</t>
  </si>
  <si>
    <t>TRUCK MAN TGS</t>
  </si>
  <si>
    <t>12419/324</t>
  </si>
  <si>
    <t>WMA26SZZ8HP081274</t>
  </si>
  <si>
    <t>SG EQUIPMENT LEASING POLSKA</t>
  </si>
  <si>
    <t>GS3812A</t>
  </si>
  <si>
    <t>PRONAR MBP 18.47E</t>
  </si>
  <si>
    <t>Przyczepa specjalna</t>
  </si>
  <si>
    <t>SZBMPB100F3X00046</t>
  </si>
  <si>
    <t>ZK6835C</t>
  </si>
  <si>
    <t>DAF</t>
  </si>
  <si>
    <t>CF330</t>
  </si>
  <si>
    <t>10837/240</t>
  </si>
  <si>
    <t>XLRASM4100G118467</t>
  </si>
  <si>
    <t>Nr inw. 1567</t>
  </si>
  <si>
    <t>P177B04138P</t>
  </si>
  <si>
    <t>CATERPILLAR FINANCIAL SERVICES POLAND SP. Z O.O.</t>
  </si>
  <si>
    <t>Nr inw. 1580</t>
  </si>
  <si>
    <t>JCB</t>
  </si>
  <si>
    <t>4CX 14HFWA</t>
  </si>
  <si>
    <t>JCB4CXAPVG2449104</t>
  </si>
  <si>
    <t>GD631RK</t>
  </si>
  <si>
    <t>6871/184kw</t>
  </si>
  <si>
    <t>WMAN18ZZXJY371076</t>
  </si>
  <si>
    <t>EFL SA GDAŃSK</t>
  </si>
  <si>
    <t>GD977RM</t>
  </si>
  <si>
    <t xml:space="preserve">MERCEDES </t>
  </si>
  <si>
    <t>ATEGO 1524L</t>
  </si>
  <si>
    <t>7698/175kW</t>
  </si>
  <si>
    <t xml:space="preserve"> WDB96702710094774</t>
  </si>
  <si>
    <t>WL 6432L</t>
  </si>
  <si>
    <t xml:space="preserve">DAF </t>
  </si>
  <si>
    <t>LF210FA</t>
  </si>
  <si>
    <t>4500/157 kW</t>
  </si>
  <si>
    <t>XLRAEL1500L477151</t>
  </si>
  <si>
    <t>GDA 24707</t>
  </si>
  <si>
    <t xml:space="preserve">Johnston </t>
  </si>
  <si>
    <t>Iveco</t>
  </si>
  <si>
    <t>ZAMIATARKA specjalny</t>
  </si>
  <si>
    <t>5880/150 kW</t>
  </si>
  <si>
    <t>ZCFAG71MF3K22689763</t>
  </si>
  <si>
    <t>PKO LEASING</t>
  </si>
  <si>
    <t>GD 210TC</t>
  </si>
  <si>
    <t>SCANIA</t>
  </si>
  <si>
    <t>P340</t>
  </si>
  <si>
    <t>SPECJALNY WYWÓZ ŚMIECI</t>
  </si>
  <si>
    <t>9291/250kW</t>
  </si>
  <si>
    <t>YS2P6X20005532236</t>
  </si>
  <si>
    <t>mLeasing GDAŃSK</t>
  </si>
  <si>
    <t>G 276</t>
  </si>
  <si>
    <t>MELEX</t>
  </si>
  <si>
    <t xml:space="preserve">391.1 N.CAR </t>
  </si>
  <si>
    <t>POJAZD SAMOCHODOWY</t>
  </si>
  <si>
    <t>6 Kw</t>
  </si>
  <si>
    <t>SXM8FTJ2LJM710054</t>
  </si>
  <si>
    <t>G 280</t>
  </si>
  <si>
    <t>SXM8FTJ2LJM710053</t>
  </si>
  <si>
    <t>GS 5415C</t>
  </si>
  <si>
    <t>PEUGEOT</t>
  </si>
  <si>
    <t>PARTNER</t>
  </si>
  <si>
    <t>VF37M9HF0CJ587718</t>
  </si>
  <si>
    <t>OC,AC, NNW</t>
  </si>
  <si>
    <t>BRAK</t>
  </si>
  <si>
    <t>YALE</t>
  </si>
  <si>
    <t>D875B06610T</t>
  </si>
  <si>
    <t>OC, AC, NNW</t>
  </si>
  <si>
    <t>GD 357WF</t>
  </si>
  <si>
    <t>IVECO</t>
  </si>
  <si>
    <t>IS35SI2AA/MR</t>
  </si>
  <si>
    <t>ZCFCM35A5L5337557</t>
  </si>
  <si>
    <t>16-09-2020</t>
  </si>
  <si>
    <t>15-09-2022</t>
  </si>
  <si>
    <t>09.06.2021</t>
  </si>
  <si>
    <t>08.06.2023</t>
  </si>
  <si>
    <t>12-09-2020</t>
  </si>
  <si>
    <t>11-09-2022</t>
  </si>
  <si>
    <t>01-01-2021</t>
  </si>
  <si>
    <t>31-12-2022</t>
  </si>
  <si>
    <t>25.10.2020</t>
  </si>
  <si>
    <t>24.10.2022</t>
  </si>
  <si>
    <t>14.06.2021</t>
  </si>
  <si>
    <t>13.06.2023</t>
  </si>
  <si>
    <t>12-04-2021</t>
  </si>
  <si>
    <t>11-04-2023</t>
  </si>
  <si>
    <t>25-08-2022</t>
  </si>
  <si>
    <t>24-09-2020</t>
  </si>
  <si>
    <t>23-09-2022</t>
  </si>
  <si>
    <t>01-03-2021</t>
  </si>
  <si>
    <t>28-02-2023</t>
  </si>
  <si>
    <t>13-02-2021</t>
  </si>
  <si>
    <t>12-02-2023</t>
  </si>
  <si>
    <t>08-11-2020</t>
  </si>
  <si>
    <t>07-11-2022</t>
  </si>
  <si>
    <t>22-06-2021</t>
  </si>
  <si>
    <t>21-06-2023</t>
  </si>
  <si>
    <t>10-12-2020</t>
  </si>
  <si>
    <t>09-12-2022</t>
  </si>
  <si>
    <t>07-07-2020</t>
  </si>
  <si>
    <t>06-07-2022</t>
  </si>
  <si>
    <t>11-06-2021</t>
  </si>
  <si>
    <t>10-06-2023</t>
  </si>
  <si>
    <t>25-07-2022</t>
  </si>
  <si>
    <t>26-04-2023</t>
  </si>
  <si>
    <t>24-07-2022</t>
  </si>
  <si>
    <t>05-11-2020</t>
  </si>
  <si>
    <t>04-11-2022</t>
  </si>
  <si>
    <t>24-05-2021</t>
  </si>
  <si>
    <t>23-05-2023</t>
  </si>
  <si>
    <t>16-05-2021</t>
  </si>
  <si>
    <t>15-05-2023</t>
  </si>
  <si>
    <t>03-08-2020</t>
  </si>
  <si>
    <t>02-08-2022</t>
  </si>
  <si>
    <t>07-05-2021</t>
  </si>
  <si>
    <t>06-05-2023</t>
  </si>
  <si>
    <t>23-10-2020</t>
  </si>
  <si>
    <t>22-10-2022</t>
  </si>
  <si>
    <t>02.10.2020</t>
  </si>
  <si>
    <t>01.10.2022</t>
  </si>
  <si>
    <t>21-03-2023</t>
  </si>
  <si>
    <t>22-02-2021</t>
  </si>
  <si>
    <t>21-02-2023</t>
  </si>
  <si>
    <t>01-09-2020</t>
  </si>
  <si>
    <t>31-08-2022</t>
  </si>
  <si>
    <t>29-11-2020</t>
  </si>
  <si>
    <t>28-11-2022</t>
  </si>
  <si>
    <t>19-11-2022</t>
  </si>
  <si>
    <t>01-02-2021</t>
  </si>
  <si>
    <t>31-01-2023</t>
  </si>
  <si>
    <t>22-09-2021</t>
  </si>
  <si>
    <t>14-04-2021</t>
  </si>
  <si>
    <t>13-04-2023</t>
  </si>
  <si>
    <t>18-12-2020</t>
  </si>
  <si>
    <t>17-12-2022</t>
  </si>
  <si>
    <t>30-12-2020</t>
  </si>
  <si>
    <t>29-12-2022</t>
  </si>
  <si>
    <t>21-11-2022</t>
  </si>
  <si>
    <t>23-11-2020</t>
  </si>
  <si>
    <t>22-11-2022</t>
  </si>
  <si>
    <t>27-07-2020</t>
  </si>
  <si>
    <t>26-07-2022</t>
  </si>
  <si>
    <t>23-03-2021</t>
  </si>
  <si>
    <t>22-03-2023</t>
  </si>
  <si>
    <t>27-01-2021</t>
  </si>
  <si>
    <t>26-01-2023</t>
  </si>
  <si>
    <t>14-07-2020</t>
  </si>
  <si>
    <t>13-07-2022</t>
  </si>
  <si>
    <t>01-08-2020</t>
  </si>
  <si>
    <t>31-07-2022</t>
  </si>
  <si>
    <t>14-10-2020</t>
  </si>
  <si>
    <t>13-10-2022</t>
  </si>
  <si>
    <t>08-12-2022</t>
  </si>
  <si>
    <t>22-05-2023</t>
  </si>
  <si>
    <t>06-12-2020</t>
  </si>
  <si>
    <t>05-12-2022</t>
  </si>
  <si>
    <t>03-03-2021</t>
  </si>
  <si>
    <t>02-03-2023</t>
  </si>
  <si>
    <t>27-02-2023</t>
  </si>
  <si>
    <t>01.05.2021</t>
  </si>
  <si>
    <t>30.04.2023</t>
  </si>
  <si>
    <t>14-12-2020</t>
  </si>
  <si>
    <t>13-12-2022</t>
  </si>
  <si>
    <t>19.02.2021</t>
  </si>
  <si>
    <t>18.02.2023</t>
  </si>
  <si>
    <t>15-09-2020</t>
  </si>
  <si>
    <t>14-09-2022</t>
  </si>
  <si>
    <t>21-11-2020</t>
  </si>
  <si>
    <t>20-11-2022</t>
  </si>
  <si>
    <t>27-08-2020</t>
  </si>
  <si>
    <t>26-08-2022</t>
  </si>
  <si>
    <t>01-10-2020</t>
  </si>
  <si>
    <t>30-09-2022</t>
  </si>
  <si>
    <t>29-06-2021</t>
  </si>
  <si>
    <t>28-06-2023</t>
  </si>
  <si>
    <t>07-08-2020</t>
  </si>
  <si>
    <t>06-08-2022</t>
  </si>
  <si>
    <t>20-07-2020</t>
  </si>
  <si>
    <t>19-07-2022</t>
  </si>
  <si>
    <t>30-08-2020</t>
  </si>
  <si>
    <t>29-08-2022</t>
  </si>
  <si>
    <t>20-10-2020</t>
  </si>
  <si>
    <t>19-10-2022</t>
  </si>
  <si>
    <t>09-09-2020</t>
  </si>
  <si>
    <t>08-09-2022</t>
  </si>
  <si>
    <t>26-10-2020</t>
  </si>
  <si>
    <t>25-10-2022</t>
  </si>
  <si>
    <t>15-05-2021</t>
  </si>
  <si>
    <t>14-05-2023</t>
  </si>
  <si>
    <t>14-06-2021</t>
  </si>
  <si>
    <t>13-06-2023</t>
  </si>
  <si>
    <t>11-02-2021</t>
  </si>
  <si>
    <t>10-02-2023</t>
  </si>
  <si>
    <t>25-02-2021</t>
  </si>
  <si>
    <t>24-02-2023</t>
  </si>
  <si>
    <t>03-12-2020</t>
  </si>
  <si>
    <t>02-12-2022</t>
  </si>
  <si>
    <t>30-07-2020</t>
  </si>
  <si>
    <t>29-07-2022</t>
  </si>
  <si>
    <t>16-10-2020</t>
  </si>
  <si>
    <t>15-10-2022</t>
  </si>
  <si>
    <t>zabezpieczenia
(znane zabiezpieczenia p-poż i przeciw kradzieżowe)                                      (2)</t>
  </si>
  <si>
    <t>odległość od najbliższych zabudowań</t>
  </si>
  <si>
    <t>odległość od najbliższej jednostki PSP w km</t>
  </si>
  <si>
    <t>czy w konstrukcji budynku występuje płyta warstwowa? Jeżeli tak, to jakie jest jej wypełnienie?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</si>
  <si>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/TAK/NIE/NIE DOTYCZY (brak poddasza)/</t>
    </r>
  </si>
  <si>
    <t>powierzchnia użytkowa (w m²)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</si>
  <si>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</t>
    </r>
  </si>
  <si>
    <t>czy znajdują się w nim instalacje sanitarne? (TAK/NIE)</t>
  </si>
  <si>
    <t xml:space="preserve">SUMA UBEZPIECZENIA </t>
  </si>
  <si>
    <t>Budynek warsztatowy</t>
  </si>
  <si>
    <t>Warsztat samochodowy</t>
  </si>
  <si>
    <t>tak</t>
  </si>
  <si>
    <t>*odtworzeniowa</t>
  </si>
  <si>
    <t>gaśnice</t>
  </si>
  <si>
    <t>Słupsk ul.Szczecińska 112</t>
  </si>
  <si>
    <t xml:space="preserve"> ok. 3km</t>
  </si>
  <si>
    <t>zabudowa zwarta</t>
  </si>
  <si>
    <t>ok. 3km</t>
  </si>
  <si>
    <t>cegła</t>
  </si>
  <si>
    <t>betonowe, prefabrykowane</t>
  </si>
  <si>
    <t xml:space="preserve"> konstrukcja betonowa, papa zgrzewalna</t>
  </si>
  <si>
    <t>nie</t>
  </si>
  <si>
    <t>dobry</t>
  </si>
  <si>
    <t>nie wystepuje</t>
  </si>
  <si>
    <t>Wulkanizacja, magazyn</t>
  </si>
  <si>
    <t>księgowa brutto</t>
  </si>
  <si>
    <t>gasnice</t>
  </si>
  <si>
    <t>betonowy</t>
  </si>
  <si>
    <t>Magazyn części samochodowych i olejów</t>
  </si>
  <si>
    <t>odtworzeniowa</t>
  </si>
  <si>
    <t>ok. 5 m</t>
  </si>
  <si>
    <t>betonowe prefabrykowane</t>
  </si>
  <si>
    <t>żelbetonowe prefabrykowane</t>
  </si>
  <si>
    <t>papa zgrzewalna</t>
  </si>
  <si>
    <t xml:space="preserve">Wiata garażowa </t>
  </si>
  <si>
    <t xml:space="preserve">Magazyn materialow budowlanych, sprzetu budowlanego i pojemników na odpady </t>
  </si>
  <si>
    <t>brak</t>
  </si>
  <si>
    <t xml:space="preserve">konstrukcja stalowa, blacha </t>
  </si>
  <si>
    <t>nie występuje</t>
  </si>
  <si>
    <t>Magazyn i szatnie pracownicze</t>
  </si>
  <si>
    <t>blacha trapezowa</t>
  </si>
  <si>
    <t>Budynek gospodarczy</t>
  </si>
  <si>
    <t>Magazyn,pomieszczenia biurowe, kotłownia gazowa</t>
  </si>
  <si>
    <t>ceramiczne</t>
  </si>
  <si>
    <t>drewniany, kryty papa</t>
  </si>
  <si>
    <t>Budynek biurowy</t>
  </si>
  <si>
    <t>Pomieszczenia biurowe</t>
  </si>
  <si>
    <t>drewniane</t>
  </si>
  <si>
    <t>Pomieszczenie biurowe i cześć komunikacyjna do warsztatu</t>
  </si>
  <si>
    <t>Sala audiowizualna- biura</t>
  </si>
  <si>
    <t>Budynek portierni</t>
  </si>
  <si>
    <t>Portiernia</t>
  </si>
  <si>
    <t>ok. 7 m</t>
  </si>
  <si>
    <t>betonowe</t>
  </si>
  <si>
    <t>betonowy,kryty papą</t>
  </si>
  <si>
    <t>Wiata stalowa</t>
  </si>
  <si>
    <t>Garaże</t>
  </si>
  <si>
    <t>gaśnice, hydrant podziemny</t>
  </si>
  <si>
    <t>Słupsk ul.Bałtycka 11A</t>
  </si>
  <si>
    <t>ok. 50 m</t>
  </si>
  <si>
    <t>konstrukacja stalowa wypełnienie pustaki</t>
  </si>
  <si>
    <t>konstrukcja stalowa, blacha trapezowa</t>
  </si>
  <si>
    <t xml:space="preserve">Zadaszenie dystrybutorów </t>
  </si>
  <si>
    <t>Zadaszenie stacji paliw</t>
  </si>
  <si>
    <t>ok. 20 m</t>
  </si>
  <si>
    <t>Budynek magazynowy</t>
  </si>
  <si>
    <t>Magazyn soli drogowej</t>
  </si>
  <si>
    <t>ok 50 m</t>
  </si>
  <si>
    <t>pustaki</t>
  </si>
  <si>
    <t xml:space="preserve">Budynek socjalny z dyspoz </t>
  </si>
  <si>
    <t>Biura i szatnie pracownicze</t>
  </si>
  <si>
    <t>budynek wolnostojacy</t>
  </si>
  <si>
    <t>betonowy,kryty papą zgrzewalną</t>
  </si>
  <si>
    <t>betonowy, kryty papą zgrzewalna</t>
  </si>
  <si>
    <t xml:space="preserve">Budynek szaletu </t>
  </si>
  <si>
    <t>Szalet miejski</t>
  </si>
  <si>
    <t>Słupsk ul.Deotymy</t>
  </si>
  <si>
    <t xml:space="preserve"> ok 1 km</t>
  </si>
  <si>
    <t>ok. 1km</t>
  </si>
  <si>
    <t>Słupsk ul.Małcużyńskiego</t>
  </si>
  <si>
    <t xml:space="preserve"> ok . 5km</t>
  </si>
  <si>
    <t>ok. 5km</t>
  </si>
  <si>
    <t>Słupsk ul.Piekiełko</t>
  </si>
  <si>
    <t xml:space="preserve"> ok. 1km</t>
  </si>
  <si>
    <t>Słupsk ul.F.Nullo</t>
  </si>
  <si>
    <t xml:space="preserve"> ok.50 m</t>
  </si>
  <si>
    <t>ok 1 km</t>
  </si>
  <si>
    <t>Budynek do below plast</t>
  </si>
  <si>
    <t>Budynek do prasowania plast</t>
  </si>
  <si>
    <t>Bierkowo</t>
  </si>
  <si>
    <t xml:space="preserve">budynek wolnostojacy ok 2 m </t>
  </si>
  <si>
    <t>ok 8 km</t>
  </si>
  <si>
    <t>stalowa. Kryty dacha trapezową</t>
  </si>
  <si>
    <t>Budynek generatora I</t>
  </si>
  <si>
    <t>Generator prądu</t>
  </si>
  <si>
    <t xml:space="preserve">budynek wolnostojący ok. 10 m </t>
  </si>
  <si>
    <t>płyty warstwowe</t>
  </si>
  <si>
    <t>płyta warstwowa</t>
  </si>
  <si>
    <t>Wiata do rozb wielkogabaryt</t>
  </si>
  <si>
    <t>Rozbiórka elementów wielogabarytowych drewnianych (meble, okna)</t>
  </si>
  <si>
    <t>blacha</t>
  </si>
  <si>
    <t>Sortownia tworz sztucz - hala sortowni wraz z wyposażeniem w linię techonoligiczną</t>
  </si>
  <si>
    <t>Sortownia opakowan PET</t>
  </si>
  <si>
    <t xml:space="preserve"> ok 50 m</t>
  </si>
  <si>
    <t>Sortownia odpadów komunalnych</t>
  </si>
  <si>
    <t>ok 8km</t>
  </si>
  <si>
    <t xml:space="preserve">Budynek generatora RPO  </t>
  </si>
  <si>
    <t>ok 10 m</t>
  </si>
  <si>
    <t>Warsztat naprawy pojemników</t>
  </si>
  <si>
    <t>Ślusarnia/spawalnia/ malarnia</t>
  </si>
  <si>
    <t xml:space="preserve">budynek wolnostojący ok. 80 m </t>
  </si>
  <si>
    <t>konstrukcja stalowa, płyta warstwowa</t>
  </si>
  <si>
    <t>Fundament urządz myjącego</t>
  </si>
  <si>
    <t>Urządzenie do mycia kół samochodowych</t>
  </si>
  <si>
    <t>Zbiornik stalowy</t>
  </si>
  <si>
    <t>Zbiornik podziemny na ścieki</t>
  </si>
  <si>
    <t>budynek wolnostojący, ok. 30 m</t>
  </si>
  <si>
    <t>Budynek socjal-bytowy</t>
  </si>
  <si>
    <t>Szatnia, stołówka, pralnia, kotłownia, archiwum, sala audiowizualna</t>
  </si>
  <si>
    <t>budynek wolnostojacy, ok. 30 m</t>
  </si>
  <si>
    <t>cegła, pustaki</t>
  </si>
  <si>
    <t>drewniana, kryty dachówką</t>
  </si>
  <si>
    <t>Wiata nad wagami</t>
  </si>
  <si>
    <t>Zadaszenie wagi samochodowej</t>
  </si>
  <si>
    <t xml:space="preserve">budynek wolnostojacy ok. 20 m </t>
  </si>
  <si>
    <t xml:space="preserve">Budynek socjalny   </t>
  </si>
  <si>
    <t>Pomieszczenia administracyjno- biurowe</t>
  </si>
  <si>
    <t>budynek wolnostojący ok. 50 m</t>
  </si>
  <si>
    <t>żelbetonowa, papa termozgrzewalna</t>
  </si>
  <si>
    <t>Budynek generatora II</t>
  </si>
  <si>
    <t>budynek wolnostojący, ok .10 m</t>
  </si>
  <si>
    <t>tak PCV</t>
  </si>
  <si>
    <t>Budynek modułowy kompost.</t>
  </si>
  <si>
    <t>Na odpady biodegradowalne</t>
  </si>
  <si>
    <t>10m</t>
  </si>
  <si>
    <t>ok..8 km</t>
  </si>
  <si>
    <t>ściany betonowe</t>
  </si>
  <si>
    <t>folia PCV</t>
  </si>
  <si>
    <t>Budynek techniczny PID komp.</t>
  </si>
  <si>
    <t>Urządzenia sterownicze</t>
  </si>
  <si>
    <t>ściany stalowe</t>
  </si>
  <si>
    <t xml:space="preserve">Przyłącze gazowe zew </t>
  </si>
  <si>
    <t>Rurociąg przepływ gazu</t>
  </si>
  <si>
    <t>Plac i ogrodz działki 225/32</t>
  </si>
  <si>
    <t>Instalacja oświetleniowa</t>
  </si>
  <si>
    <t>Sieć kanaliz sanitarnej</t>
  </si>
  <si>
    <t xml:space="preserve">Przyłącze gazowe  </t>
  </si>
  <si>
    <t xml:space="preserve">Ogrodzenie </t>
  </si>
  <si>
    <t>Stacja kontener dystr paliw</t>
  </si>
  <si>
    <t>Stacja benzynowa</t>
  </si>
  <si>
    <t>System antenowy</t>
  </si>
  <si>
    <t>Instalacja telekomunikacyjna</t>
  </si>
  <si>
    <t>Linia telekomunikacyjna</t>
  </si>
  <si>
    <t>Oświetlenie terenu</t>
  </si>
  <si>
    <t>Myjka samoch. I kontenerów</t>
  </si>
  <si>
    <t>Studnie głębinowe</t>
  </si>
  <si>
    <t>Instalacja energ do przepomp</t>
  </si>
  <si>
    <t>Kablowa linia zasil zesp prąd</t>
  </si>
  <si>
    <t>Rurociąg odgaz wysypiska</t>
  </si>
  <si>
    <t>Zasilanie c.o. bud adm-socjal</t>
  </si>
  <si>
    <t>Piezometr nr 5</t>
  </si>
  <si>
    <t>Piezometr nr 6</t>
  </si>
  <si>
    <t>Instalacje odgazow wysypiska</t>
  </si>
  <si>
    <t>Instalacja elektr od transform</t>
  </si>
  <si>
    <t>Instalacja c.o. zewnętrzna</t>
  </si>
  <si>
    <t>Instalacje wodno-kanalizac</t>
  </si>
  <si>
    <t>Instalacja energ sort i myjki</t>
  </si>
  <si>
    <t>Piezometr nr 7</t>
  </si>
  <si>
    <t>Przyłącze c.o. RPO</t>
  </si>
  <si>
    <t>Studnia z kanałem odwodnien</t>
  </si>
  <si>
    <t xml:space="preserve">Instalacja burzowa </t>
  </si>
  <si>
    <t>Ogrodzenie terenu</t>
  </si>
  <si>
    <t xml:space="preserve">Plac wysypiska </t>
  </si>
  <si>
    <t>Płyta żelbetowa kompostowni</t>
  </si>
  <si>
    <t>Przyłącze kanaliz. Ścieków</t>
  </si>
  <si>
    <t>Plac manewrowy</t>
  </si>
  <si>
    <t>ok. 8km</t>
  </si>
  <si>
    <t>beton</t>
  </si>
  <si>
    <t>dobra</t>
  </si>
  <si>
    <t>Plac intens.dojrzew komp</t>
  </si>
  <si>
    <t>ok.8km</t>
  </si>
  <si>
    <t>Boks na odpady ziel.</t>
  </si>
  <si>
    <t>żelbeton</t>
  </si>
  <si>
    <t>Kwatera J</t>
  </si>
  <si>
    <t>ok..8km</t>
  </si>
  <si>
    <t>tak - drenaż</t>
  </si>
  <si>
    <t>Plac magazynowy Bierkowo</t>
  </si>
  <si>
    <t>ok.. 8 km</t>
  </si>
  <si>
    <t>Grzebowisko zwłok zwierz.</t>
  </si>
  <si>
    <t>Odgazowanie kwatery H1 i H2</t>
  </si>
  <si>
    <t xml:space="preserve">Przyłącze wodociągowe </t>
  </si>
  <si>
    <t>Instalacja odgazowania kwatery J</t>
  </si>
  <si>
    <t>Sortownia odpad zmieszanych
(wartość uwzględnia linię technologiczną)</t>
  </si>
  <si>
    <r>
      <t xml:space="preserve">RODZAJ WARTOŚCI
</t>
    </r>
    <r>
      <rPr>
        <sz val="10"/>
        <rFont val="Arial"/>
        <family val="2"/>
      </rPr>
      <t>(księgowa brutto, odtworzeniowa)</t>
    </r>
  </si>
  <si>
    <t>*odtworzeniowa - wartość odtworzeniowa określona przez Zamawiającego</t>
  </si>
  <si>
    <t>SU AC w I roku ubezpieczenia</t>
  </si>
  <si>
    <t>SU AC w II roku ubezpieczenia</t>
  </si>
  <si>
    <t>Zestawienie ilościowe szkód majątkowych w latach 2017-2020</t>
  </si>
  <si>
    <t>Zestawienie szczegółowe szkód majątkowych w latach 2017-2020</t>
  </si>
  <si>
    <t>Ryzyko</t>
  </si>
  <si>
    <t>Data Szkody</t>
  </si>
  <si>
    <t>Opis szkody</t>
  </si>
  <si>
    <t>Suma wypłat</t>
  </si>
  <si>
    <t>informacja o rezerwach</t>
  </si>
  <si>
    <t>Mienie od ognia i innych zdarzeń</t>
  </si>
  <si>
    <t>Częściowe spalenie kontenera typu SPW-1 przeznaczonego do gromadzenia odpadów komunalnych dla mieszkańców przez nieznanych sprawców</t>
  </si>
  <si>
    <t>Uszkodzenie poprzez częsciowe spalenie pojemnika przeznaczonego do gromadzenia odpadów komunalnych prawdopodobnie wskutek podpalenia przez nieznanych sprawców</t>
  </si>
  <si>
    <t>Cześciowe spalenie pojemnika typu MGB-1100 l przeznaczonego  do gromadzenia odpadów komunalnych.</t>
  </si>
  <si>
    <t>Uszkodzenie pojemnika typu MGB-1100L (plastik) przeznaczonego do gromadzenia nieczystości komunalnych wskutek podpalenia przez nieznanego sprawcę</t>
  </si>
  <si>
    <t>Kradzież</t>
  </si>
  <si>
    <t>Kradziez 30 szt. tui szmaragdowej.</t>
  </si>
  <si>
    <t>Całkowite spalenie 3 szt. pojemników MGB 1100l do odpadów komunalnych, 1 poj. igloo na szkło, 1 poj. igloo na makulaturę oraz pojemnika siatki do plastiku (do naprawy)</t>
  </si>
  <si>
    <t>Kradzież 20 szt. tui z terenu Grzebowiska dla Zwierząt przez nieznanych sprawców</t>
  </si>
  <si>
    <t>Całkowite zniszczenie kontenera typu SPW-1 przeznaczonego do gromadzenia odpadów komunalnych wskutek jego podpalenia przez nieznanych sprawców</t>
  </si>
  <si>
    <t>Kradzież 38 szt. tui z terenu Grzebowiska dla Zwierząt przez nieznanych sprawców</t>
  </si>
  <si>
    <t>Częściowe spalenie kontenera SPW-1 przeznaczonego do gromadzenia odpadów komunalnych przez nieznanych sprawców</t>
  </si>
  <si>
    <t>Zniszczenie pojemników do selektywnej zbiórki odpadów w wyniku pozaru powstałego prawdopodobnie wskutek podpalenia</t>
  </si>
  <si>
    <t>Zniszczenie pojemników do selektywnej zbiórki odpadów  w wyniku pozaru powstałego prawdopodobnie wskutek podpalenia</t>
  </si>
  <si>
    <t>Zniszczenie pojemników do selektywnej zbiórki odpadó w wyniku pożaru powstałego prawdopodobnie wskutek podpalenia</t>
  </si>
  <si>
    <t>Zniszczenie pojemników do selektywnej zbiórki odpadów wskutek pożaru powstałego prawdopodonnie przez podpalenie</t>
  </si>
  <si>
    <t>Zniszcznie pojemnika SPW-1 do gromadzenia odpadów komunalnych wskutek działania nieznanych sprawców</t>
  </si>
  <si>
    <t>Całkowite uszkodzenie (spalenie) pojemnika do gromadzenia odpadów komunalnych przez nieznanych sprawców</t>
  </si>
  <si>
    <t>Uszkodzenie pojemników do selektywnej zbiorki odpadów w wyniku pożaru powstałego prawdopodobnie wskutek podpalenia</t>
  </si>
  <si>
    <t>Zniszczenie w wyniku pożaru pojemników do selektywnej zbiórki odpadów prawdopodobnie wskutek podpalenia</t>
  </si>
  <si>
    <t>Zniszczenie pojemników do selektywnej zbiórki odpadów prawdopodonie wskutek uderzenia przez nieznany pojazd</t>
  </si>
  <si>
    <t>Całkowite spalenie pojemnika MGB-1100l przeznaczonego do gromadzenia makulatury  - przyczyna powstania szkody nie jest znana</t>
  </si>
  <si>
    <t>Zniszczenie pojemników do selektywnej zbiórki odpadów w wyniku pożaru.</t>
  </si>
  <si>
    <t>Spalenie pojemników w wyniku podpalenia.</t>
  </si>
  <si>
    <t>Calkowite spalenie pojemnika MGB-1100L (plastik) przeznaczonego do gromadzenia  odpadów komunalnych w wyniku prawdopodobnie wrzucenia niewygaszonego znicza, przez nieznanego sprawcę.</t>
  </si>
  <si>
    <t>OC ogólne</t>
  </si>
  <si>
    <t>Podczas wywozu odpadów uszkodzeniu uległ panel  bramy garażowej - pojemnik na odpady zjechał i uderzył w bramę.</t>
  </si>
  <si>
    <t>Spalenie z nieznanych przyczyn trzech  pojemników na odpady komunalne.</t>
  </si>
  <si>
    <t>Uszkodzenie bramy wjazdowej podczas wykonywania manewru pojazdem MAN, nr rej 36875.</t>
  </si>
  <si>
    <t>Spalenie całkowite pojemnika na odpady MGB-1100 l przez nieznanych sprawców.</t>
  </si>
  <si>
    <t>Uszkodzenie bramy wjazdowej do garażu wskutek uderzenia przez pojemnik MGB1100</t>
  </si>
  <si>
    <t>2017 - PODSUMOWANIE</t>
  </si>
  <si>
    <t>Uszkodzenie pojemnika na odpady komunalne przez nieznanych sprawców.</t>
  </si>
  <si>
    <t>Podpalenie przez nieznanych sprawców.</t>
  </si>
  <si>
    <t>Całkowite spalenie dwóch szt. pojemników MGB-1100 l (plastik) wskutek działania nieznanych sprawców</t>
  </si>
  <si>
    <t>Całkowite spalenie pojemnika MGB-1100L.</t>
  </si>
  <si>
    <t>Uszkodzenie mienia wskutek spalenia.</t>
  </si>
  <si>
    <t>Zniszczenie mienia wskutek spalenia.</t>
  </si>
  <si>
    <t>Całkowite spalenie dwóch szt. pojemników typu MGB-1100l plastikowych przeznaczonych do gromadzenia odpadów</t>
  </si>
  <si>
    <t>Zniszczenie pojemnika na szkło do selektywnej zbiórki odpadów wskutek prawdopodobnie podpalenia.</t>
  </si>
  <si>
    <t>Zniszczenie pojemnika na szkło do selektywnej zbiórki odpadów wskutek prawdopodobnie uderzenia pojazdu.</t>
  </si>
  <si>
    <t>Spalenie mienia z nieznanej przyczyny.</t>
  </si>
  <si>
    <t>Spalenie pojemnika na odpady przez nieznanych sprawców.</t>
  </si>
  <si>
    <t>Kradzież pojemnika MGB-120L przez nieznanych sprawców</t>
  </si>
  <si>
    <t>Zniszczenie w wyniku pożaru pojemników do selektywnej zbiórki odpadów 0 igloo na papier oraz na tworzywa sztuczne tzw. druciak.</t>
  </si>
  <si>
    <t>oc ogólne</t>
  </si>
  <si>
    <t>Uszkodzenie pojazdu wskutek uderzenia przez kamień podczas koszenia terenów zielonych</t>
  </si>
  <si>
    <t>Kradzież pojemnika na odpady.</t>
  </si>
  <si>
    <t>Uszkodzenie dwóch pojemników MGB-1100l wskutek ich spalenia przez nieznanych sprawców</t>
  </si>
  <si>
    <t>Zniszczenie pojemników do selektywnej zbiórki odpadów wskutek podpalenia-sprawca nieznany.</t>
  </si>
  <si>
    <t>Spalenie pojemników do selektywnej zbiórki odpadów prawdopodobnie wskutek  podpalenia.</t>
  </si>
  <si>
    <t>Całkowite spalenie 1 szt pojemnika MGB 1100l i cześciowe uszkodzenie drugiego przez nieznanego sprawcę.</t>
  </si>
  <si>
    <t>Zniszczenie 4 pojemników do selektywnej zbiórki odpadów prawdopodobnie wskutek podpalenia</t>
  </si>
  <si>
    <t>Całkowite spalenie 3 szt. pojemników MGB-1100l przeznaczonych do odpadów komunalnych dla mieszkańców posesji oraz częściowo uszkodzony czwarty pojemnik.</t>
  </si>
  <si>
    <t>2018 - PODSUMOWANIE</t>
  </si>
  <si>
    <t>Uszkodzenie ściany budynku wskutek przypadkowego uderzenia przez zamiatarkę</t>
  </si>
  <si>
    <t>Uszkodzenie pojazdu wskutek uderzenia przez maszt z flagą PGK złamany podczas silnego wiatru</t>
  </si>
  <si>
    <t>Uszkodzenie wiaty śmietnikowej oraz pojemników na śmieci wskutek podpalenia.</t>
  </si>
  <si>
    <t>Spalenie pojemników do gromadzenia odpadów komunalnych-nieznana przyczyna.</t>
  </si>
  <si>
    <t>Uszkodzenie (całkowite spalenie) 2 szt. pojemników MGB - 1100 l przeznaczonych do gromadzenia odpadów komunalnych wskutek działania nieznanych sprawców</t>
  </si>
  <si>
    <t>Zniszczenie pojemników do selektywnej zbiórki odpadów  ( igloo na papier oraz szkło) w skutek pożaru wywołanego prawdopodobnie podpaleniem.</t>
  </si>
  <si>
    <t>Zniszczenie w wyniku pożaru pojemników do selektywnej zbiórki odpadów - igloo na papier i igloo na szkło.</t>
  </si>
  <si>
    <t>Całkowite spalenie  3 szt. pojemników MGB-1100l przeznaczonych do gromadzenia odpadów komunalnych dla mieszkańców.</t>
  </si>
  <si>
    <t>mienie od ognia i innych zdarzeń losowych</t>
  </si>
  <si>
    <t>Całkowite spalenie dwóch pojemników MGB-1100l na odpady komunalne mieszkańców.</t>
  </si>
  <si>
    <t>Kradzież 14 szt. pojemników do zbiorki odpadów przez nieznanych sprawców</t>
  </si>
  <si>
    <t>Całkowite spalenie 2 szt. poj. MGB-1100 do gromadzenia odpadów komunalnych</t>
  </si>
  <si>
    <t>2019 - PODSUMOWANIE</t>
  </si>
  <si>
    <t>Uszkodzenie włącznika bramy automatycznej w trakcie przesuwania makulatury przez ladowarkę - wznowiona</t>
  </si>
  <si>
    <t>Uszkodzenie pojazdu na parkingu wskutek uderzenia przez niezabezpieczony kontener na śmieci podczas silnego wiatru - otwarta</t>
  </si>
  <si>
    <t>Zniszczenie 4 pojemników do gromadzenia odpadów komunalnych oraz 1 pojemnika do odpadów bio wskutek ich spalenia</t>
  </si>
  <si>
    <t>2020- PODSUMOWANIE</t>
  </si>
  <si>
    <t>RAZEM W OKRESIE 2017-2020</t>
  </si>
  <si>
    <t>Zestawienie ilościowe szkód OC i AC w okresie ostatnich 36 miesięcy</t>
  </si>
  <si>
    <t>Zestawienie szczegółowe szkód OC i AC w okresie ostatnich 36 miesięcy</t>
  </si>
  <si>
    <t>OC komunikacyjne</t>
  </si>
  <si>
    <t>Uszkodzenie czytnika kart magnetycznych wskutek uderzenia przez pojazd</t>
  </si>
  <si>
    <t>AC</t>
  </si>
  <si>
    <t>Uszkodzenie pojazdu na drodze wskutek zjechania na pobocze drogi</t>
  </si>
  <si>
    <t>oc komunikacyjne</t>
  </si>
  <si>
    <t>Uszkodzenie szyby dachowej wózka widłowego w wyniku  upadku ciężkiego przedmiotu, podczas przepychania frakcji RDF z boksu na podnośnik.</t>
  </si>
  <si>
    <t>Uszkodzenie pojazdu w wyniku zachaczenia o wystający pręt</t>
  </si>
  <si>
    <t>Uszkodzenie szyby w wózku widłowym</t>
  </si>
  <si>
    <t>Uszkodzenie pojazdu ( błotnik tylny lewy) w wyniku  ugrzęźnięcia/zapadnięcia się kół podczas wysypywania ładunku na wysypisko odpadów.</t>
  </si>
  <si>
    <t>Uszkodzenie  szyby czołowej w wózku widłowym HYSTER w wyniku uderzenia butelka szklana , która spadła z przenośnika tasmowego sortowni odpadów.</t>
  </si>
  <si>
    <t>Zniszczenie mienia przez ciągnik.</t>
  </si>
  <si>
    <t>Zalanie olejem hydraulicznym ogrodzenia oraz wjazdu na posesję wskutek pękniętego węża doprowadzjącego olej hydrauliczny</t>
  </si>
  <si>
    <t>Uszkodzenie szyby podczas wykonywania załadunku.</t>
  </si>
  <si>
    <t>Uszkodzenie nawierzchni chodnika oraz fragmentu trawnika podczas podjazdu pojazdu do pojemników do selektywnej zbiórki odpadów</t>
  </si>
  <si>
    <t>Uszkodzenie płyty nagrobnej w wyniku prawdopodobnie najechania przez ciężki pojazd.</t>
  </si>
  <si>
    <t>Uszkodzenie słupa energrtycznego przez pojazd podczas wykonywania manewru cofania.</t>
  </si>
  <si>
    <t>Uszkodzenie zamiatarki Johnston C 40 ( nr inwentarzowy1039 ) podczas dokonania próby jej sprawności  - uderzenie w ścianę .</t>
  </si>
  <si>
    <t>Uszkodzenie ogrodzenia wskutek uderzenia przez pojazd podczas wykonywania manewru cofania</t>
  </si>
  <si>
    <t>Podczas usługi odbierania odpadów segregowanych kierujący pojazdem należącym do  PGK Sp.zo.o.,w trakcie wyjazdu z posesji, zahaczył tyłem auta o ścianę budynku, uszkadzając elewację.</t>
  </si>
  <si>
    <t>Uszkodzenie  słupka ogrodzeniowego oraz domofonu w wyniku uderzenia pojazdu podczas manewru cofania.</t>
  </si>
  <si>
    <t>Uszkodzenie elewacji budynku przez pojazd podczas wywożenia odpadów komunalnych.</t>
  </si>
  <si>
    <t>Uszkodzenie pojazdu podczas jazdy w wyniku zsunięcia się pojazdu z krawężnika i uderzenia w słupek. - wznowiona</t>
  </si>
  <si>
    <t>Zniszczenie profili budowlanych wskutek najechania przez pojazd podczas cofania.</t>
  </si>
  <si>
    <t xml:space="preserve">Uszkodzenie metalowych elementów zadaszenia wiaty wskutek uderzenia przez pojazd </t>
  </si>
  <si>
    <t>2020 - PODSUMOWANIE</t>
  </si>
  <si>
    <t xml:space="preserve"> </t>
  </si>
  <si>
    <t>TABELA NR 5B - INFORMACJA O WYPŁACONYCH ODSZKODOWANIACH - UBEZPIECZENIA KOMUNIKACYJNE</t>
  </si>
  <si>
    <r>
      <t xml:space="preserve">Opis stanu technicznego budynku wg poniższych elementów budynku </t>
    </r>
  </si>
  <si>
    <t>Komputer stacjonarny HP DC 7900 DT</t>
  </si>
  <si>
    <t>Komputer stacjonarny FUJITSU E400</t>
  </si>
  <si>
    <t>Komputer stacjonarny FUJITSU E700</t>
  </si>
  <si>
    <t>Komputer stacjonarny HP DC 7800</t>
  </si>
  <si>
    <t>Komputer stacjonarny HP DC 7900</t>
  </si>
  <si>
    <t>Komputer stacjonarny LENOVO M91</t>
  </si>
  <si>
    <t>Komputer stacjonarny HP ELITE 8200D</t>
  </si>
  <si>
    <t>Komputer stacjonarny DELL OPTIPLEX 390</t>
  </si>
  <si>
    <t>Komputer stacjonarny FUJITSU C710</t>
  </si>
  <si>
    <t>Komputer stacjonarny FUJITSU INTEL</t>
  </si>
  <si>
    <t>Komputer stacjonarny HP 6300 I5</t>
  </si>
  <si>
    <t>Komputer stacjonarny DELL 7010 USFF</t>
  </si>
  <si>
    <t>Komputer stacjonarny LENOVO V520 I5 7400</t>
  </si>
  <si>
    <t>Komputer stacjonarny LENOVO V520 I5 74400</t>
  </si>
  <si>
    <t>Komputer stacjonarny OPTIMUS AH 110T</t>
  </si>
  <si>
    <t>Komputer stacjonarny OPTIMUS PLATINUM AH 110T</t>
  </si>
  <si>
    <t>Komputer stacjonarny LENOVO V530S</t>
  </si>
  <si>
    <t>Komputer stacjonarny DELL VOSTRO 3470</t>
  </si>
  <si>
    <t>Notebook LENOVO IDEAPAD</t>
  </si>
  <si>
    <t>Tablet Lenovo 3 Pro X90L</t>
  </si>
  <si>
    <t>Notebook DELL Latitude E6510</t>
  </si>
  <si>
    <t>Notebook DELL Latitude E6420</t>
  </si>
  <si>
    <t>Notebook  FUJITSU H700</t>
  </si>
  <si>
    <t>Notebook Toshiba Satelite C50D</t>
  </si>
  <si>
    <t>Laptop LENOVO YOGA 3 PRO+HUAWEI LTE</t>
  </si>
  <si>
    <t>Notebook LENOVO THINKPAD XS1  CARBON</t>
  </si>
  <si>
    <t>Laptop LENOVO THINKPAD X1 CARBON 4 W7</t>
  </si>
  <si>
    <t xml:space="preserve">Laptop DELL VOSTRO </t>
  </si>
  <si>
    <t>Laptop DELL VOSTRO V3568</t>
  </si>
  <si>
    <t>Laptop ASUS ZENBOOK FLIP</t>
  </si>
  <si>
    <t>Laptop ASUS UX360 M3 8GB</t>
  </si>
  <si>
    <t>Laptop DELL VOSTRO 5370</t>
  </si>
  <si>
    <t>Laptop DELL VOSTRO V3580 15,6</t>
  </si>
  <si>
    <t>Laptop DELL VOSTRO V3590 15,6</t>
  </si>
  <si>
    <t>Monitoring przemysł - na zewnątrz ZUO</t>
  </si>
  <si>
    <t xml:space="preserve">Monitoring przemysł - plac i warsztat ZTOP   </t>
  </si>
  <si>
    <t>Monitoring zewnętrzny składowiska i placu ZUO</t>
  </si>
  <si>
    <t>Monitoring - zbiornik paliw ZUC Bałtycka</t>
  </si>
  <si>
    <t>Monitoring wizyjny - PSZOK Bałtycka</t>
  </si>
  <si>
    <t>Monitoring wizyjny na samochodach</t>
  </si>
  <si>
    <t>SPRZĘT ELEKTRONICZNY STACJONARNY</t>
  </si>
  <si>
    <t>SPRZĘT ELEKTRONICZNY PRZENOŚNY</t>
  </si>
  <si>
    <t>MONITORING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</si>
</sst>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  <numFmt numFmtId="172" formatCode="yy/mm/dd"/>
    <numFmt numFmtId="173" formatCode="yy/mm/dd;@"/>
    <numFmt numFmtId="174" formatCode="[$-415]dddd\,\ d\ mmmm\ yyyy"/>
    <numFmt numFmtId="175" formatCode="#,##0.00_ ;[Red]\-#,##0.00\ "/>
    <numFmt numFmtId="176" formatCode="#,##0.00\ _z_ł"/>
    <numFmt numFmtId="177" formatCode="#,##0\ &quot;zł&quot;"/>
    <numFmt numFmtId="178" formatCode="_-* #,##0\ &quot;zł&quot;_-;\-* #,##0\ &quot;zł&quot;_-;_-* &quot;-&quot;\ &quot;zł&quot;_-;_-@_-"/>
    <numFmt numFmtId="179" formatCode="_-* #,##0\ _z_ł_-;\-* #,##0\ _z_ł_-;_-* &quot;-&quot;\ _z_ł_-;_-@_-"/>
    <numFmt numFmtId="180" formatCode="_-* #,##0.00\ &quot;zł&quot;_-;\-* #,##0.00\ &quot;zł&quot;_-;_-* &quot;-&quot;??\ &quot;zł&quot;_-;_-@_-"/>
    <numFmt numFmtId="181" formatCode="_-* #,##0.00\ _z_ł_-;\-* #,##0.00\ _z_ł_-;_-* &quot;-&quot;??\ _z_ł_-;_-@_-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i/>
      <sz val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13" xfId="54" applyFont="1" applyFill="1" applyBorder="1" applyAlignment="1">
      <alignment horizontal="center" vertical="center" wrapText="1"/>
      <protection/>
    </xf>
    <xf numFmtId="0" fontId="0" fillId="33" borderId="13" xfId="55" applyFont="1" applyFill="1" applyBorder="1" applyAlignment="1">
      <alignment horizontal="center" vertical="center" wrapText="1"/>
      <protection/>
    </xf>
    <xf numFmtId="3" fontId="0" fillId="33" borderId="13" xfId="55" applyNumberFormat="1" applyFont="1" applyFill="1" applyBorder="1" applyAlignment="1">
      <alignment horizontal="center" vertical="center" wrapText="1"/>
      <protection/>
    </xf>
    <xf numFmtId="0" fontId="1" fillId="33" borderId="13" xfId="55" applyFont="1" applyFill="1" applyBorder="1" applyAlignment="1">
      <alignment horizontal="center" vertical="center" wrapText="1"/>
      <protection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3" xfId="41" applyFont="1" applyFill="1" applyBorder="1" applyAlignment="1">
      <alignment horizontal="center" vertical="center" wrapText="1"/>
    </xf>
    <xf numFmtId="176" fontId="0" fillId="33" borderId="13" xfId="55" applyNumberFormat="1" applyFont="1" applyFill="1" applyBorder="1" applyAlignment="1">
      <alignment horizontal="center" vertical="center" wrapText="1"/>
      <protection/>
    </xf>
    <xf numFmtId="176" fontId="0" fillId="33" borderId="13" xfId="41" applyNumberFormat="1" applyFont="1" applyFill="1" applyBorder="1" applyAlignment="1">
      <alignment horizontal="center" vertical="center" wrapText="1"/>
    </xf>
    <xf numFmtId="0" fontId="0" fillId="33" borderId="13" xfId="41" applyFont="1" applyFill="1" applyBorder="1" applyAlignment="1">
      <alignment horizontal="center" vertical="center"/>
    </xf>
    <xf numFmtId="0" fontId="0" fillId="33" borderId="0" xfId="41" applyFont="1" applyFill="1" applyAlignment="1">
      <alignment horizontal="center" vertical="center"/>
    </xf>
    <xf numFmtId="168" fontId="0" fillId="33" borderId="13" xfId="55" applyNumberFormat="1" applyFont="1" applyFill="1" applyBorder="1" applyAlignment="1">
      <alignment horizontal="center" vertical="center" wrapText="1"/>
      <protection/>
    </xf>
    <xf numFmtId="176" fontId="0" fillId="33" borderId="13" xfId="54" applyNumberFormat="1" applyFont="1" applyFill="1" applyBorder="1" applyAlignment="1">
      <alignment horizontal="center" vertical="center" wrapText="1"/>
      <protection/>
    </xf>
    <xf numFmtId="0" fontId="1" fillId="33" borderId="13" xfId="54" applyFont="1" applyFill="1" applyBorder="1" applyAlignment="1">
      <alignment horizontal="center" vertical="center" wrapText="1"/>
      <protection/>
    </xf>
    <xf numFmtId="0" fontId="0" fillId="33" borderId="13" xfId="55" applyFont="1" applyFill="1" applyBorder="1" applyAlignment="1" quotePrefix="1">
      <alignment horizontal="center" vertical="center" wrapText="1"/>
      <protection/>
    </xf>
    <xf numFmtId="0" fontId="0" fillId="33" borderId="13" xfId="0" applyFont="1" applyFill="1" applyBorder="1" applyAlignment="1">
      <alignment horizontal="center" vertical="center"/>
    </xf>
    <xf numFmtId="0" fontId="0" fillId="33" borderId="13" xfId="55" applyFont="1" applyFill="1" applyBorder="1" applyAlignment="1">
      <alignment horizontal="center" vertical="center"/>
      <protection/>
    </xf>
    <xf numFmtId="168" fontId="0" fillId="33" borderId="13" xfId="55" applyNumberFormat="1" applyFont="1" applyFill="1" applyBorder="1" applyAlignment="1">
      <alignment horizontal="center" vertical="center"/>
      <protection/>
    </xf>
    <xf numFmtId="176" fontId="0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4" fontId="0" fillId="0" borderId="13" xfId="0" applyNumberFormat="1" applyFont="1" applyFill="1" applyBorder="1" applyAlignment="1">
      <alignment horizontal="center" vertical="center" wrapText="1"/>
    </xf>
    <xf numFmtId="0" fontId="1" fillId="33" borderId="13" xfId="41" applyFont="1" applyFill="1" applyBorder="1" applyAlignment="1">
      <alignment horizontal="center" vertical="center" wrapText="1"/>
    </xf>
    <xf numFmtId="0" fontId="7" fillId="34" borderId="13" xfId="54" applyFont="1" applyFill="1" applyBorder="1" applyAlignment="1">
      <alignment horizontal="center" vertical="center" wrapText="1"/>
      <protection/>
    </xf>
    <xf numFmtId="177" fontId="0" fillId="0" borderId="0" xfId="0" applyNumberFormat="1" applyFill="1" applyAlignment="1">
      <alignment vertical="center"/>
    </xf>
    <xf numFmtId="177" fontId="0" fillId="33" borderId="13" xfId="55" applyNumberFormat="1" applyFont="1" applyFill="1" applyBorder="1" applyAlignment="1">
      <alignment horizontal="center" vertical="center" wrapText="1"/>
      <protection/>
    </xf>
    <xf numFmtId="177" fontId="0" fillId="33" borderId="13" xfId="41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33" borderId="13" xfId="0" applyFont="1" applyFill="1" applyBorder="1" applyAlignment="1">
      <alignment vertical="center" wrapText="1"/>
    </xf>
    <xf numFmtId="168" fontId="0" fillId="33" borderId="13" xfId="0" applyNumberFormat="1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vertical="center" wrapText="1"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1" fillId="33" borderId="13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/>
    </xf>
    <xf numFmtId="0" fontId="15" fillId="33" borderId="13" xfId="54" applyFont="1" applyFill="1" applyBorder="1" applyAlignment="1">
      <alignment horizontal="center" vertical="center" wrapText="1"/>
      <protection/>
    </xf>
    <xf numFmtId="0" fontId="15" fillId="33" borderId="13" xfId="55" applyFont="1" applyFill="1" applyBorder="1" applyAlignment="1">
      <alignment horizontal="center" vertical="center" wrapText="1"/>
      <protection/>
    </xf>
    <xf numFmtId="0" fontId="15" fillId="33" borderId="13" xfId="41" applyFont="1" applyFill="1" applyBorder="1" applyAlignment="1">
      <alignment horizontal="center" vertical="center" wrapText="1"/>
    </xf>
    <xf numFmtId="0" fontId="15" fillId="33" borderId="13" xfId="4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4" fontId="15" fillId="33" borderId="13" xfId="54" applyNumberFormat="1" applyFont="1" applyFill="1" applyBorder="1" applyAlignment="1">
      <alignment horizontal="center" vertical="center" wrapText="1"/>
      <protection/>
    </xf>
    <xf numFmtId="14" fontId="15" fillId="33" borderId="13" xfId="0" applyNumberFormat="1" applyFont="1" applyFill="1" applyBorder="1" applyAlignment="1">
      <alignment horizontal="center" vertical="center"/>
    </xf>
    <xf numFmtId="14" fontId="15" fillId="33" borderId="13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14" fillId="35" borderId="13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ill="1" applyAlignment="1">
      <alignment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168" fontId="0" fillId="0" borderId="14" xfId="0" applyNumberForma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168" fontId="1" fillId="34" borderId="19" xfId="0" applyNumberFormat="1" applyFont="1" applyFill="1" applyBorder="1" applyAlignment="1">
      <alignment horizontal="center" vertical="center" wrapText="1"/>
    </xf>
    <xf numFmtId="168" fontId="14" fillId="35" borderId="13" xfId="0" applyNumberFormat="1" applyFont="1" applyFill="1" applyBorder="1" applyAlignment="1">
      <alignment horizontal="center" vertical="center"/>
    </xf>
    <xf numFmtId="0" fontId="1" fillId="34" borderId="13" xfId="54" applyFont="1" applyFill="1" applyBorder="1" applyAlignment="1">
      <alignment horizontal="center" vertical="center" wrapText="1"/>
      <protection/>
    </xf>
    <xf numFmtId="176" fontId="1" fillId="34" borderId="13" xfId="54" applyNumberFormat="1" applyFont="1" applyFill="1" applyBorder="1" applyAlignment="1">
      <alignment horizontal="center" vertical="center" wrapText="1"/>
      <protection/>
    </xf>
    <xf numFmtId="177" fontId="1" fillId="34" borderId="13" xfId="54" applyNumberFormat="1" applyFont="1" applyFill="1" applyBorder="1" applyAlignment="1">
      <alignment horizontal="center" vertical="center" wrapText="1"/>
      <protection/>
    </xf>
    <xf numFmtId="0" fontId="1" fillId="34" borderId="16" xfId="54" applyFont="1" applyFill="1" applyBorder="1" applyAlignment="1">
      <alignment horizontal="center" vertical="center" wrapText="1"/>
      <protection/>
    </xf>
    <xf numFmtId="0" fontId="7" fillId="36" borderId="13" xfId="54" applyFont="1" applyFill="1" applyBorder="1" applyAlignment="1">
      <alignment horizontal="center" vertical="center"/>
      <protection/>
    </xf>
    <xf numFmtId="0" fontId="7" fillId="36" borderId="0" xfId="41" applyFont="1" applyFill="1" applyAlignment="1">
      <alignment horizontal="center" vertical="center"/>
    </xf>
    <xf numFmtId="0" fontId="7" fillId="36" borderId="13" xfId="41" applyFont="1" applyFill="1" applyBorder="1" applyAlignment="1">
      <alignment horizontal="center" vertical="center"/>
    </xf>
    <xf numFmtId="0" fontId="7" fillId="36" borderId="13" xfId="54" applyFont="1" applyFill="1" applyBorder="1" applyAlignment="1">
      <alignment horizontal="center" vertical="center" wrapText="1"/>
      <protection/>
    </xf>
    <xf numFmtId="0" fontId="7" fillId="36" borderId="13" xfId="0" applyFont="1" applyFill="1" applyBorder="1" applyAlignment="1">
      <alignment horizontal="center" vertical="center" wrapText="1"/>
    </xf>
    <xf numFmtId="0" fontId="66" fillId="36" borderId="13" xfId="0" applyFont="1" applyFill="1" applyBorder="1" applyAlignment="1">
      <alignment horizontal="center" vertical="center"/>
    </xf>
    <xf numFmtId="0" fontId="7" fillId="36" borderId="13" xfId="41" applyFont="1" applyFill="1" applyBorder="1" applyAlignment="1">
      <alignment horizontal="center" vertical="center" wrapText="1"/>
    </xf>
    <xf numFmtId="0" fontId="67" fillId="34" borderId="13" xfId="0" applyNumberFormat="1" applyFont="1" applyFill="1" applyBorder="1" applyAlignment="1">
      <alignment horizontal="center" vertical="center"/>
    </xf>
    <xf numFmtId="14" fontId="67" fillId="34" borderId="13" xfId="0" applyNumberFormat="1" applyFont="1" applyFill="1" applyBorder="1" applyAlignment="1">
      <alignment horizontal="center" vertical="center"/>
    </xf>
    <xf numFmtId="0" fontId="67" fillId="34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>
      <alignment horizontal="center" vertical="center"/>
    </xf>
    <xf numFmtId="14" fontId="0" fillId="33" borderId="13" xfId="0" applyNumberFormat="1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67" fillId="34" borderId="13" xfId="0" applyNumberFormat="1" applyFont="1" applyFill="1" applyBorder="1" applyAlignment="1">
      <alignment horizontal="center" vertical="center"/>
    </xf>
    <xf numFmtId="168" fontId="67" fillId="34" borderId="13" xfId="0" applyNumberFormat="1" applyFont="1" applyFill="1" applyBorder="1" applyAlignment="1">
      <alignment horizontal="center" vertical="center" wrapText="1"/>
    </xf>
    <xf numFmtId="168" fontId="0" fillId="33" borderId="13" xfId="0" applyNumberFormat="1" applyFill="1" applyBorder="1" applyAlignment="1">
      <alignment horizontal="center" vertical="center"/>
    </xf>
    <xf numFmtId="168" fontId="68" fillId="37" borderId="13" xfId="0" applyNumberFormat="1" applyFont="1" applyFill="1" applyBorder="1" applyAlignment="1">
      <alignment horizontal="center" vertical="center"/>
    </xf>
    <xf numFmtId="168" fontId="68" fillId="35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67" fillId="34" borderId="13" xfId="0" applyNumberFormat="1" applyFont="1" applyFill="1" applyBorder="1" applyAlignment="1">
      <alignment horizontal="center" vertical="center" wrapText="1"/>
    </xf>
    <xf numFmtId="0" fontId="68" fillId="35" borderId="13" xfId="0" applyNumberFormat="1" applyFont="1" applyFill="1" applyBorder="1" applyAlignment="1">
      <alignment horizontal="center" vertical="center"/>
    </xf>
    <xf numFmtId="14" fontId="68" fillId="35" borderId="13" xfId="0" applyNumberFormat="1" applyFont="1" applyFill="1" applyBorder="1" applyAlignment="1">
      <alignment horizontal="center" vertical="center"/>
    </xf>
    <xf numFmtId="0" fontId="68" fillId="35" borderId="13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 wrapText="1"/>
    </xf>
    <xf numFmtId="168" fontId="7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168" fontId="0" fillId="33" borderId="0" xfId="0" applyNumberFormat="1" applyFill="1" applyBorder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168" fontId="1" fillId="34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34" borderId="28" xfId="54" applyFont="1" applyFill="1" applyBorder="1" applyAlignment="1">
      <alignment horizontal="center" vertical="center" wrapText="1"/>
      <protection/>
    </xf>
    <xf numFmtId="0" fontId="1" fillId="34" borderId="16" xfId="54" applyFont="1" applyFill="1" applyBorder="1" applyAlignment="1">
      <alignment horizontal="center" vertical="center" wrapText="1"/>
      <protection/>
    </xf>
    <xf numFmtId="0" fontId="68" fillId="37" borderId="28" xfId="0" applyNumberFormat="1" applyFont="1" applyFill="1" applyBorder="1" applyAlignment="1">
      <alignment horizontal="center" vertical="center"/>
    </xf>
    <xf numFmtId="0" fontId="68" fillId="37" borderId="17" xfId="0" applyNumberFormat="1" applyFont="1" applyFill="1" applyBorder="1" applyAlignment="1">
      <alignment horizontal="center" vertical="center"/>
    </xf>
    <xf numFmtId="0" fontId="68" fillId="37" borderId="16" xfId="0" applyNumberFormat="1" applyFont="1" applyFill="1" applyBorder="1" applyAlignment="1">
      <alignment horizontal="center" vertical="center"/>
    </xf>
    <xf numFmtId="0" fontId="68" fillId="35" borderId="28" xfId="0" applyNumberFormat="1" applyFont="1" applyFill="1" applyBorder="1" applyAlignment="1">
      <alignment horizontal="center" vertical="center"/>
    </xf>
    <xf numFmtId="0" fontId="68" fillId="35" borderId="17" xfId="0" applyNumberFormat="1" applyFont="1" applyFill="1" applyBorder="1" applyAlignment="1">
      <alignment horizontal="center" vertical="center"/>
    </xf>
    <xf numFmtId="0" fontId="68" fillId="35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8" fillId="38" borderId="13" xfId="0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168" fontId="1" fillId="0" borderId="29" xfId="0" applyNumberFormat="1" applyFont="1" applyFill="1" applyBorder="1" applyAlignment="1">
      <alignment horizontal="center" vertical="center" wrapText="1"/>
    </xf>
    <xf numFmtId="168" fontId="0" fillId="33" borderId="12" xfId="67" applyNumberFormat="1" applyFont="1" applyFill="1" applyBorder="1" applyAlignment="1">
      <alignment vertical="center" wrapText="1"/>
    </xf>
    <xf numFmtId="168" fontId="0" fillId="33" borderId="13" xfId="67" applyNumberFormat="1" applyFont="1" applyFill="1" applyBorder="1" applyAlignment="1">
      <alignment vertical="center" wrapText="1"/>
    </xf>
    <xf numFmtId="168" fontId="0" fillId="0" borderId="13" xfId="0" applyNumberFormat="1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168" fontId="1" fillId="33" borderId="13" xfId="0" applyNumberFormat="1" applyFont="1" applyFill="1" applyBorder="1" applyAlignment="1">
      <alignment horizontal="center" vertical="center" wrapText="1"/>
    </xf>
    <xf numFmtId="168" fontId="0" fillId="33" borderId="13" xfId="44" applyNumberFormat="1" applyFont="1" applyFill="1" applyBorder="1" applyAlignment="1">
      <alignment vertical="center" wrapText="1"/>
    </xf>
    <xf numFmtId="168" fontId="0" fillId="33" borderId="13" xfId="0" applyNumberFormat="1" applyFont="1" applyFill="1" applyBorder="1" applyAlignment="1">
      <alignment vertical="center" wrapText="1"/>
    </xf>
    <xf numFmtId="0" fontId="14" fillId="39" borderId="13" xfId="0" applyFont="1" applyFill="1" applyBorder="1" applyAlignment="1">
      <alignment horizontal="center" vertical="center"/>
    </xf>
    <xf numFmtId="168" fontId="14" fillId="39" borderId="13" xfId="0" applyNumberFormat="1" applyFont="1" applyFill="1" applyBorder="1" applyAlignment="1">
      <alignment horizontal="center" vertical="center"/>
    </xf>
    <xf numFmtId="168" fontId="47" fillId="39" borderId="13" xfId="0" applyNumberFormat="1" applyFont="1" applyFill="1" applyBorder="1" applyAlignment="1">
      <alignment horizontal="center"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2 3" xfId="68"/>
    <cellStyle name="Walutowy 3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2105025</xdr:colOff>
      <xdr:row>6</xdr:row>
      <xdr:rowOff>161925</xdr:rowOff>
    </xdr:from>
    <xdr:to>
      <xdr:col>3</xdr:col>
      <xdr:colOff>171450</xdr:colOff>
      <xdr:row>12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504950"/>
          <a:ext cx="6048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5</xdr:row>
      <xdr:rowOff>161925</xdr:rowOff>
    </xdr:from>
    <xdr:to>
      <xdr:col>2</xdr:col>
      <xdr:colOff>3419475</xdr:colOff>
      <xdr:row>10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123950"/>
          <a:ext cx="3086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view="pageBreakPreview" zoomScale="70" zoomScaleSheetLayoutView="70" zoomScalePageLayoutView="0" workbookViewId="0" topLeftCell="A1">
      <selection activeCell="F86" sqref="F86"/>
    </sheetView>
  </sheetViews>
  <sheetFormatPr defaultColWidth="9.140625" defaultRowHeight="12.75"/>
  <cols>
    <col min="1" max="1" width="4.140625" style="1" customWidth="1"/>
    <col min="2" max="2" width="26.8515625" style="1" customWidth="1"/>
    <col min="3" max="3" width="24.7109375" style="1" customWidth="1"/>
    <col min="4" max="4" width="12.421875" style="1" customWidth="1"/>
    <col min="5" max="5" width="13.8515625" style="1" customWidth="1"/>
    <col min="6" max="6" width="24.57421875" style="76" customWidth="1"/>
    <col min="7" max="7" width="24.57421875" style="1" customWidth="1"/>
    <col min="8" max="8" width="17.421875" style="1" customWidth="1"/>
    <col min="9" max="9" width="26.28125" style="1" customWidth="1"/>
    <col min="10" max="11" width="20.421875" style="1" customWidth="1"/>
    <col min="12" max="12" width="20.57421875" style="1" customWidth="1"/>
    <col min="13" max="13" width="31.140625" style="1" customWidth="1"/>
    <col min="14" max="19" width="21.140625" style="1" customWidth="1"/>
    <col min="20" max="20" width="16.421875" style="1" customWidth="1"/>
    <col min="21" max="21" width="15.28125" style="1" customWidth="1"/>
    <col min="22" max="22" width="15.57421875" style="1" customWidth="1"/>
    <col min="23" max="23" width="14.421875" style="1" customWidth="1"/>
    <col min="24" max="16384" width="9.140625" style="1" customWidth="1"/>
  </cols>
  <sheetData>
    <row r="1" spans="1:19" s="21" customFormat="1" ht="30" customHeight="1">
      <c r="A1" s="127" t="s">
        <v>43</v>
      </c>
      <c r="B1" s="127"/>
      <c r="C1" s="127"/>
      <c r="D1" s="127"/>
      <c r="E1" s="127"/>
      <c r="F1" s="127"/>
      <c r="G1" s="127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7" s="21" customFormat="1" ht="30" customHeight="1">
      <c r="A2" s="127" t="s">
        <v>44</v>
      </c>
      <c r="B2" s="127"/>
      <c r="C2" s="127"/>
      <c r="D2" s="127"/>
      <c r="E2" s="127"/>
      <c r="F2" s="127"/>
      <c r="G2" s="127"/>
    </row>
    <row r="3" spans="1:19" ht="12.75">
      <c r="A3" s="3"/>
      <c r="B3" s="3"/>
      <c r="C3" s="3"/>
      <c r="D3" s="3"/>
      <c r="E3" s="3"/>
      <c r="F3" s="7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7.75" customHeight="1" thickBot="1">
      <c r="A4" s="3"/>
      <c r="B4" s="3" t="s">
        <v>850</v>
      </c>
      <c r="C4" s="3"/>
      <c r="D4" s="3"/>
      <c r="E4" s="3"/>
      <c r="F4" s="75">
        <f>SUM(F87)</f>
        <v>59154262.06000001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30" customHeight="1">
      <c r="A5" s="126" t="s">
        <v>0</v>
      </c>
      <c r="B5" s="126" t="s">
        <v>30</v>
      </c>
      <c r="C5" s="126" t="s">
        <v>31</v>
      </c>
      <c r="D5" s="126" t="s">
        <v>34</v>
      </c>
      <c r="E5" s="126" t="s">
        <v>1</v>
      </c>
      <c r="F5" s="136" t="s">
        <v>554</v>
      </c>
      <c r="G5" s="126" t="s">
        <v>739</v>
      </c>
      <c r="H5" s="126" t="s">
        <v>546</v>
      </c>
      <c r="I5" s="126" t="s">
        <v>2</v>
      </c>
      <c r="J5" s="126" t="s">
        <v>41</v>
      </c>
      <c r="K5" s="126" t="s">
        <v>547</v>
      </c>
      <c r="L5" s="126" t="s">
        <v>548</v>
      </c>
      <c r="M5" s="126" t="s">
        <v>4</v>
      </c>
      <c r="N5" s="126"/>
      <c r="O5" s="126"/>
      <c r="P5" s="126" t="s">
        <v>549</v>
      </c>
      <c r="Q5" s="126" t="s">
        <v>550</v>
      </c>
      <c r="R5" s="126" t="s">
        <v>852</v>
      </c>
      <c r="S5" s="126"/>
      <c r="T5" s="126"/>
      <c r="U5" s="126"/>
      <c r="V5" s="126"/>
      <c r="W5" s="126"/>
      <c r="X5" s="126" t="s">
        <v>551</v>
      </c>
      <c r="Y5" s="132" t="s">
        <v>552</v>
      </c>
      <c r="Z5" s="134" t="s">
        <v>3</v>
      </c>
      <c r="AA5" s="134" t="s">
        <v>32</v>
      </c>
      <c r="AB5" s="129" t="s">
        <v>553</v>
      </c>
      <c r="AC5" s="129" t="s">
        <v>33</v>
      </c>
    </row>
    <row r="6" spans="1:29" ht="48.75" customHeight="1" thickBot="1">
      <c r="A6" s="126"/>
      <c r="B6" s="126"/>
      <c r="C6" s="126"/>
      <c r="D6" s="126"/>
      <c r="E6" s="126"/>
      <c r="F6" s="136"/>
      <c r="G6" s="126"/>
      <c r="H6" s="126"/>
      <c r="I6" s="126"/>
      <c r="J6" s="126"/>
      <c r="K6" s="126"/>
      <c r="L6" s="126"/>
      <c r="M6" s="81" t="s">
        <v>5</v>
      </c>
      <c r="N6" s="81" t="s">
        <v>6</v>
      </c>
      <c r="O6" s="81" t="s">
        <v>7</v>
      </c>
      <c r="P6" s="126"/>
      <c r="Q6" s="126"/>
      <c r="R6" s="81" t="s">
        <v>35</v>
      </c>
      <c r="S6" s="81" t="s">
        <v>36</v>
      </c>
      <c r="T6" s="81" t="s">
        <v>37</v>
      </c>
      <c r="U6" s="81" t="s">
        <v>38</v>
      </c>
      <c r="V6" s="81" t="s">
        <v>39</v>
      </c>
      <c r="W6" s="81" t="s">
        <v>40</v>
      </c>
      <c r="X6" s="126"/>
      <c r="Y6" s="133"/>
      <c r="Z6" s="135"/>
      <c r="AA6" s="135"/>
      <c r="AB6" s="130"/>
      <c r="AC6" s="130"/>
    </row>
    <row r="7" spans="1:29" s="61" customFormat="1" ht="25.5">
      <c r="A7" s="28">
        <v>1</v>
      </c>
      <c r="B7" s="54" t="s">
        <v>555</v>
      </c>
      <c r="C7" s="54" t="s">
        <v>556</v>
      </c>
      <c r="D7" s="54" t="s">
        <v>557</v>
      </c>
      <c r="E7" s="28">
        <v>1986</v>
      </c>
      <c r="F7" s="55">
        <v>315000</v>
      </c>
      <c r="G7" s="56" t="s">
        <v>558</v>
      </c>
      <c r="H7" s="57" t="s">
        <v>559</v>
      </c>
      <c r="I7" s="54" t="s">
        <v>560</v>
      </c>
      <c r="J7" s="54" t="s">
        <v>561</v>
      </c>
      <c r="K7" s="54" t="s">
        <v>562</v>
      </c>
      <c r="L7" s="54" t="s">
        <v>563</v>
      </c>
      <c r="M7" s="54" t="s">
        <v>564</v>
      </c>
      <c r="N7" s="54" t="s">
        <v>565</v>
      </c>
      <c r="O7" s="54" t="s">
        <v>566</v>
      </c>
      <c r="P7" s="54" t="s">
        <v>567</v>
      </c>
      <c r="Q7" s="54" t="s">
        <v>567</v>
      </c>
      <c r="R7" s="54" t="s">
        <v>568</v>
      </c>
      <c r="S7" s="54" t="s">
        <v>568</v>
      </c>
      <c r="T7" s="54" t="s">
        <v>568</v>
      </c>
      <c r="U7" s="54" t="s">
        <v>568</v>
      </c>
      <c r="V7" s="54" t="s">
        <v>569</v>
      </c>
      <c r="W7" s="54" t="s">
        <v>568</v>
      </c>
      <c r="X7" s="58">
        <v>164</v>
      </c>
      <c r="Y7" s="59">
        <v>1164</v>
      </c>
      <c r="Z7" s="60">
        <v>1</v>
      </c>
      <c r="AA7" s="60" t="s">
        <v>567</v>
      </c>
      <c r="AB7" s="60" t="s">
        <v>567</v>
      </c>
      <c r="AC7" s="60" t="s">
        <v>567</v>
      </c>
    </row>
    <row r="8" spans="1:29" s="61" customFormat="1" ht="25.5">
      <c r="A8" s="28">
        <v>2</v>
      </c>
      <c r="B8" s="54" t="s">
        <v>555</v>
      </c>
      <c r="C8" s="54" t="s">
        <v>570</v>
      </c>
      <c r="D8" s="54" t="s">
        <v>557</v>
      </c>
      <c r="E8" s="28">
        <v>1935</v>
      </c>
      <c r="F8" s="55">
        <v>479453.79</v>
      </c>
      <c r="G8" s="56" t="s">
        <v>571</v>
      </c>
      <c r="H8" s="54" t="s">
        <v>572</v>
      </c>
      <c r="I8" s="54" t="s">
        <v>560</v>
      </c>
      <c r="J8" s="54" t="s">
        <v>561</v>
      </c>
      <c r="K8" s="54" t="s">
        <v>562</v>
      </c>
      <c r="L8" s="54" t="s">
        <v>563</v>
      </c>
      <c r="M8" s="54" t="s">
        <v>564</v>
      </c>
      <c r="N8" s="54" t="s">
        <v>573</v>
      </c>
      <c r="O8" s="54" t="s">
        <v>566</v>
      </c>
      <c r="P8" s="54" t="s">
        <v>567</v>
      </c>
      <c r="Q8" s="54" t="s">
        <v>567</v>
      </c>
      <c r="R8" s="54" t="s">
        <v>568</v>
      </c>
      <c r="S8" s="54" t="s">
        <v>568</v>
      </c>
      <c r="T8" s="54" t="s">
        <v>568</v>
      </c>
      <c r="U8" s="54" t="s">
        <v>568</v>
      </c>
      <c r="V8" s="54" t="s">
        <v>569</v>
      </c>
      <c r="W8" s="54" t="s">
        <v>568</v>
      </c>
      <c r="X8" s="58">
        <v>238</v>
      </c>
      <c r="Y8" s="62"/>
      <c r="Z8" s="58">
        <v>2</v>
      </c>
      <c r="AA8" s="58" t="s">
        <v>567</v>
      </c>
      <c r="AB8" s="58" t="s">
        <v>557</v>
      </c>
      <c r="AC8" s="58" t="s">
        <v>567</v>
      </c>
    </row>
    <row r="9" spans="1:29" s="61" customFormat="1" ht="29.25" customHeight="1">
      <c r="A9" s="28">
        <v>3</v>
      </c>
      <c r="B9" s="54" t="s">
        <v>555</v>
      </c>
      <c r="C9" s="54" t="s">
        <v>574</v>
      </c>
      <c r="D9" s="54" t="s">
        <v>557</v>
      </c>
      <c r="E9" s="28">
        <v>1972</v>
      </c>
      <c r="F9" s="55">
        <v>298000</v>
      </c>
      <c r="G9" s="56" t="s">
        <v>575</v>
      </c>
      <c r="H9" s="54" t="s">
        <v>559</v>
      </c>
      <c r="I9" s="54" t="s">
        <v>560</v>
      </c>
      <c r="J9" s="54" t="s">
        <v>561</v>
      </c>
      <c r="K9" s="54" t="s">
        <v>576</v>
      </c>
      <c r="L9" s="54" t="s">
        <v>563</v>
      </c>
      <c r="M9" s="54" t="s">
        <v>577</v>
      </c>
      <c r="N9" s="54" t="s">
        <v>577</v>
      </c>
      <c r="O9" s="54" t="s">
        <v>566</v>
      </c>
      <c r="P9" s="54" t="s">
        <v>567</v>
      </c>
      <c r="Q9" s="54" t="s">
        <v>567</v>
      </c>
      <c r="R9" s="54" t="s">
        <v>568</v>
      </c>
      <c r="S9" s="54" t="s">
        <v>568</v>
      </c>
      <c r="T9" s="54" t="s">
        <v>569</v>
      </c>
      <c r="U9" s="54" t="s">
        <v>568</v>
      </c>
      <c r="V9" s="54" t="s">
        <v>569</v>
      </c>
      <c r="W9" s="54" t="s">
        <v>569</v>
      </c>
      <c r="X9" s="58">
        <v>179</v>
      </c>
      <c r="Y9" s="62"/>
      <c r="Z9" s="58">
        <v>1</v>
      </c>
      <c r="AA9" s="58" t="s">
        <v>567</v>
      </c>
      <c r="AB9" s="58" t="s">
        <v>567</v>
      </c>
      <c r="AC9" s="58" t="s">
        <v>567</v>
      </c>
    </row>
    <row r="10" spans="1:29" s="61" customFormat="1" ht="25.5">
      <c r="A10" s="28">
        <v>4</v>
      </c>
      <c r="B10" s="54" t="s">
        <v>555</v>
      </c>
      <c r="C10" s="54" t="s">
        <v>556</v>
      </c>
      <c r="D10" s="54" t="s">
        <v>557</v>
      </c>
      <c r="E10" s="28">
        <v>1973</v>
      </c>
      <c r="F10" s="55">
        <v>1075000</v>
      </c>
      <c r="G10" s="56" t="s">
        <v>575</v>
      </c>
      <c r="H10" s="54" t="s">
        <v>559</v>
      </c>
      <c r="I10" s="54" t="s">
        <v>560</v>
      </c>
      <c r="J10" s="54" t="s">
        <v>561</v>
      </c>
      <c r="K10" s="54" t="s">
        <v>562</v>
      </c>
      <c r="L10" s="54" t="s">
        <v>563</v>
      </c>
      <c r="M10" s="54" t="s">
        <v>564</v>
      </c>
      <c r="N10" s="54" t="s">
        <v>578</v>
      </c>
      <c r="O10" s="54" t="s">
        <v>579</v>
      </c>
      <c r="P10" s="54" t="s">
        <v>567</v>
      </c>
      <c r="Q10" s="54" t="s">
        <v>567</v>
      </c>
      <c r="R10" s="54" t="s">
        <v>568</v>
      </c>
      <c r="S10" s="54" t="s">
        <v>568</v>
      </c>
      <c r="T10" s="54" t="s">
        <v>568</v>
      </c>
      <c r="U10" s="54" t="s">
        <v>568</v>
      </c>
      <c r="V10" s="54" t="s">
        <v>569</v>
      </c>
      <c r="W10" s="54" t="s">
        <v>568</v>
      </c>
      <c r="X10" s="58">
        <v>646</v>
      </c>
      <c r="Y10" s="62"/>
      <c r="Z10" s="58">
        <v>1</v>
      </c>
      <c r="AA10" s="58" t="s">
        <v>567</v>
      </c>
      <c r="AB10" s="58" t="s">
        <v>557</v>
      </c>
      <c r="AC10" s="58" t="s">
        <v>567</v>
      </c>
    </row>
    <row r="11" spans="1:29" s="61" customFormat="1" ht="51">
      <c r="A11" s="28">
        <v>5</v>
      </c>
      <c r="B11" s="54" t="s">
        <v>580</v>
      </c>
      <c r="C11" s="54" t="s">
        <v>581</v>
      </c>
      <c r="D11" s="54" t="s">
        <v>557</v>
      </c>
      <c r="E11" s="28">
        <v>1990</v>
      </c>
      <c r="F11" s="55">
        <v>61000</v>
      </c>
      <c r="G11" s="56" t="s">
        <v>575</v>
      </c>
      <c r="H11" s="54" t="s">
        <v>559</v>
      </c>
      <c r="I11" s="54" t="s">
        <v>560</v>
      </c>
      <c r="J11" s="54" t="s">
        <v>561</v>
      </c>
      <c r="K11" s="54" t="s">
        <v>562</v>
      </c>
      <c r="L11" s="54" t="s">
        <v>563</v>
      </c>
      <c r="M11" s="54" t="s">
        <v>582</v>
      </c>
      <c r="N11" s="54" t="s">
        <v>582</v>
      </c>
      <c r="O11" s="54" t="s">
        <v>583</v>
      </c>
      <c r="P11" s="54" t="s">
        <v>567</v>
      </c>
      <c r="Q11" s="54" t="s">
        <v>567</v>
      </c>
      <c r="R11" s="54" t="s">
        <v>568</v>
      </c>
      <c r="S11" s="54" t="s">
        <v>568</v>
      </c>
      <c r="T11" s="54" t="s">
        <v>569</v>
      </c>
      <c r="U11" s="54" t="s">
        <v>584</v>
      </c>
      <c r="V11" s="54" t="s">
        <v>569</v>
      </c>
      <c r="W11" s="54" t="s">
        <v>569</v>
      </c>
      <c r="X11" s="58">
        <v>81</v>
      </c>
      <c r="Y11" s="62"/>
      <c r="Z11" s="58">
        <v>1</v>
      </c>
      <c r="AA11" s="58" t="s">
        <v>567</v>
      </c>
      <c r="AB11" s="58" t="s">
        <v>567</v>
      </c>
      <c r="AC11" s="58" t="s">
        <v>567</v>
      </c>
    </row>
    <row r="12" spans="1:29" s="61" customFormat="1" ht="25.5">
      <c r="A12" s="28">
        <v>6</v>
      </c>
      <c r="B12" s="54" t="s">
        <v>555</v>
      </c>
      <c r="C12" s="54" t="s">
        <v>585</v>
      </c>
      <c r="D12" s="54" t="s">
        <v>557</v>
      </c>
      <c r="E12" s="28">
        <v>1935</v>
      </c>
      <c r="F12" s="55">
        <v>399000</v>
      </c>
      <c r="G12" s="56" t="s">
        <v>575</v>
      </c>
      <c r="H12" s="54" t="s">
        <v>559</v>
      </c>
      <c r="I12" s="54" t="s">
        <v>560</v>
      </c>
      <c r="J12" s="54" t="s">
        <v>561</v>
      </c>
      <c r="K12" s="54" t="s">
        <v>562</v>
      </c>
      <c r="L12" s="54" t="s">
        <v>563</v>
      </c>
      <c r="M12" s="54" t="s">
        <v>564</v>
      </c>
      <c r="N12" s="54" t="s">
        <v>573</v>
      </c>
      <c r="O12" s="54" t="s">
        <v>586</v>
      </c>
      <c r="P12" s="54" t="s">
        <v>567</v>
      </c>
      <c r="Q12" s="54" t="s">
        <v>567</v>
      </c>
      <c r="R12" s="54" t="s">
        <v>568</v>
      </c>
      <c r="S12" s="54" t="s">
        <v>568</v>
      </c>
      <c r="T12" s="54" t="s">
        <v>568</v>
      </c>
      <c r="U12" s="54" t="s">
        <v>568</v>
      </c>
      <c r="V12" s="54" t="s">
        <v>569</v>
      </c>
      <c r="W12" s="54" t="s">
        <v>568</v>
      </c>
      <c r="X12" s="58">
        <v>240</v>
      </c>
      <c r="Y12" s="62"/>
      <c r="Z12" s="58">
        <v>1</v>
      </c>
      <c r="AA12" s="58" t="s">
        <v>567</v>
      </c>
      <c r="AB12" s="58" t="s">
        <v>557</v>
      </c>
      <c r="AC12" s="58" t="s">
        <v>567</v>
      </c>
    </row>
    <row r="13" spans="1:29" s="61" customFormat="1" ht="25.5">
      <c r="A13" s="28">
        <v>7</v>
      </c>
      <c r="B13" s="54" t="s">
        <v>587</v>
      </c>
      <c r="C13" s="54" t="s">
        <v>588</v>
      </c>
      <c r="D13" s="54" t="s">
        <v>557</v>
      </c>
      <c r="E13" s="28">
        <v>1934</v>
      </c>
      <c r="F13" s="55">
        <v>376181.5</v>
      </c>
      <c r="G13" s="56" t="s">
        <v>571</v>
      </c>
      <c r="H13" s="54" t="s">
        <v>559</v>
      </c>
      <c r="I13" s="54" t="s">
        <v>560</v>
      </c>
      <c r="J13" s="54" t="s">
        <v>561</v>
      </c>
      <c r="K13" s="54" t="s">
        <v>562</v>
      </c>
      <c r="L13" s="54" t="s">
        <v>563</v>
      </c>
      <c r="M13" s="54" t="s">
        <v>564</v>
      </c>
      <c r="N13" s="54" t="s">
        <v>589</v>
      </c>
      <c r="O13" s="54" t="s">
        <v>590</v>
      </c>
      <c r="P13" s="54" t="s">
        <v>567</v>
      </c>
      <c r="Q13" s="54" t="s">
        <v>567</v>
      </c>
      <c r="R13" s="54" t="s">
        <v>568</v>
      </c>
      <c r="S13" s="54" t="s">
        <v>568</v>
      </c>
      <c r="T13" s="54" t="s">
        <v>568</v>
      </c>
      <c r="U13" s="54" t="s">
        <v>568</v>
      </c>
      <c r="V13" s="54" t="s">
        <v>568</v>
      </c>
      <c r="W13" s="54" t="s">
        <v>568</v>
      </c>
      <c r="X13" s="58">
        <v>238</v>
      </c>
      <c r="Y13" s="62"/>
      <c r="Z13" s="58">
        <v>2</v>
      </c>
      <c r="AA13" s="58" t="s">
        <v>567</v>
      </c>
      <c r="AB13" s="58" t="s">
        <v>557</v>
      </c>
      <c r="AC13" s="58" t="s">
        <v>567</v>
      </c>
    </row>
    <row r="14" spans="1:29" s="61" customFormat="1" ht="26.25" customHeight="1">
      <c r="A14" s="28">
        <v>8</v>
      </c>
      <c r="B14" s="63" t="s">
        <v>591</v>
      </c>
      <c r="C14" s="54" t="s">
        <v>592</v>
      </c>
      <c r="D14" s="54" t="s">
        <v>557</v>
      </c>
      <c r="E14" s="28">
        <v>1935</v>
      </c>
      <c r="F14" s="55">
        <v>689090.99</v>
      </c>
      <c r="G14" s="56" t="s">
        <v>571</v>
      </c>
      <c r="H14" s="54" t="s">
        <v>559</v>
      </c>
      <c r="I14" s="54" t="s">
        <v>560</v>
      </c>
      <c r="J14" s="54" t="s">
        <v>561</v>
      </c>
      <c r="K14" s="54" t="s">
        <v>562</v>
      </c>
      <c r="L14" s="54" t="s">
        <v>563</v>
      </c>
      <c r="M14" s="54" t="s">
        <v>564</v>
      </c>
      <c r="N14" s="54" t="s">
        <v>593</v>
      </c>
      <c r="O14" s="54" t="s">
        <v>590</v>
      </c>
      <c r="P14" s="54" t="s">
        <v>567</v>
      </c>
      <c r="Q14" s="54" t="s">
        <v>557</v>
      </c>
      <c r="R14" s="54" t="s">
        <v>568</v>
      </c>
      <c r="S14" s="54" t="s">
        <v>568</v>
      </c>
      <c r="T14" s="54" t="s">
        <v>568</v>
      </c>
      <c r="U14" s="54" t="s">
        <v>568</v>
      </c>
      <c r="V14" s="54" t="s">
        <v>569</v>
      </c>
      <c r="W14" s="54" t="s">
        <v>568</v>
      </c>
      <c r="X14" s="58">
        <v>214</v>
      </c>
      <c r="Y14" s="62"/>
      <c r="Z14" s="58">
        <v>2</v>
      </c>
      <c r="AA14" s="58" t="s">
        <v>567</v>
      </c>
      <c r="AB14" s="58" t="s">
        <v>557</v>
      </c>
      <c r="AC14" s="58" t="s">
        <v>567</v>
      </c>
    </row>
    <row r="15" spans="1:29" s="61" customFormat="1" ht="31.5" customHeight="1">
      <c r="A15" s="28">
        <v>9</v>
      </c>
      <c r="B15" s="54" t="s">
        <v>591</v>
      </c>
      <c r="C15" s="54" t="s">
        <v>592</v>
      </c>
      <c r="D15" s="54" t="s">
        <v>557</v>
      </c>
      <c r="E15" s="28">
        <v>1940</v>
      </c>
      <c r="F15" s="55">
        <v>366000</v>
      </c>
      <c r="G15" s="56" t="s">
        <v>575</v>
      </c>
      <c r="H15" s="54" t="s">
        <v>559</v>
      </c>
      <c r="I15" s="54" t="s">
        <v>560</v>
      </c>
      <c r="J15" s="54" t="s">
        <v>561</v>
      </c>
      <c r="K15" s="54" t="s">
        <v>562</v>
      </c>
      <c r="L15" s="54" t="s">
        <v>563</v>
      </c>
      <c r="M15" s="54" t="s">
        <v>564</v>
      </c>
      <c r="N15" s="54" t="s">
        <v>593</v>
      </c>
      <c r="O15" s="54" t="s">
        <v>590</v>
      </c>
      <c r="P15" s="54" t="s">
        <v>567</v>
      </c>
      <c r="Q15" s="54" t="s">
        <v>567</v>
      </c>
      <c r="R15" s="54" t="s">
        <v>568</v>
      </c>
      <c r="S15" s="54" t="s">
        <v>568</v>
      </c>
      <c r="T15" s="54" t="s">
        <v>568</v>
      </c>
      <c r="U15" s="54" t="s">
        <v>568</v>
      </c>
      <c r="V15" s="54" t="s">
        <v>569</v>
      </c>
      <c r="W15" s="54" t="s">
        <v>568</v>
      </c>
      <c r="X15" s="58">
        <v>131</v>
      </c>
      <c r="Y15" s="62"/>
      <c r="Z15" s="58">
        <v>1</v>
      </c>
      <c r="AA15" s="58" t="s">
        <v>567</v>
      </c>
      <c r="AB15" s="58" t="s">
        <v>557</v>
      </c>
      <c r="AC15" s="58" t="s">
        <v>567</v>
      </c>
    </row>
    <row r="16" spans="1:29" s="61" customFormat="1" ht="43.5" customHeight="1">
      <c r="A16" s="28">
        <v>10</v>
      </c>
      <c r="B16" s="54" t="s">
        <v>587</v>
      </c>
      <c r="C16" s="54" t="s">
        <v>594</v>
      </c>
      <c r="D16" s="54" t="s">
        <v>557</v>
      </c>
      <c r="E16" s="28">
        <v>1935</v>
      </c>
      <c r="F16" s="55">
        <v>388000</v>
      </c>
      <c r="G16" s="56" t="s">
        <v>575</v>
      </c>
      <c r="H16" s="54" t="s">
        <v>559</v>
      </c>
      <c r="I16" s="54" t="s">
        <v>560</v>
      </c>
      <c r="J16" s="54" t="s">
        <v>561</v>
      </c>
      <c r="K16" s="54" t="s">
        <v>562</v>
      </c>
      <c r="L16" s="54" t="s">
        <v>563</v>
      </c>
      <c r="M16" s="54" t="s">
        <v>564</v>
      </c>
      <c r="N16" s="54" t="s">
        <v>593</v>
      </c>
      <c r="O16" s="54" t="s">
        <v>590</v>
      </c>
      <c r="P16" s="54" t="s">
        <v>567</v>
      </c>
      <c r="Q16" s="54" t="s">
        <v>567</v>
      </c>
      <c r="R16" s="54" t="s">
        <v>568</v>
      </c>
      <c r="S16" s="54" t="s">
        <v>568</v>
      </c>
      <c r="T16" s="54" t="s">
        <v>568</v>
      </c>
      <c r="U16" s="54" t="s">
        <v>568</v>
      </c>
      <c r="V16" s="54" t="s">
        <v>569</v>
      </c>
      <c r="W16" s="54" t="s">
        <v>568</v>
      </c>
      <c r="X16" s="58">
        <v>139</v>
      </c>
      <c r="Y16" s="62"/>
      <c r="Z16" s="58">
        <v>1</v>
      </c>
      <c r="AA16" s="58" t="s">
        <v>567</v>
      </c>
      <c r="AB16" s="58" t="s">
        <v>557</v>
      </c>
      <c r="AC16" s="58" t="s">
        <v>567</v>
      </c>
    </row>
    <row r="17" spans="1:29" s="61" customFormat="1" ht="31.5" customHeight="1">
      <c r="A17" s="28">
        <v>11</v>
      </c>
      <c r="B17" s="54" t="s">
        <v>587</v>
      </c>
      <c r="C17" s="54" t="s">
        <v>595</v>
      </c>
      <c r="D17" s="54" t="s">
        <v>557</v>
      </c>
      <c r="E17" s="28">
        <v>1934</v>
      </c>
      <c r="F17" s="55">
        <v>614000</v>
      </c>
      <c r="G17" s="56" t="s">
        <v>575</v>
      </c>
      <c r="H17" s="54" t="s">
        <v>559</v>
      </c>
      <c r="I17" s="54" t="s">
        <v>560</v>
      </c>
      <c r="J17" s="54" t="s">
        <v>561</v>
      </c>
      <c r="K17" s="54" t="s">
        <v>562</v>
      </c>
      <c r="L17" s="54" t="s">
        <v>563</v>
      </c>
      <c r="M17" s="54" t="s">
        <v>564</v>
      </c>
      <c r="N17" s="54" t="s">
        <v>593</v>
      </c>
      <c r="O17" s="54" t="s">
        <v>590</v>
      </c>
      <c r="P17" s="54" t="s">
        <v>567</v>
      </c>
      <c r="Q17" s="54" t="s">
        <v>567</v>
      </c>
      <c r="R17" s="54" t="s">
        <v>568</v>
      </c>
      <c r="S17" s="54" t="s">
        <v>568</v>
      </c>
      <c r="T17" s="54" t="s">
        <v>568</v>
      </c>
      <c r="U17" s="54" t="s">
        <v>568</v>
      </c>
      <c r="V17" s="54" t="s">
        <v>569</v>
      </c>
      <c r="W17" s="54" t="s">
        <v>568</v>
      </c>
      <c r="X17" s="58">
        <v>253</v>
      </c>
      <c r="Y17" s="62"/>
      <c r="Z17" s="58">
        <v>1</v>
      </c>
      <c r="AA17" s="58" t="s">
        <v>567</v>
      </c>
      <c r="AB17" s="58" t="s">
        <v>557</v>
      </c>
      <c r="AC17" s="58" t="s">
        <v>567</v>
      </c>
    </row>
    <row r="18" spans="1:29" s="61" customFormat="1" ht="31.5" customHeight="1">
      <c r="A18" s="28">
        <v>12</v>
      </c>
      <c r="B18" s="54" t="s">
        <v>596</v>
      </c>
      <c r="C18" s="54" t="s">
        <v>597</v>
      </c>
      <c r="D18" s="54" t="s">
        <v>557</v>
      </c>
      <c r="E18" s="28">
        <v>1983</v>
      </c>
      <c r="F18" s="55">
        <v>167000</v>
      </c>
      <c r="G18" s="56" t="s">
        <v>575</v>
      </c>
      <c r="H18" s="54" t="s">
        <v>559</v>
      </c>
      <c r="I18" s="54" t="s">
        <v>560</v>
      </c>
      <c r="J18" s="54" t="s">
        <v>561</v>
      </c>
      <c r="K18" s="54" t="s">
        <v>598</v>
      </c>
      <c r="L18" s="54" t="s">
        <v>563</v>
      </c>
      <c r="M18" s="54" t="s">
        <v>564</v>
      </c>
      <c r="N18" s="54" t="s">
        <v>599</v>
      </c>
      <c r="O18" s="54" t="s">
        <v>600</v>
      </c>
      <c r="P18" s="54" t="s">
        <v>567</v>
      </c>
      <c r="Q18" s="54" t="s">
        <v>567</v>
      </c>
      <c r="R18" s="54" t="s">
        <v>568</v>
      </c>
      <c r="S18" s="54" t="s">
        <v>568</v>
      </c>
      <c r="T18" s="54" t="s">
        <v>568</v>
      </c>
      <c r="U18" s="54" t="s">
        <v>568</v>
      </c>
      <c r="V18" s="54" t="s">
        <v>569</v>
      </c>
      <c r="W18" s="54" t="s">
        <v>568</v>
      </c>
      <c r="X18" s="58">
        <v>49</v>
      </c>
      <c r="Y18" s="62"/>
      <c r="Z18" s="58">
        <v>1</v>
      </c>
      <c r="AA18" s="58" t="s">
        <v>567</v>
      </c>
      <c r="AB18" s="58" t="s">
        <v>557</v>
      </c>
      <c r="AC18" s="58" t="s">
        <v>567</v>
      </c>
    </row>
    <row r="19" spans="1:29" s="61" customFormat="1" ht="32.25" customHeight="1">
      <c r="A19" s="28">
        <v>13</v>
      </c>
      <c r="B19" s="54" t="s">
        <v>601</v>
      </c>
      <c r="C19" s="54" t="s">
        <v>602</v>
      </c>
      <c r="D19" s="54" t="s">
        <v>557</v>
      </c>
      <c r="E19" s="28">
        <v>1982</v>
      </c>
      <c r="F19" s="55">
        <v>501000</v>
      </c>
      <c r="G19" s="56" t="s">
        <v>575</v>
      </c>
      <c r="H19" s="54" t="s">
        <v>603</v>
      </c>
      <c r="I19" s="54" t="s">
        <v>604</v>
      </c>
      <c r="J19" s="54" t="s">
        <v>561</v>
      </c>
      <c r="K19" s="54" t="s">
        <v>605</v>
      </c>
      <c r="L19" s="54" t="s">
        <v>563</v>
      </c>
      <c r="M19" s="54" t="s">
        <v>606</v>
      </c>
      <c r="N19" s="54" t="s">
        <v>582</v>
      </c>
      <c r="O19" s="54" t="s">
        <v>607</v>
      </c>
      <c r="P19" s="54" t="s">
        <v>567</v>
      </c>
      <c r="Q19" s="54" t="s">
        <v>567</v>
      </c>
      <c r="R19" s="54" t="s">
        <v>568</v>
      </c>
      <c r="S19" s="54" t="s">
        <v>568</v>
      </c>
      <c r="T19" s="54" t="s">
        <v>569</v>
      </c>
      <c r="U19" s="54" t="s">
        <v>568</v>
      </c>
      <c r="V19" s="54" t="s">
        <v>569</v>
      </c>
      <c r="W19" s="54" t="s">
        <v>569</v>
      </c>
      <c r="X19" s="58">
        <v>662</v>
      </c>
      <c r="Y19" s="62"/>
      <c r="Z19" s="58">
        <v>1</v>
      </c>
      <c r="AA19" s="58" t="s">
        <v>567</v>
      </c>
      <c r="AB19" s="58" t="s">
        <v>567</v>
      </c>
      <c r="AC19" s="58" t="s">
        <v>567</v>
      </c>
    </row>
    <row r="20" spans="1:29" s="61" customFormat="1" ht="32.25" customHeight="1">
      <c r="A20" s="28">
        <v>14</v>
      </c>
      <c r="B20" s="54" t="s">
        <v>608</v>
      </c>
      <c r="C20" s="54" t="s">
        <v>609</v>
      </c>
      <c r="D20" s="54" t="s">
        <v>557</v>
      </c>
      <c r="E20" s="28">
        <v>1982</v>
      </c>
      <c r="F20" s="55">
        <v>67000</v>
      </c>
      <c r="G20" s="56" t="s">
        <v>575</v>
      </c>
      <c r="H20" s="54" t="s">
        <v>559</v>
      </c>
      <c r="I20" s="54" t="s">
        <v>604</v>
      </c>
      <c r="J20" s="54" t="s">
        <v>561</v>
      </c>
      <c r="K20" s="54" t="s">
        <v>610</v>
      </c>
      <c r="L20" s="54" t="s">
        <v>563</v>
      </c>
      <c r="M20" s="54" t="s">
        <v>582</v>
      </c>
      <c r="N20" s="54" t="s">
        <v>582</v>
      </c>
      <c r="O20" s="54" t="s">
        <v>607</v>
      </c>
      <c r="P20" s="54" t="s">
        <v>567</v>
      </c>
      <c r="Q20" s="54" t="s">
        <v>567</v>
      </c>
      <c r="R20" s="54" t="s">
        <v>568</v>
      </c>
      <c r="S20" s="54" t="s">
        <v>568</v>
      </c>
      <c r="T20" s="54" t="s">
        <v>569</v>
      </c>
      <c r="U20" s="54" t="s">
        <v>584</v>
      </c>
      <c r="V20" s="54" t="s">
        <v>569</v>
      </c>
      <c r="W20" s="54" t="s">
        <v>569</v>
      </c>
      <c r="X20" s="58">
        <v>88</v>
      </c>
      <c r="Y20" s="62"/>
      <c r="Z20" s="58"/>
      <c r="AA20" s="58" t="s">
        <v>567</v>
      </c>
      <c r="AB20" s="58" t="s">
        <v>567</v>
      </c>
      <c r="AC20" s="58" t="s">
        <v>567</v>
      </c>
    </row>
    <row r="21" spans="1:29" s="61" customFormat="1" ht="32.25" customHeight="1">
      <c r="A21" s="28">
        <v>15</v>
      </c>
      <c r="B21" s="54" t="s">
        <v>611</v>
      </c>
      <c r="C21" s="54" t="s">
        <v>612</v>
      </c>
      <c r="D21" s="54" t="s">
        <v>557</v>
      </c>
      <c r="E21" s="28">
        <v>1982</v>
      </c>
      <c r="F21" s="55">
        <v>459000</v>
      </c>
      <c r="G21" s="56" t="s">
        <v>575</v>
      </c>
      <c r="H21" s="54" t="s">
        <v>559</v>
      </c>
      <c r="I21" s="54" t="s">
        <v>604</v>
      </c>
      <c r="J21" s="54" t="s">
        <v>561</v>
      </c>
      <c r="K21" s="54" t="s">
        <v>613</v>
      </c>
      <c r="L21" s="54" t="s">
        <v>563</v>
      </c>
      <c r="M21" s="54" t="s">
        <v>614</v>
      </c>
      <c r="N21" s="54" t="s">
        <v>582</v>
      </c>
      <c r="O21" s="54" t="s">
        <v>607</v>
      </c>
      <c r="P21" s="54" t="s">
        <v>567</v>
      </c>
      <c r="Q21" s="54" t="s">
        <v>567</v>
      </c>
      <c r="R21" s="54" t="s">
        <v>568</v>
      </c>
      <c r="S21" s="54" t="s">
        <v>568</v>
      </c>
      <c r="T21" s="54" t="s">
        <v>568</v>
      </c>
      <c r="U21" s="54" t="s">
        <v>568</v>
      </c>
      <c r="V21" s="54" t="s">
        <v>569</v>
      </c>
      <c r="W21" s="54" t="s">
        <v>569</v>
      </c>
      <c r="X21" s="58">
        <v>276</v>
      </c>
      <c r="Y21" s="62"/>
      <c r="Z21" s="58">
        <v>1</v>
      </c>
      <c r="AA21" s="58" t="s">
        <v>567</v>
      </c>
      <c r="AB21" s="58" t="s">
        <v>557</v>
      </c>
      <c r="AC21" s="58" t="s">
        <v>567</v>
      </c>
    </row>
    <row r="22" spans="1:29" s="61" customFormat="1" ht="34.5" customHeight="1">
      <c r="A22" s="28">
        <v>17</v>
      </c>
      <c r="B22" s="54" t="s">
        <v>615</v>
      </c>
      <c r="C22" s="54" t="s">
        <v>616</v>
      </c>
      <c r="D22" s="54" t="s">
        <v>557</v>
      </c>
      <c r="E22" s="28">
        <v>1972</v>
      </c>
      <c r="F22" s="55">
        <v>600000</v>
      </c>
      <c r="G22" s="56" t="s">
        <v>558</v>
      </c>
      <c r="H22" s="54" t="s">
        <v>559</v>
      </c>
      <c r="I22" s="54" t="s">
        <v>604</v>
      </c>
      <c r="J22" s="54" t="s">
        <v>561</v>
      </c>
      <c r="K22" s="54" t="s">
        <v>617</v>
      </c>
      <c r="L22" s="54" t="s">
        <v>563</v>
      </c>
      <c r="M22" s="54" t="s">
        <v>564</v>
      </c>
      <c r="N22" s="54" t="s">
        <v>573</v>
      </c>
      <c r="O22" s="54" t="s">
        <v>618</v>
      </c>
      <c r="P22" s="54" t="s">
        <v>567</v>
      </c>
      <c r="Q22" s="54" t="s">
        <v>567</v>
      </c>
      <c r="R22" s="54" t="s">
        <v>568</v>
      </c>
      <c r="S22" s="54" t="s">
        <v>568</v>
      </c>
      <c r="T22" s="54" t="s">
        <v>568</v>
      </c>
      <c r="U22" s="54" t="s">
        <v>568</v>
      </c>
      <c r="V22" s="54" t="s">
        <v>568</v>
      </c>
      <c r="W22" s="54" t="s">
        <v>568</v>
      </c>
      <c r="X22" s="58">
        <v>208</v>
      </c>
      <c r="Y22" s="62"/>
      <c r="Z22" s="58">
        <v>1</v>
      </c>
      <c r="AA22" s="58" t="s">
        <v>567</v>
      </c>
      <c r="AB22" s="58" t="s">
        <v>557</v>
      </c>
      <c r="AC22" s="58" t="s">
        <v>567</v>
      </c>
    </row>
    <row r="23" spans="1:29" s="61" customFormat="1" ht="34.5" customHeight="1">
      <c r="A23" s="28">
        <v>18</v>
      </c>
      <c r="B23" s="54" t="s">
        <v>596</v>
      </c>
      <c r="C23" s="54" t="s">
        <v>597</v>
      </c>
      <c r="D23" s="54" t="s">
        <v>557</v>
      </c>
      <c r="E23" s="28">
        <v>1982</v>
      </c>
      <c r="F23" s="55">
        <v>181000</v>
      </c>
      <c r="G23" s="56" t="s">
        <v>575</v>
      </c>
      <c r="H23" s="54" t="s">
        <v>559</v>
      </c>
      <c r="I23" s="54" t="s">
        <v>604</v>
      </c>
      <c r="J23" s="54" t="s">
        <v>561</v>
      </c>
      <c r="K23" s="54" t="s">
        <v>617</v>
      </c>
      <c r="L23" s="54" t="s">
        <v>563</v>
      </c>
      <c r="M23" s="54" t="s">
        <v>564</v>
      </c>
      <c r="N23" s="54" t="s">
        <v>573</v>
      </c>
      <c r="O23" s="54" t="s">
        <v>619</v>
      </c>
      <c r="P23" s="54" t="s">
        <v>567</v>
      </c>
      <c r="Q23" s="54" t="s">
        <v>567</v>
      </c>
      <c r="R23" s="54" t="s">
        <v>568</v>
      </c>
      <c r="S23" s="54" t="s">
        <v>568</v>
      </c>
      <c r="T23" s="54" t="s">
        <v>568</v>
      </c>
      <c r="U23" s="54" t="s">
        <v>568</v>
      </c>
      <c r="V23" s="54" t="s">
        <v>568</v>
      </c>
      <c r="W23" s="54" t="s">
        <v>568</v>
      </c>
      <c r="X23" s="58">
        <v>53</v>
      </c>
      <c r="Y23" s="62"/>
      <c r="Z23" s="58">
        <v>1</v>
      </c>
      <c r="AA23" s="58" t="s">
        <v>567</v>
      </c>
      <c r="AB23" s="58" t="s">
        <v>557</v>
      </c>
      <c r="AC23" s="58" t="s">
        <v>567</v>
      </c>
    </row>
    <row r="24" spans="1:29" s="61" customFormat="1" ht="34.5" customHeight="1">
      <c r="A24" s="28">
        <v>19</v>
      </c>
      <c r="B24" s="54" t="s">
        <v>620</v>
      </c>
      <c r="C24" s="54" t="s">
        <v>621</v>
      </c>
      <c r="D24" s="54" t="s">
        <v>557</v>
      </c>
      <c r="E24" s="28">
        <v>2012</v>
      </c>
      <c r="F24" s="55">
        <v>725763.36</v>
      </c>
      <c r="G24" s="56" t="s">
        <v>571</v>
      </c>
      <c r="H24" s="54" t="s">
        <v>559</v>
      </c>
      <c r="I24" s="54" t="s">
        <v>622</v>
      </c>
      <c r="J24" s="54" t="s">
        <v>623</v>
      </c>
      <c r="K24" s="54" t="s">
        <v>617</v>
      </c>
      <c r="L24" s="54" t="s">
        <v>624</v>
      </c>
      <c r="M24" s="54" t="s">
        <v>564</v>
      </c>
      <c r="N24" s="54" t="s">
        <v>573</v>
      </c>
      <c r="O24" s="54" t="s">
        <v>619</v>
      </c>
      <c r="P24" s="54" t="s">
        <v>567</v>
      </c>
      <c r="Q24" s="54" t="s">
        <v>567</v>
      </c>
      <c r="R24" s="54" t="s">
        <v>568</v>
      </c>
      <c r="S24" s="54" t="s">
        <v>568</v>
      </c>
      <c r="T24" s="54" t="s">
        <v>568</v>
      </c>
      <c r="U24" s="54" t="s">
        <v>568</v>
      </c>
      <c r="V24" s="54" t="s">
        <v>568</v>
      </c>
      <c r="W24" s="54" t="s">
        <v>568</v>
      </c>
      <c r="X24" s="58">
        <v>122</v>
      </c>
      <c r="Y24" s="62"/>
      <c r="Z24" s="58">
        <v>1</v>
      </c>
      <c r="AA24" s="58" t="s">
        <v>567</v>
      </c>
      <c r="AB24" s="58" t="s">
        <v>557</v>
      </c>
      <c r="AC24" s="58" t="s">
        <v>567</v>
      </c>
    </row>
    <row r="25" spans="1:29" s="61" customFormat="1" ht="34.5" customHeight="1">
      <c r="A25" s="28">
        <v>20</v>
      </c>
      <c r="B25" s="54" t="s">
        <v>620</v>
      </c>
      <c r="C25" s="54" t="s">
        <v>621</v>
      </c>
      <c r="D25" s="54" t="s">
        <v>557</v>
      </c>
      <c r="E25" s="28">
        <v>2012</v>
      </c>
      <c r="F25" s="55">
        <v>95000</v>
      </c>
      <c r="G25" s="56" t="s">
        <v>575</v>
      </c>
      <c r="H25" s="54" t="s">
        <v>559</v>
      </c>
      <c r="I25" s="54" t="s">
        <v>625</v>
      </c>
      <c r="J25" s="54" t="s">
        <v>626</v>
      </c>
      <c r="K25" s="54" t="s">
        <v>617</v>
      </c>
      <c r="L25" s="54" t="s">
        <v>627</v>
      </c>
      <c r="M25" s="54" t="s">
        <v>564</v>
      </c>
      <c r="N25" s="54" t="s">
        <v>573</v>
      </c>
      <c r="O25" s="54"/>
      <c r="P25" s="54" t="s">
        <v>567</v>
      </c>
      <c r="Q25" s="54" t="s">
        <v>567</v>
      </c>
      <c r="R25" s="54" t="s">
        <v>568</v>
      </c>
      <c r="S25" s="54" t="s">
        <v>568</v>
      </c>
      <c r="T25" s="54" t="s">
        <v>568</v>
      </c>
      <c r="U25" s="54" t="s">
        <v>568</v>
      </c>
      <c r="V25" s="54" t="s">
        <v>569</v>
      </c>
      <c r="W25" s="54" t="s">
        <v>568</v>
      </c>
      <c r="X25" s="58">
        <v>28</v>
      </c>
      <c r="Y25" s="62"/>
      <c r="Z25" s="58">
        <v>1</v>
      </c>
      <c r="AA25" s="58" t="s">
        <v>567</v>
      </c>
      <c r="AB25" s="58" t="s">
        <v>557</v>
      </c>
      <c r="AC25" s="58" t="s">
        <v>567</v>
      </c>
    </row>
    <row r="26" spans="1:29" s="61" customFormat="1" ht="33" customHeight="1">
      <c r="A26" s="28">
        <v>21</v>
      </c>
      <c r="B26" s="54" t="s">
        <v>620</v>
      </c>
      <c r="C26" s="54" t="s">
        <v>621</v>
      </c>
      <c r="D26" s="54" t="s">
        <v>557</v>
      </c>
      <c r="E26" s="28">
        <v>2012</v>
      </c>
      <c r="F26" s="55">
        <v>95000</v>
      </c>
      <c r="G26" s="56" t="s">
        <v>575</v>
      </c>
      <c r="H26" s="54" t="s">
        <v>559</v>
      </c>
      <c r="I26" s="54" t="s">
        <v>628</v>
      </c>
      <c r="J26" s="54" t="s">
        <v>629</v>
      </c>
      <c r="K26" s="54" t="s">
        <v>617</v>
      </c>
      <c r="L26" s="54" t="s">
        <v>624</v>
      </c>
      <c r="M26" s="54" t="s">
        <v>564</v>
      </c>
      <c r="N26" s="54" t="s">
        <v>573</v>
      </c>
      <c r="O26" s="54" t="s">
        <v>619</v>
      </c>
      <c r="P26" s="54" t="s">
        <v>567</v>
      </c>
      <c r="Q26" s="54" t="s">
        <v>567</v>
      </c>
      <c r="R26" s="54" t="s">
        <v>568</v>
      </c>
      <c r="S26" s="54" t="s">
        <v>568</v>
      </c>
      <c r="T26" s="54" t="s">
        <v>568</v>
      </c>
      <c r="U26" s="54" t="s">
        <v>568</v>
      </c>
      <c r="V26" s="54" t="s">
        <v>569</v>
      </c>
      <c r="W26" s="54" t="s">
        <v>568</v>
      </c>
      <c r="X26" s="58">
        <v>28</v>
      </c>
      <c r="Y26" s="62"/>
      <c r="Z26" s="58">
        <v>1</v>
      </c>
      <c r="AA26" s="58" t="s">
        <v>567</v>
      </c>
      <c r="AB26" s="58" t="s">
        <v>557</v>
      </c>
      <c r="AC26" s="58" t="s">
        <v>567</v>
      </c>
    </row>
    <row r="27" spans="1:29" s="61" customFormat="1" ht="33" customHeight="1">
      <c r="A27" s="28">
        <v>22</v>
      </c>
      <c r="B27" s="54" t="s">
        <v>620</v>
      </c>
      <c r="C27" s="54" t="s">
        <v>621</v>
      </c>
      <c r="D27" s="54" t="s">
        <v>557</v>
      </c>
      <c r="E27" s="28">
        <v>2012</v>
      </c>
      <c r="F27" s="55">
        <v>90000</v>
      </c>
      <c r="G27" s="56" t="s">
        <v>575</v>
      </c>
      <c r="H27" s="54" t="s">
        <v>559</v>
      </c>
      <c r="I27" s="54" t="s">
        <v>630</v>
      </c>
      <c r="J27" s="54" t="s">
        <v>631</v>
      </c>
      <c r="K27" s="54" t="s">
        <v>617</v>
      </c>
      <c r="L27" s="54" t="s">
        <v>632</v>
      </c>
      <c r="M27" s="54" t="s">
        <v>564</v>
      </c>
      <c r="N27" s="54" t="s">
        <v>573</v>
      </c>
      <c r="O27" s="54" t="s">
        <v>619</v>
      </c>
      <c r="P27" s="54" t="s">
        <v>567</v>
      </c>
      <c r="Q27" s="54" t="s">
        <v>567</v>
      </c>
      <c r="R27" s="54" t="s">
        <v>568</v>
      </c>
      <c r="S27" s="54" t="s">
        <v>568</v>
      </c>
      <c r="T27" s="54" t="s">
        <v>568</v>
      </c>
      <c r="U27" s="54" t="s">
        <v>568</v>
      </c>
      <c r="V27" s="54" t="s">
        <v>569</v>
      </c>
      <c r="W27" s="54" t="s">
        <v>568</v>
      </c>
      <c r="X27" s="58"/>
      <c r="Y27" s="62"/>
      <c r="Z27" s="58">
        <v>1</v>
      </c>
      <c r="AA27" s="58" t="s">
        <v>567</v>
      </c>
      <c r="AB27" s="58" t="s">
        <v>557</v>
      </c>
      <c r="AC27" s="58" t="s">
        <v>567</v>
      </c>
    </row>
    <row r="28" spans="1:29" s="61" customFormat="1" ht="33" customHeight="1">
      <c r="A28" s="28">
        <v>23</v>
      </c>
      <c r="B28" s="54" t="s">
        <v>633</v>
      </c>
      <c r="C28" s="54" t="s">
        <v>634</v>
      </c>
      <c r="D28" s="54" t="s">
        <v>557</v>
      </c>
      <c r="E28" s="28">
        <v>1998</v>
      </c>
      <c r="F28" s="55">
        <v>354000</v>
      </c>
      <c r="G28" s="56" t="s">
        <v>575</v>
      </c>
      <c r="H28" s="54" t="s">
        <v>559</v>
      </c>
      <c r="I28" s="54" t="s">
        <v>635</v>
      </c>
      <c r="J28" s="54"/>
      <c r="K28" s="54" t="s">
        <v>636</v>
      </c>
      <c r="L28" s="54" t="s">
        <v>637</v>
      </c>
      <c r="M28" s="54" t="s">
        <v>614</v>
      </c>
      <c r="N28" s="54" t="s">
        <v>584</v>
      </c>
      <c r="O28" s="54" t="s">
        <v>638</v>
      </c>
      <c r="P28" s="54" t="s">
        <v>567</v>
      </c>
      <c r="Q28" s="54" t="s">
        <v>567</v>
      </c>
      <c r="R28" s="54" t="s">
        <v>568</v>
      </c>
      <c r="S28" s="54" t="s">
        <v>568</v>
      </c>
      <c r="T28" s="54" t="s">
        <v>569</v>
      </c>
      <c r="U28" s="54" t="s">
        <v>568</v>
      </c>
      <c r="V28" s="54" t="s">
        <v>569</v>
      </c>
      <c r="W28" s="54" t="s">
        <v>569</v>
      </c>
      <c r="X28" s="58">
        <v>221</v>
      </c>
      <c r="Y28" s="62"/>
      <c r="Z28" s="58">
        <v>1</v>
      </c>
      <c r="AA28" s="58" t="s">
        <v>567</v>
      </c>
      <c r="AB28" s="58" t="s">
        <v>567</v>
      </c>
      <c r="AC28" s="58" t="s">
        <v>567</v>
      </c>
    </row>
    <row r="29" spans="1:29" s="61" customFormat="1" ht="33" customHeight="1">
      <c r="A29" s="28">
        <v>24</v>
      </c>
      <c r="B29" s="54" t="s">
        <v>639</v>
      </c>
      <c r="C29" s="54" t="s">
        <v>640</v>
      </c>
      <c r="D29" s="54" t="s">
        <v>557</v>
      </c>
      <c r="E29" s="28">
        <v>1999</v>
      </c>
      <c r="F29" s="55">
        <v>91287.1</v>
      </c>
      <c r="G29" s="56" t="s">
        <v>571</v>
      </c>
      <c r="H29" s="54" t="s">
        <v>559</v>
      </c>
      <c r="I29" s="54" t="s">
        <v>635</v>
      </c>
      <c r="J29" s="54"/>
      <c r="K29" s="54" t="s">
        <v>641</v>
      </c>
      <c r="L29" s="54" t="s">
        <v>637</v>
      </c>
      <c r="M29" s="54" t="s">
        <v>642</v>
      </c>
      <c r="N29" s="54" t="s">
        <v>642</v>
      </c>
      <c r="O29" s="54" t="s">
        <v>643</v>
      </c>
      <c r="P29" s="54" t="s">
        <v>557</v>
      </c>
      <c r="Q29" s="54" t="s">
        <v>567</v>
      </c>
      <c r="R29" s="54" t="s">
        <v>568</v>
      </c>
      <c r="S29" s="54" t="s">
        <v>568</v>
      </c>
      <c r="T29" s="54" t="s">
        <v>569</v>
      </c>
      <c r="U29" s="54" t="s">
        <v>584</v>
      </c>
      <c r="V29" s="54" t="s">
        <v>568</v>
      </c>
      <c r="W29" s="54" t="s">
        <v>568</v>
      </c>
      <c r="X29" s="58">
        <v>36</v>
      </c>
      <c r="Y29" s="62"/>
      <c r="Z29" s="58">
        <v>1</v>
      </c>
      <c r="AA29" s="58" t="s">
        <v>567</v>
      </c>
      <c r="AB29" s="58" t="s">
        <v>567</v>
      </c>
      <c r="AC29" s="58" t="s">
        <v>567</v>
      </c>
    </row>
    <row r="30" spans="1:29" s="61" customFormat="1" ht="44.25" customHeight="1">
      <c r="A30" s="28">
        <v>25</v>
      </c>
      <c r="B30" s="54" t="s">
        <v>644</v>
      </c>
      <c r="C30" s="54" t="s">
        <v>645</v>
      </c>
      <c r="D30" s="54" t="s">
        <v>557</v>
      </c>
      <c r="E30" s="28">
        <v>2002</v>
      </c>
      <c r="F30" s="55">
        <v>68842</v>
      </c>
      <c r="G30" s="56" t="s">
        <v>571</v>
      </c>
      <c r="H30" s="54" t="s">
        <v>559</v>
      </c>
      <c r="I30" s="54" t="s">
        <v>635</v>
      </c>
      <c r="J30" s="54"/>
      <c r="K30" s="54" t="s">
        <v>613</v>
      </c>
      <c r="L30" s="54" t="s">
        <v>637</v>
      </c>
      <c r="M30" s="54" t="s">
        <v>646</v>
      </c>
      <c r="N30" s="54" t="s">
        <v>584</v>
      </c>
      <c r="O30" s="54" t="s">
        <v>586</v>
      </c>
      <c r="P30" s="54" t="s">
        <v>567</v>
      </c>
      <c r="Q30" s="54" t="s">
        <v>567</v>
      </c>
      <c r="R30" s="54" t="s">
        <v>568</v>
      </c>
      <c r="S30" s="54" t="s">
        <v>568</v>
      </c>
      <c r="T30" s="54" t="s">
        <v>569</v>
      </c>
      <c r="U30" s="54" t="s">
        <v>584</v>
      </c>
      <c r="V30" s="54" t="s">
        <v>569</v>
      </c>
      <c r="W30" s="54" t="s">
        <v>569</v>
      </c>
      <c r="X30" s="58">
        <v>75</v>
      </c>
      <c r="Y30" s="62"/>
      <c r="Z30" s="58">
        <v>1</v>
      </c>
      <c r="AA30" s="58" t="s">
        <v>567</v>
      </c>
      <c r="AB30" s="58" t="s">
        <v>567</v>
      </c>
      <c r="AC30" s="58" t="s">
        <v>567</v>
      </c>
    </row>
    <row r="31" spans="1:29" s="61" customFormat="1" ht="48" customHeight="1">
      <c r="A31" s="28">
        <v>26</v>
      </c>
      <c r="B31" s="54" t="s">
        <v>647</v>
      </c>
      <c r="C31" s="54" t="s">
        <v>648</v>
      </c>
      <c r="D31" s="54" t="s">
        <v>557</v>
      </c>
      <c r="E31" s="28">
        <v>2004</v>
      </c>
      <c r="F31" s="55">
        <v>16092806.94</v>
      </c>
      <c r="G31" s="56" t="s">
        <v>571</v>
      </c>
      <c r="H31" s="54" t="s">
        <v>559</v>
      </c>
      <c r="I31" s="54" t="s">
        <v>635</v>
      </c>
      <c r="J31" s="54"/>
      <c r="K31" s="54" t="s">
        <v>649</v>
      </c>
      <c r="L31" s="54" t="s">
        <v>637</v>
      </c>
      <c r="M31" s="54" t="s">
        <v>586</v>
      </c>
      <c r="N31" s="54" t="s">
        <v>584</v>
      </c>
      <c r="O31" s="54" t="s">
        <v>607</v>
      </c>
      <c r="P31" s="54" t="s">
        <v>567</v>
      </c>
      <c r="Q31" s="54" t="s">
        <v>567</v>
      </c>
      <c r="R31" s="54" t="s">
        <v>568</v>
      </c>
      <c r="S31" s="54" t="s">
        <v>568</v>
      </c>
      <c r="T31" s="54" t="s">
        <v>568</v>
      </c>
      <c r="U31" s="54" t="s">
        <v>568</v>
      </c>
      <c r="V31" s="54" t="s">
        <v>569</v>
      </c>
      <c r="W31" s="54" t="s">
        <v>568</v>
      </c>
      <c r="X31" s="58">
        <v>1141</v>
      </c>
      <c r="Y31" s="62"/>
      <c r="Z31" s="58">
        <v>1</v>
      </c>
      <c r="AA31" s="58" t="s">
        <v>567</v>
      </c>
      <c r="AB31" s="58" t="s">
        <v>557</v>
      </c>
      <c r="AC31" s="58" t="s">
        <v>567</v>
      </c>
    </row>
    <row r="32" spans="1:29" s="61" customFormat="1" ht="44.25" customHeight="1">
      <c r="A32" s="28">
        <v>27</v>
      </c>
      <c r="B32" s="54" t="s">
        <v>738</v>
      </c>
      <c r="C32" s="54" t="s">
        <v>650</v>
      </c>
      <c r="D32" s="54" t="s">
        <v>557</v>
      </c>
      <c r="E32" s="28">
        <v>2007</v>
      </c>
      <c r="F32" s="55">
        <v>15616788.61</v>
      </c>
      <c r="G32" s="56" t="s">
        <v>571</v>
      </c>
      <c r="H32" s="54" t="s">
        <v>559</v>
      </c>
      <c r="I32" s="54" t="s">
        <v>635</v>
      </c>
      <c r="J32" s="54"/>
      <c r="K32" s="54" t="s">
        <v>605</v>
      </c>
      <c r="L32" s="54" t="s">
        <v>651</v>
      </c>
      <c r="M32" s="54" t="s">
        <v>586</v>
      </c>
      <c r="N32" s="54" t="s">
        <v>584</v>
      </c>
      <c r="O32" s="54" t="s">
        <v>607</v>
      </c>
      <c r="P32" s="54" t="s">
        <v>567</v>
      </c>
      <c r="Q32" s="54" t="s">
        <v>567</v>
      </c>
      <c r="R32" s="54" t="s">
        <v>568</v>
      </c>
      <c r="S32" s="54" t="s">
        <v>568</v>
      </c>
      <c r="T32" s="54" t="s">
        <v>568</v>
      </c>
      <c r="U32" s="54" t="s">
        <v>568</v>
      </c>
      <c r="V32" s="54" t="s">
        <v>569</v>
      </c>
      <c r="W32" s="54" t="s">
        <v>568</v>
      </c>
      <c r="X32" s="58">
        <v>2476</v>
      </c>
      <c r="Y32" s="62"/>
      <c r="Z32" s="58">
        <v>1</v>
      </c>
      <c r="AA32" s="58" t="s">
        <v>567</v>
      </c>
      <c r="AB32" s="58" t="s">
        <v>557</v>
      </c>
      <c r="AC32" s="58" t="s">
        <v>567</v>
      </c>
    </row>
    <row r="33" spans="1:29" s="61" customFormat="1" ht="12.75">
      <c r="A33" s="28">
        <v>28</v>
      </c>
      <c r="B33" s="54" t="s">
        <v>652</v>
      </c>
      <c r="C33" s="54" t="s">
        <v>640</v>
      </c>
      <c r="D33" s="54" t="s">
        <v>557</v>
      </c>
      <c r="E33" s="28">
        <v>2011</v>
      </c>
      <c r="F33" s="55">
        <v>137228.99</v>
      </c>
      <c r="G33" s="56" t="s">
        <v>571</v>
      </c>
      <c r="H33" s="54" t="s">
        <v>559</v>
      </c>
      <c r="I33" s="54" t="s">
        <v>635</v>
      </c>
      <c r="J33" s="54"/>
      <c r="K33" s="54" t="s">
        <v>653</v>
      </c>
      <c r="L33" s="54" t="s">
        <v>637</v>
      </c>
      <c r="M33" s="54" t="s">
        <v>642</v>
      </c>
      <c r="N33" s="54" t="s">
        <v>584</v>
      </c>
      <c r="O33" s="54" t="s">
        <v>643</v>
      </c>
      <c r="P33" s="54" t="s">
        <v>557</v>
      </c>
      <c r="Q33" s="54" t="s">
        <v>567</v>
      </c>
      <c r="R33" s="54" t="s">
        <v>568</v>
      </c>
      <c r="S33" s="54" t="s">
        <v>568</v>
      </c>
      <c r="T33" s="54" t="s">
        <v>569</v>
      </c>
      <c r="U33" s="54" t="s">
        <v>584</v>
      </c>
      <c r="V33" s="54" t="s">
        <v>568</v>
      </c>
      <c r="W33" s="54" t="s">
        <v>568</v>
      </c>
      <c r="X33" s="58">
        <v>50</v>
      </c>
      <c r="Y33" s="62"/>
      <c r="Z33" s="58">
        <v>1</v>
      </c>
      <c r="AA33" s="58" t="s">
        <v>567</v>
      </c>
      <c r="AB33" s="58" t="s">
        <v>567</v>
      </c>
      <c r="AC33" s="58" t="s">
        <v>567</v>
      </c>
    </row>
    <row r="34" spans="1:29" s="61" customFormat="1" ht="25.5">
      <c r="A34" s="28">
        <v>29</v>
      </c>
      <c r="B34" s="54" t="s">
        <v>654</v>
      </c>
      <c r="C34" s="54" t="s">
        <v>655</v>
      </c>
      <c r="D34" s="54" t="s">
        <v>557</v>
      </c>
      <c r="E34" s="28">
        <v>1989</v>
      </c>
      <c r="F34" s="55">
        <v>984000</v>
      </c>
      <c r="G34" s="56" t="s">
        <v>575</v>
      </c>
      <c r="H34" s="54" t="s">
        <v>559</v>
      </c>
      <c r="I34" s="54" t="s">
        <v>635</v>
      </c>
      <c r="J34" s="54"/>
      <c r="K34" s="54" t="s">
        <v>656</v>
      </c>
      <c r="L34" s="54" t="s">
        <v>637</v>
      </c>
      <c r="M34" s="54" t="s">
        <v>614</v>
      </c>
      <c r="N34" s="54" t="s">
        <v>584</v>
      </c>
      <c r="O34" s="54" t="s">
        <v>657</v>
      </c>
      <c r="P34" s="54" t="s">
        <v>557</v>
      </c>
      <c r="Q34" s="54" t="s">
        <v>567</v>
      </c>
      <c r="R34" s="54" t="s">
        <v>568</v>
      </c>
      <c r="S34" s="54" t="s">
        <v>568</v>
      </c>
      <c r="T34" s="54" t="s">
        <v>568</v>
      </c>
      <c r="U34" s="54" t="s">
        <v>568</v>
      </c>
      <c r="V34" s="54" t="s">
        <v>569</v>
      </c>
      <c r="W34" s="54" t="s">
        <v>568</v>
      </c>
      <c r="X34" s="58">
        <v>591</v>
      </c>
      <c r="Y34" s="62"/>
      <c r="Z34" s="58">
        <v>1</v>
      </c>
      <c r="AA34" s="58" t="s">
        <v>567</v>
      </c>
      <c r="AB34" s="58" t="s">
        <v>557</v>
      </c>
      <c r="AC34" s="58" t="s">
        <v>567</v>
      </c>
    </row>
    <row r="35" spans="1:29" s="61" customFormat="1" ht="25.5">
      <c r="A35" s="28">
        <v>30</v>
      </c>
      <c r="B35" s="54" t="s">
        <v>658</v>
      </c>
      <c r="C35" s="54" t="s">
        <v>659</v>
      </c>
      <c r="D35" s="54" t="s">
        <v>557</v>
      </c>
      <c r="E35" s="28">
        <v>2001</v>
      </c>
      <c r="F35" s="55">
        <v>61183.1</v>
      </c>
      <c r="G35" s="56" t="s">
        <v>571</v>
      </c>
      <c r="H35" s="64"/>
      <c r="I35" s="54" t="s">
        <v>635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8"/>
      <c r="Y35" s="62"/>
      <c r="Z35" s="58"/>
      <c r="AA35" s="58"/>
      <c r="AB35" s="58"/>
      <c r="AC35" s="58"/>
    </row>
    <row r="36" spans="1:29" s="61" customFormat="1" ht="25.5">
      <c r="A36" s="28">
        <v>31</v>
      </c>
      <c r="B36" s="54" t="s">
        <v>660</v>
      </c>
      <c r="C36" s="54" t="s">
        <v>661</v>
      </c>
      <c r="D36" s="54"/>
      <c r="E36" s="28">
        <v>2005</v>
      </c>
      <c r="F36" s="55">
        <v>500</v>
      </c>
      <c r="G36" s="56" t="s">
        <v>575</v>
      </c>
      <c r="H36" s="64"/>
      <c r="I36" s="54" t="s">
        <v>635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8"/>
      <c r="Y36" s="62"/>
      <c r="Z36" s="58"/>
      <c r="AA36" s="58"/>
      <c r="AB36" s="58"/>
      <c r="AC36" s="58"/>
    </row>
    <row r="37" spans="1:29" s="61" customFormat="1" ht="25.5">
      <c r="A37" s="28">
        <v>32</v>
      </c>
      <c r="B37" s="54" t="s">
        <v>596</v>
      </c>
      <c r="C37" s="54" t="s">
        <v>597</v>
      </c>
      <c r="D37" s="54" t="s">
        <v>557</v>
      </c>
      <c r="E37" s="28">
        <v>1985</v>
      </c>
      <c r="F37" s="55">
        <v>78000</v>
      </c>
      <c r="G37" s="56" t="s">
        <v>575</v>
      </c>
      <c r="H37" s="54" t="s">
        <v>559</v>
      </c>
      <c r="I37" s="54" t="s">
        <v>635</v>
      </c>
      <c r="J37" s="54"/>
      <c r="K37" s="54" t="s">
        <v>662</v>
      </c>
      <c r="L37" s="54" t="s">
        <v>637</v>
      </c>
      <c r="M37" s="54" t="s">
        <v>614</v>
      </c>
      <c r="N37" s="54" t="s">
        <v>573</v>
      </c>
      <c r="O37" s="54" t="s">
        <v>619</v>
      </c>
      <c r="P37" s="54" t="s">
        <v>567</v>
      </c>
      <c r="Q37" s="54" t="s">
        <v>567</v>
      </c>
      <c r="R37" s="54" t="s">
        <v>568</v>
      </c>
      <c r="S37" s="54" t="s">
        <v>568</v>
      </c>
      <c r="T37" s="54" t="s">
        <v>569</v>
      </c>
      <c r="U37" s="54" t="s">
        <v>568</v>
      </c>
      <c r="V37" s="54" t="s">
        <v>569</v>
      </c>
      <c r="W37" s="54" t="s">
        <v>569</v>
      </c>
      <c r="X37" s="58">
        <v>20</v>
      </c>
      <c r="Y37" s="62"/>
      <c r="Z37" s="58">
        <v>1</v>
      </c>
      <c r="AA37" s="58" t="s">
        <v>567</v>
      </c>
      <c r="AB37" s="58" t="s">
        <v>567</v>
      </c>
      <c r="AC37" s="58" t="s">
        <v>567</v>
      </c>
    </row>
    <row r="38" spans="1:29" s="61" customFormat="1" ht="38.25">
      <c r="A38" s="28">
        <v>33</v>
      </c>
      <c r="B38" s="54" t="s">
        <v>663</v>
      </c>
      <c r="C38" s="54" t="s">
        <v>664</v>
      </c>
      <c r="D38" s="54" t="s">
        <v>557</v>
      </c>
      <c r="E38" s="28">
        <v>1990</v>
      </c>
      <c r="F38" s="55">
        <v>445000</v>
      </c>
      <c r="G38" s="56" t="s">
        <v>575</v>
      </c>
      <c r="H38" s="54" t="s">
        <v>559</v>
      </c>
      <c r="I38" s="54" t="s">
        <v>635</v>
      </c>
      <c r="J38" s="54"/>
      <c r="K38" s="54" t="s">
        <v>665</v>
      </c>
      <c r="L38" s="54" t="s">
        <v>637</v>
      </c>
      <c r="M38" s="54" t="s">
        <v>666</v>
      </c>
      <c r="N38" s="54" t="s">
        <v>573</v>
      </c>
      <c r="O38" s="54" t="s">
        <v>667</v>
      </c>
      <c r="P38" s="54" t="s">
        <v>567</v>
      </c>
      <c r="Q38" s="54" t="s">
        <v>567</v>
      </c>
      <c r="R38" s="54" t="s">
        <v>568</v>
      </c>
      <c r="S38" s="54" t="s">
        <v>568</v>
      </c>
      <c r="T38" s="54" t="s">
        <v>568</v>
      </c>
      <c r="U38" s="54" t="s">
        <v>568</v>
      </c>
      <c r="V38" s="54" t="s">
        <v>568</v>
      </c>
      <c r="W38" s="54" t="s">
        <v>568</v>
      </c>
      <c r="X38" s="58">
        <v>174</v>
      </c>
      <c r="Y38" s="62"/>
      <c r="Z38" s="58">
        <v>3</v>
      </c>
      <c r="AA38" s="58" t="s">
        <v>557</v>
      </c>
      <c r="AB38" s="58" t="s">
        <v>557</v>
      </c>
      <c r="AC38" s="58" t="s">
        <v>567</v>
      </c>
    </row>
    <row r="39" spans="1:29" s="61" customFormat="1" ht="25.5">
      <c r="A39" s="28">
        <v>34</v>
      </c>
      <c r="B39" s="54" t="s">
        <v>668</v>
      </c>
      <c r="C39" s="54" t="s">
        <v>669</v>
      </c>
      <c r="D39" s="54" t="s">
        <v>557</v>
      </c>
      <c r="E39" s="28">
        <v>2001</v>
      </c>
      <c r="F39" s="55">
        <v>132816.27</v>
      </c>
      <c r="G39" s="56" t="s">
        <v>571</v>
      </c>
      <c r="H39" s="54" t="s">
        <v>559</v>
      </c>
      <c r="I39" s="54" t="s">
        <v>635</v>
      </c>
      <c r="J39" s="54"/>
      <c r="K39" s="54" t="s">
        <v>670</v>
      </c>
      <c r="L39" s="54" t="s">
        <v>637</v>
      </c>
      <c r="M39" s="54" t="s">
        <v>582</v>
      </c>
      <c r="N39" s="54" t="s">
        <v>582</v>
      </c>
      <c r="O39" s="54" t="s">
        <v>586</v>
      </c>
      <c r="P39" s="54" t="s">
        <v>567</v>
      </c>
      <c r="Q39" s="54" t="s">
        <v>567</v>
      </c>
      <c r="R39" s="54" t="s">
        <v>568</v>
      </c>
      <c r="S39" s="54" t="s">
        <v>568</v>
      </c>
      <c r="T39" s="54" t="s">
        <v>569</v>
      </c>
      <c r="U39" s="54" t="s">
        <v>584</v>
      </c>
      <c r="V39" s="54" t="s">
        <v>569</v>
      </c>
      <c r="W39" s="54" t="s">
        <v>569</v>
      </c>
      <c r="X39" s="58"/>
      <c r="Y39" s="62"/>
      <c r="Z39" s="58">
        <v>1</v>
      </c>
      <c r="AA39" s="58" t="s">
        <v>567</v>
      </c>
      <c r="AB39" s="58" t="s">
        <v>567</v>
      </c>
      <c r="AC39" s="58" t="s">
        <v>567</v>
      </c>
    </row>
    <row r="40" spans="1:29" s="61" customFormat="1" ht="25.5">
      <c r="A40" s="28">
        <v>35</v>
      </c>
      <c r="B40" s="54" t="s">
        <v>671</v>
      </c>
      <c r="C40" s="54" t="s">
        <v>672</v>
      </c>
      <c r="D40" s="54" t="s">
        <v>557</v>
      </c>
      <c r="E40" s="28">
        <v>2004</v>
      </c>
      <c r="F40" s="55">
        <v>1661000</v>
      </c>
      <c r="G40" s="56" t="s">
        <v>575</v>
      </c>
      <c r="H40" s="54" t="s">
        <v>559</v>
      </c>
      <c r="I40" s="54" t="s">
        <v>635</v>
      </c>
      <c r="J40" s="54"/>
      <c r="K40" s="54" t="s">
        <v>673</v>
      </c>
      <c r="L40" s="54" t="s">
        <v>637</v>
      </c>
      <c r="M40" s="54" t="s">
        <v>666</v>
      </c>
      <c r="N40" s="54" t="s">
        <v>599</v>
      </c>
      <c r="O40" s="54" t="s">
        <v>674</v>
      </c>
      <c r="P40" s="54" t="s">
        <v>567</v>
      </c>
      <c r="Q40" s="54" t="s">
        <v>567</v>
      </c>
      <c r="R40" s="54" t="s">
        <v>568</v>
      </c>
      <c r="S40" s="54" t="s">
        <v>568</v>
      </c>
      <c r="T40" s="54" t="s">
        <v>568</v>
      </c>
      <c r="U40" s="54" t="s">
        <v>568</v>
      </c>
      <c r="V40" s="54" t="s">
        <v>569</v>
      </c>
      <c r="W40" s="54" t="s">
        <v>568</v>
      </c>
      <c r="X40" s="58">
        <v>685</v>
      </c>
      <c r="Y40" s="62"/>
      <c r="Z40" s="58">
        <v>2</v>
      </c>
      <c r="AA40" s="58" t="s">
        <v>567</v>
      </c>
      <c r="AB40" s="58" t="s">
        <v>557</v>
      </c>
      <c r="AC40" s="58" t="s">
        <v>567</v>
      </c>
    </row>
    <row r="41" spans="1:29" s="61" customFormat="1" ht="25.5">
      <c r="A41" s="28">
        <v>36</v>
      </c>
      <c r="B41" s="54" t="s">
        <v>675</v>
      </c>
      <c r="C41" s="54" t="s">
        <v>640</v>
      </c>
      <c r="D41" s="54" t="s">
        <v>557</v>
      </c>
      <c r="E41" s="28">
        <v>2004</v>
      </c>
      <c r="F41" s="55">
        <v>71768.36</v>
      </c>
      <c r="G41" s="56" t="s">
        <v>571</v>
      </c>
      <c r="H41" s="54" t="s">
        <v>559</v>
      </c>
      <c r="I41" s="54" t="s">
        <v>635</v>
      </c>
      <c r="J41" s="54"/>
      <c r="K41" s="54" t="s">
        <v>676</v>
      </c>
      <c r="L41" s="54" t="s">
        <v>637</v>
      </c>
      <c r="M41" s="54" t="s">
        <v>642</v>
      </c>
      <c r="N41" s="54" t="s">
        <v>642</v>
      </c>
      <c r="O41" s="54" t="s">
        <v>643</v>
      </c>
      <c r="P41" s="54" t="s">
        <v>677</v>
      </c>
      <c r="Q41" s="54" t="s">
        <v>567</v>
      </c>
      <c r="R41" s="54" t="s">
        <v>568</v>
      </c>
      <c r="S41" s="54" t="s">
        <v>568</v>
      </c>
      <c r="T41" s="54" t="s">
        <v>569</v>
      </c>
      <c r="U41" s="54" t="s">
        <v>584</v>
      </c>
      <c r="V41" s="54" t="s">
        <v>568</v>
      </c>
      <c r="W41" s="54" t="s">
        <v>568</v>
      </c>
      <c r="X41" s="58">
        <v>36</v>
      </c>
      <c r="Y41" s="62"/>
      <c r="Z41" s="58">
        <v>1</v>
      </c>
      <c r="AA41" s="58" t="s">
        <v>567</v>
      </c>
      <c r="AB41" s="58" t="s">
        <v>567</v>
      </c>
      <c r="AC41" s="58" t="s">
        <v>567</v>
      </c>
    </row>
    <row r="42" spans="1:29" s="61" customFormat="1" ht="25.5">
      <c r="A42" s="28">
        <v>37</v>
      </c>
      <c r="B42" s="54" t="s">
        <v>678</v>
      </c>
      <c r="C42" s="54" t="s">
        <v>679</v>
      </c>
      <c r="D42" s="54" t="s">
        <v>557</v>
      </c>
      <c r="E42" s="28">
        <v>2015</v>
      </c>
      <c r="F42" s="55">
        <v>7555841.81</v>
      </c>
      <c r="G42" s="56" t="s">
        <v>571</v>
      </c>
      <c r="H42" s="54"/>
      <c r="I42" s="54" t="s">
        <v>635</v>
      </c>
      <c r="J42" s="54"/>
      <c r="K42" s="54" t="s">
        <v>680</v>
      </c>
      <c r="L42" s="54" t="s">
        <v>681</v>
      </c>
      <c r="M42" s="54" t="s">
        <v>682</v>
      </c>
      <c r="N42" s="54"/>
      <c r="O42" s="54" t="s">
        <v>683</v>
      </c>
      <c r="P42" s="54" t="s">
        <v>567</v>
      </c>
      <c r="Q42" s="54" t="s">
        <v>567</v>
      </c>
      <c r="R42" s="54" t="s">
        <v>568</v>
      </c>
      <c r="S42" s="54" t="s">
        <v>568</v>
      </c>
      <c r="T42" s="54" t="s">
        <v>568</v>
      </c>
      <c r="U42" s="54" t="s">
        <v>568</v>
      </c>
      <c r="V42" s="54" t="s">
        <v>569</v>
      </c>
      <c r="W42" s="54" t="s">
        <v>568</v>
      </c>
      <c r="X42" s="58">
        <v>1297.94</v>
      </c>
      <c r="Y42" s="62">
        <v>3244.85</v>
      </c>
      <c r="Z42" s="58">
        <v>1</v>
      </c>
      <c r="AA42" s="58" t="s">
        <v>567</v>
      </c>
      <c r="AB42" s="58" t="s">
        <v>557</v>
      </c>
      <c r="AC42" s="58" t="s">
        <v>567</v>
      </c>
    </row>
    <row r="43" spans="1:29" s="61" customFormat="1" ht="25.5">
      <c r="A43" s="28">
        <v>38</v>
      </c>
      <c r="B43" s="54" t="s">
        <v>684</v>
      </c>
      <c r="C43" s="54" t="s">
        <v>685</v>
      </c>
      <c r="D43" s="54" t="s">
        <v>557</v>
      </c>
      <c r="E43" s="28">
        <v>2015</v>
      </c>
      <c r="F43" s="55">
        <v>429466.65</v>
      </c>
      <c r="G43" s="56" t="s">
        <v>571</v>
      </c>
      <c r="H43" s="54"/>
      <c r="I43" s="54" t="s">
        <v>635</v>
      </c>
      <c r="J43" s="54"/>
      <c r="K43" s="54" t="s">
        <v>680</v>
      </c>
      <c r="L43" s="54" t="s">
        <v>681</v>
      </c>
      <c r="M43" s="54" t="s">
        <v>686</v>
      </c>
      <c r="N43" s="54"/>
      <c r="O43" s="54" t="s">
        <v>586</v>
      </c>
      <c r="P43" s="54" t="s">
        <v>567</v>
      </c>
      <c r="Q43" s="54" t="s">
        <v>567</v>
      </c>
      <c r="R43" s="54" t="s">
        <v>568</v>
      </c>
      <c r="S43" s="54" t="s">
        <v>568</v>
      </c>
      <c r="T43" s="54" t="s">
        <v>568</v>
      </c>
      <c r="U43" s="54" t="s">
        <v>568</v>
      </c>
      <c r="V43" s="54" t="s">
        <v>569</v>
      </c>
      <c r="W43" s="54" t="s">
        <v>568</v>
      </c>
      <c r="X43" s="58">
        <v>112.56</v>
      </c>
      <c r="Y43" s="62">
        <v>284.1</v>
      </c>
      <c r="Z43" s="58">
        <v>1</v>
      </c>
      <c r="AA43" s="58" t="s">
        <v>567</v>
      </c>
      <c r="AB43" s="58" t="s">
        <v>557</v>
      </c>
      <c r="AC43" s="58" t="s">
        <v>567</v>
      </c>
    </row>
    <row r="44" spans="1:29" s="61" customFormat="1" ht="12.75">
      <c r="A44" s="28">
        <v>39</v>
      </c>
      <c r="B44" s="54" t="s">
        <v>687</v>
      </c>
      <c r="C44" s="54"/>
      <c r="D44" s="54" t="s">
        <v>557</v>
      </c>
      <c r="E44" s="28">
        <v>1994</v>
      </c>
      <c r="F44" s="55">
        <v>14090.44</v>
      </c>
      <c r="G44" s="56" t="s">
        <v>571</v>
      </c>
      <c r="H44" s="64"/>
      <c r="I44" s="54" t="s">
        <v>560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8"/>
      <c r="Y44" s="62"/>
      <c r="Z44" s="58"/>
      <c r="AA44" s="58"/>
      <c r="AB44" s="58"/>
      <c r="AC44" s="58"/>
    </row>
    <row r="45" spans="1:29" s="61" customFormat="1" ht="12.75">
      <c r="A45" s="28">
        <v>40</v>
      </c>
      <c r="B45" s="54" t="s">
        <v>688</v>
      </c>
      <c r="C45" s="54"/>
      <c r="D45" s="54" t="s">
        <v>557</v>
      </c>
      <c r="E45" s="28">
        <v>1994</v>
      </c>
      <c r="F45" s="55">
        <v>7881.41</v>
      </c>
      <c r="G45" s="56" t="s">
        <v>571</v>
      </c>
      <c r="H45" s="64"/>
      <c r="I45" s="54" t="s">
        <v>560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8"/>
      <c r="Y45" s="62"/>
      <c r="Z45" s="58"/>
      <c r="AA45" s="58"/>
      <c r="AB45" s="58"/>
      <c r="AC45" s="58"/>
    </row>
    <row r="46" spans="1:29" s="61" customFormat="1" ht="12.75">
      <c r="A46" s="28">
        <v>41</v>
      </c>
      <c r="B46" s="54" t="s">
        <v>689</v>
      </c>
      <c r="C46" s="54"/>
      <c r="D46" s="54" t="s">
        <v>557</v>
      </c>
      <c r="E46" s="28">
        <v>2004</v>
      </c>
      <c r="F46" s="55">
        <v>66931.56</v>
      </c>
      <c r="G46" s="56" t="s">
        <v>571</v>
      </c>
      <c r="H46" s="64"/>
      <c r="I46" s="54" t="s">
        <v>560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8"/>
      <c r="Y46" s="62"/>
      <c r="Z46" s="58"/>
      <c r="AA46" s="58"/>
      <c r="AB46" s="58"/>
      <c r="AC46" s="58"/>
    </row>
    <row r="47" spans="1:29" s="61" customFormat="1" ht="12.75">
      <c r="A47" s="28">
        <v>42</v>
      </c>
      <c r="B47" s="54" t="s">
        <v>690</v>
      </c>
      <c r="C47" s="54"/>
      <c r="D47" s="54" t="s">
        <v>557</v>
      </c>
      <c r="E47" s="28">
        <v>1984</v>
      </c>
      <c r="F47" s="55">
        <v>15414.67</v>
      </c>
      <c r="G47" s="56" t="s">
        <v>571</v>
      </c>
      <c r="H47" s="64"/>
      <c r="I47" s="54" t="s">
        <v>604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8"/>
      <c r="Y47" s="62"/>
      <c r="Z47" s="58"/>
      <c r="AA47" s="58"/>
      <c r="AB47" s="58"/>
      <c r="AC47" s="58"/>
    </row>
    <row r="48" spans="1:29" s="61" customFormat="1" ht="12.75">
      <c r="A48" s="28">
        <v>43</v>
      </c>
      <c r="B48" s="54" t="s">
        <v>691</v>
      </c>
      <c r="C48" s="54"/>
      <c r="D48" s="54" t="s">
        <v>557</v>
      </c>
      <c r="E48" s="28">
        <v>1989</v>
      </c>
      <c r="F48" s="55">
        <v>5360.54</v>
      </c>
      <c r="G48" s="56" t="s">
        <v>571</v>
      </c>
      <c r="H48" s="64"/>
      <c r="I48" s="54" t="s">
        <v>604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8"/>
      <c r="Y48" s="62"/>
      <c r="Z48" s="58"/>
      <c r="AA48" s="58"/>
      <c r="AB48" s="58"/>
      <c r="AC48" s="58"/>
    </row>
    <row r="49" spans="1:29" s="61" customFormat="1" ht="12.75">
      <c r="A49" s="28">
        <v>44</v>
      </c>
      <c r="B49" s="54" t="s">
        <v>692</v>
      </c>
      <c r="C49" s="54"/>
      <c r="D49" s="54" t="s">
        <v>557</v>
      </c>
      <c r="E49" s="28">
        <v>1992</v>
      </c>
      <c r="F49" s="55">
        <v>3407.15</v>
      </c>
      <c r="G49" s="56" t="s">
        <v>571</v>
      </c>
      <c r="H49" s="64"/>
      <c r="I49" s="54" t="s">
        <v>604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8"/>
      <c r="Y49" s="62"/>
      <c r="Z49" s="58"/>
      <c r="AA49" s="58"/>
      <c r="AB49" s="58"/>
      <c r="AC49" s="58"/>
    </row>
    <row r="50" spans="1:29" s="61" customFormat="1" ht="12.75">
      <c r="A50" s="28">
        <v>45</v>
      </c>
      <c r="B50" s="54" t="s">
        <v>693</v>
      </c>
      <c r="C50" s="54"/>
      <c r="D50" s="54" t="s">
        <v>557</v>
      </c>
      <c r="E50" s="28">
        <v>1982</v>
      </c>
      <c r="F50" s="55">
        <v>21092.5</v>
      </c>
      <c r="G50" s="56" t="s">
        <v>571</v>
      </c>
      <c r="H50" s="64"/>
      <c r="I50" s="54" t="s">
        <v>604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8"/>
      <c r="Y50" s="62"/>
      <c r="Z50" s="58"/>
      <c r="AA50" s="58"/>
      <c r="AB50" s="58"/>
      <c r="AC50" s="58"/>
    </row>
    <row r="51" spans="1:29" s="61" customFormat="1" ht="12.75">
      <c r="A51" s="28">
        <v>46</v>
      </c>
      <c r="B51" s="54" t="s">
        <v>694</v>
      </c>
      <c r="C51" s="54" t="s">
        <v>695</v>
      </c>
      <c r="D51" s="54" t="s">
        <v>557</v>
      </c>
      <c r="E51" s="28">
        <v>2010</v>
      </c>
      <c r="F51" s="55">
        <v>71128.54</v>
      </c>
      <c r="G51" s="56" t="s">
        <v>571</v>
      </c>
      <c r="H51" s="64" t="s">
        <v>559</v>
      </c>
      <c r="I51" s="54" t="s">
        <v>604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8"/>
      <c r="Y51" s="62"/>
      <c r="Z51" s="58"/>
      <c r="AA51" s="58"/>
      <c r="AB51" s="58"/>
      <c r="AC51" s="58"/>
    </row>
    <row r="52" spans="1:29" s="61" customFormat="1" ht="12.75">
      <c r="A52" s="28">
        <v>47</v>
      </c>
      <c r="B52" s="54" t="s">
        <v>696</v>
      </c>
      <c r="C52" s="54"/>
      <c r="D52" s="54" t="s">
        <v>557</v>
      </c>
      <c r="E52" s="28">
        <v>1999</v>
      </c>
      <c r="F52" s="55">
        <v>39472.49</v>
      </c>
      <c r="G52" s="56" t="s">
        <v>571</v>
      </c>
      <c r="H52" s="64"/>
      <c r="I52" s="54" t="s">
        <v>635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8"/>
      <c r="Y52" s="62"/>
      <c r="Z52" s="58"/>
      <c r="AA52" s="58"/>
      <c r="AB52" s="58"/>
      <c r="AC52" s="58"/>
    </row>
    <row r="53" spans="1:29" s="61" customFormat="1" ht="12.75">
      <c r="A53" s="28">
        <v>48</v>
      </c>
      <c r="B53" s="54" t="s">
        <v>697</v>
      </c>
      <c r="C53" s="54"/>
      <c r="D53" s="54" t="s">
        <v>557</v>
      </c>
      <c r="E53" s="28">
        <v>2006</v>
      </c>
      <c r="F53" s="55">
        <v>6488.95</v>
      </c>
      <c r="G53" s="56" t="s">
        <v>571</v>
      </c>
      <c r="H53" s="64"/>
      <c r="I53" s="54" t="s">
        <v>635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8"/>
      <c r="Y53" s="62"/>
      <c r="Z53" s="58"/>
      <c r="AA53" s="58"/>
      <c r="AB53" s="58"/>
      <c r="AC53" s="58"/>
    </row>
    <row r="54" spans="1:29" s="61" customFormat="1" ht="12.75">
      <c r="A54" s="28">
        <v>49</v>
      </c>
      <c r="B54" s="54" t="s">
        <v>698</v>
      </c>
      <c r="C54" s="54"/>
      <c r="D54" s="54" t="s">
        <v>557</v>
      </c>
      <c r="E54" s="28">
        <v>1985</v>
      </c>
      <c r="F54" s="55">
        <v>5396.6</v>
      </c>
      <c r="G54" s="56" t="s">
        <v>571</v>
      </c>
      <c r="H54" s="64"/>
      <c r="I54" s="54" t="s">
        <v>635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8"/>
      <c r="Y54" s="62"/>
      <c r="Z54" s="58"/>
      <c r="AA54" s="58"/>
      <c r="AB54" s="58"/>
      <c r="AC54" s="58"/>
    </row>
    <row r="55" spans="1:29" s="61" customFormat="1" ht="12.75">
      <c r="A55" s="28">
        <v>50</v>
      </c>
      <c r="B55" s="54" t="s">
        <v>699</v>
      </c>
      <c r="C55" s="54"/>
      <c r="D55" s="54" t="s">
        <v>557</v>
      </c>
      <c r="E55" s="28">
        <v>1985</v>
      </c>
      <c r="F55" s="55">
        <v>40545.46</v>
      </c>
      <c r="G55" s="56" t="s">
        <v>571</v>
      </c>
      <c r="H55" s="64"/>
      <c r="I55" s="54" t="s">
        <v>635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8"/>
      <c r="Y55" s="62"/>
      <c r="Z55" s="58"/>
      <c r="AA55" s="58"/>
      <c r="AB55" s="58"/>
      <c r="AC55" s="58"/>
    </row>
    <row r="56" spans="1:29" s="61" customFormat="1" ht="12.75">
      <c r="A56" s="28">
        <v>51</v>
      </c>
      <c r="B56" s="54" t="s">
        <v>700</v>
      </c>
      <c r="C56" s="54"/>
      <c r="D56" s="54" t="s">
        <v>557</v>
      </c>
      <c r="E56" s="28">
        <v>2002</v>
      </c>
      <c r="F56" s="55">
        <v>364162.25</v>
      </c>
      <c r="G56" s="56" t="s">
        <v>571</v>
      </c>
      <c r="H56" s="64"/>
      <c r="I56" s="54" t="s">
        <v>635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8"/>
      <c r="Y56" s="62"/>
      <c r="Z56" s="58"/>
      <c r="AA56" s="58"/>
      <c r="AB56" s="58"/>
      <c r="AC56" s="58"/>
    </row>
    <row r="57" spans="1:29" s="61" customFormat="1" ht="12.75">
      <c r="A57" s="28">
        <v>52</v>
      </c>
      <c r="B57" s="54" t="s">
        <v>701</v>
      </c>
      <c r="C57" s="54"/>
      <c r="D57" s="54" t="s">
        <v>557</v>
      </c>
      <c r="E57" s="28">
        <v>1985</v>
      </c>
      <c r="F57" s="55">
        <v>8882.85</v>
      </c>
      <c r="G57" s="56" t="s">
        <v>571</v>
      </c>
      <c r="H57" s="64"/>
      <c r="I57" s="54" t="s">
        <v>635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8"/>
      <c r="Y57" s="62"/>
      <c r="Z57" s="58"/>
      <c r="AA57" s="58"/>
      <c r="AB57" s="58"/>
      <c r="AC57" s="58"/>
    </row>
    <row r="58" spans="1:29" s="61" customFormat="1" ht="12.75">
      <c r="A58" s="28">
        <v>53</v>
      </c>
      <c r="B58" s="54" t="s">
        <v>702</v>
      </c>
      <c r="C58" s="54"/>
      <c r="D58" s="54" t="s">
        <v>557</v>
      </c>
      <c r="E58" s="28">
        <v>1997</v>
      </c>
      <c r="F58" s="55">
        <v>15765</v>
      </c>
      <c r="G58" s="56" t="s">
        <v>571</v>
      </c>
      <c r="H58" s="64"/>
      <c r="I58" s="54" t="s">
        <v>635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8"/>
      <c r="Y58" s="62"/>
      <c r="Z58" s="58"/>
      <c r="AA58" s="58"/>
      <c r="AB58" s="58"/>
      <c r="AC58" s="58"/>
    </row>
    <row r="59" spans="1:29" s="61" customFormat="1" ht="12.75">
      <c r="A59" s="28">
        <v>54</v>
      </c>
      <c r="B59" s="54" t="s">
        <v>703</v>
      </c>
      <c r="C59" s="54"/>
      <c r="D59" s="54" t="s">
        <v>557</v>
      </c>
      <c r="E59" s="28">
        <v>1999</v>
      </c>
      <c r="F59" s="55">
        <v>12200</v>
      </c>
      <c r="G59" s="56" t="s">
        <v>571</v>
      </c>
      <c r="H59" s="64"/>
      <c r="I59" s="54" t="s">
        <v>635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8"/>
      <c r="Y59" s="62"/>
      <c r="Z59" s="58"/>
      <c r="AA59" s="58"/>
      <c r="AB59" s="58"/>
      <c r="AC59" s="58"/>
    </row>
    <row r="60" spans="1:29" s="61" customFormat="1" ht="12.75">
      <c r="A60" s="28">
        <v>55</v>
      </c>
      <c r="B60" s="54" t="s">
        <v>704</v>
      </c>
      <c r="C60" s="54"/>
      <c r="D60" s="54" t="s">
        <v>557</v>
      </c>
      <c r="E60" s="28">
        <v>1999</v>
      </c>
      <c r="F60" s="55">
        <v>393931.33</v>
      </c>
      <c r="G60" s="56" t="s">
        <v>571</v>
      </c>
      <c r="H60" s="64"/>
      <c r="I60" s="54" t="s">
        <v>635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8"/>
      <c r="Y60" s="62"/>
      <c r="Z60" s="58"/>
      <c r="AA60" s="58"/>
      <c r="AB60" s="58"/>
      <c r="AC60" s="58"/>
    </row>
    <row r="61" spans="1:29" s="61" customFormat="1" ht="12.75">
      <c r="A61" s="28">
        <v>56</v>
      </c>
      <c r="B61" s="54" t="s">
        <v>705</v>
      </c>
      <c r="C61" s="54"/>
      <c r="D61" s="54" t="s">
        <v>557</v>
      </c>
      <c r="E61" s="28">
        <v>2001</v>
      </c>
      <c r="F61" s="55">
        <v>35486.17</v>
      </c>
      <c r="G61" s="56" t="s">
        <v>571</v>
      </c>
      <c r="H61" s="64"/>
      <c r="I61" s="54" t="s">
        <v>635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8"/>
      <c r="Y61" s="62"/>
      <c r="Z61" s="58"/>
      <c r="AA61" s="58"/>
      <c r="AB61" s="58"/>
      <c r="AC61" s="58"/>
    </row>
    <row r="62" spans="1:29" s="61" customFormat="1" ht="12.75">
      <c r="A62" s="28">
        <v>57</v>
      </c>
      <c r="B62" s="54" t="s">
        <v>706</v>
      </c>
      <c r="C62" s="54"/>
      <c r="D62" s="54" t="s">
        <v>557</v>
      </c>
      <c r="E62" s="28">
        <v>2002</v>
      </c>
      <c r="F62" s="55">
        <v>3400</v>
      </c>
      <c r="G62" s="56" t="s">
        <v>571</v>
      </c>
      <c r="H62" s="64"/>
      <c r="I62" s="54" t="s">
        <v>635</v>
      </c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8"/>
      <c r="Y62" s="62"/>
      <c r="Z62" s="58"/>
      <c r="AA62" s="58"/>
      <c r="AB62" s="58"/>
      <c r="AC62" s="58"/>
    </row>
    <row r="63" spans="1:29" s="61" customFormat="1" ht="12.75">
      <c r="A63" s="28">
        <v>58</v>
      </c>
      <c r="B63" s="54" t="s">
        <v>707</v>
      </c>
      <c r="C63" s="54"/>
      <c r="D63" s="54" t="s">
        <v>557</v>
      </c>
      <c r="E63" s="28">
        <v>2002</v>
      </c>
      <c r="F63" s="55">
        <v>3400</v>
      </c>
      <c r="G63" s="56" t="s">
        <v>571</v>
      </c>
      <c r="H63" s="64"/>
      <c r="I63" s="54" t="s">
        <v>635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8"/>
      <c r="Y63" s="62"/>
      <c r="Z63" s="58"/>
      <c r="AA63" s="58"/>
      <c r="AB63" s="58"/>
      <c r="AC63" s="58"/>
    </row>
    <row r="64" spans="1:29" s="61" customFormat="1" ht="12.75">
      <c r="A64" s="28">
        <v>59</v>
      </c>
      <c r="B64" s="54" t="s">
        <v>708</v>
      </c>
      <c r="C64" s="54"/>
      <c r="D64" s="54" t="s">
        <v>557</v>
      </c>
      <c r="E64" s="28">
        <v>2004</v>
      </c>
      <c r="F64" s="55">
        <v>91390.61</v>
      </c>
      <c r="G64" s="56" t="s">
        <v>571</v>
      </c>
      <c r="H64" s="64"/>
      <c r="I64" s="54" t="s">
        <v>635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8"/>
      <c r="Y64" s="62"/>
      <c r="Z64" s="58"/>
      <c r="AA64" s="58"/>
      <c r="AB64" s="58"/>
      <c r="AC64" s="58"/>
    </row>
    <row r="65" spans="1:29" s="61" customFormat="1" ht="12.75">
      <c r="A65" s="28">
        <v>60</v>
      </c>
      <c r="B65" s="54" t="s">
        <v>709</v>
      </c>
      <c r="C65" s="54"/>
      <c r="D65" s="54" t="s">
        <v>557</v>
      </c>
      <c r="E65" s="28">
        <v>2004</v>
      </c>
      <c r="F65" s="55">
        <v>52300</v>
      </c>
      <c r="G65" s="56" t="s">
        <v>571</v>
      </c>
      <c r="H65" s="64"/>
      <c r="I65" s="54" t="s">
        <v>635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8"/>
      <c r="Y65" s="62"/>
      <c r="Z65" s="58"/>
      <c r="AA65" s="58"/>
      <c r="AB65" s="58"/>
      <c r="AC65" s="58"/>
    </row>
    <row r="66" spans="1:29" s="61" customFormat="1" ht="12.75">
      <c r="A66" s="28">
        <v>61</v>
      </c>
      <c r="B66" s="54" t="s">
        <v>710</v>
      </c>
      <c r="C66" s="54"/>
      <c r="D66" s="54" t="s">
        <v>557</v>
      </c>
      <c r="E66" s="28">
        <v>2004</v>
      </c>
      <c r="F66" s="55">
        <v>31498.62</v>
      </c>
      <c r="G66" s="56" t="s">
        <v>571</v>
      </c>
      <c r="H66" s="64"/>
      <c r="I66" s="54" t="s">
        <v>635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8"/>
      <c r="Y66" s="62"/>
      <c r="Z66" s="58"/>
      <c r="AA66" s="58"/>
      <c r="AB66" s="58"/>
      <c r="AC66" s="58"/>
    </row>
    <row r="67" spans="1:29" s="61" customFormat="1" ht="12.75">
      <c r="A67" s="28">
        <v>62</v>
      </c>
      <c r="B67" s="54" t="s">
        <v>711</v>
      </c>
      <c r="C67" s="54"/>
      <c r="D67" s="54" t="s">
        <v>557</v>
      </c>
      <c r="E67" s="28">
        <v>2004</v>
      </c>
      <c r="F67" s="55">
        <v>55910.51</v>
      </c>
      <c r="G67" s="56" t="s">
        <v>571</v>
      </c>
      <c r="H67" s="64"/>
      <c r="I67" s="54" t="s">
        <v>635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8"/>
      <c r="Y67" s="62"/>
      <c r="Z67" s="58"/>
      <c r="AA67" s="58"/>
      <c r="AB67" s="58"/>
      <c r="AC67" s="58"/>
    </row>
    <row r="68" spans="1:29" s="61" customFormat="1" ht="12.75">
      <c r="A68" s="28">
        <v>63</v>
      </c>
      <c r="B68" s="54" t="s">
        <v>712</v>
      </c>
      <c r="C68" s="54"/>
      <c r="D68" s="54" t="s">
        <v>557</v>
      </c>
      <c r="E68" s="28">
        <v>2004</v>
      </c>
      <c r="F68" s="55">
        <v>20696.63</v>
      </c>
      <c r="G68" s="56" t="s">
        <v>571</v>
      </c>
      <c r="H68" s="64"/>
      <c r="I68" s="54" t="s">
        <v>635</v>
      </c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8"/>
      <c r="Y68" s="62"/>
      <c r="Z68" s="58"/>
      <c r="AA68" s="58"/>
      <c r="AB68" s="58"/>
      <c r="AC68" s="58"/>
    </row>
    <row r="69" spans="1:29" s="61" customFormat="1" ht="12.75">
      <c r="A69" s="28">
        <v>64</v>
      </c>
      <c r="B69" s="54" t="s">
        <v>713</v>
      </c>
      <c r="C69" s="54"/>
      <c r="D69" s="54" t="s">
        <v>557</v>
      </c>
      <c r="E69" s="28">
        <v>2005</v>
      </c>
      <c r="F69" s="55">
        <v>22800</v>
      </c>
      <c r="G69" s="56" t="s">
        <v>571</v>
      </c>
      <c r="H69" s="64"/>
      <c r="I69" s="54" t="s">
        <v>635</v>
      </c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8"/>
      <c r="Y69" s="62"/>
      <c r="Z69" s="58"/>
      <c r="AA69" s="58"/>
      <c r="AB69" s="58"/>
      <c r="AC69" s="58"/>
    </row>
    <row r="70" spans="1:29" s="61" customFormat="1" ht="12.75">
      <c r="A70" s="28">
        <v>65</v>
      </c>
      <c r="B70" s="54" t="s">
        <v>703</v>
      </c>
      <c r="C70" s="54"/>
      <c r="D70" s="54" t="s">
        <v>557</v>
      </c>
      <c r="E70" s="28">
        <v>2007</v>
      </c>
      <c r="F70" s="55">
        <v>35628.15</v>
      </c>
      <c r="G70" s="56" t="s">
        <v>571</v>
      </c>
      <c r="H70" s="64"/>
      <c r="I70" s="54" t="s">
        <v>635</v>
      </c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8"/>
      <c r="Y70" s="62"/>
      <c r="Z70" s="58"/>
      <c r="AA70" s="58"/>
      <c r="AB70" s="58"/>
      <c r="AC70" s="58"/>
    </row>
    <row r="71" spans="1:29" s="61" customFormat="1" ht="12.75">
      <c r="A71" s="28">
        <v>66</v>
      </c>
      <c r="B71" s="54" t="s">
        <v>714</v>
      </c>
      <c r="C71" s="54"/>
      <c r="D71" s="54" t="s">
        <v>557</v>
      </c>
      <c r="E71" s="28">
        <v>2011</v>
      </c>
      <c r="F71" s="55">
        <v>125584.57</v>
      </c>
      <c r="G71" s="56" t="s">
        <v>571</v>
      </c>
      <c r="H71" s="64"/>
      <c r="I71" s="54" t="s">
        <v>635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8"/>
      <c r="Y71" s="62"/>
      <c r="Z71" s="58"/>
      <c r="AA71" s="58"/>
      <c r="AB71" s="58"/>
      <c r="AC71" s="58"/>
    </row>
    <row r="72" spans="1:29" s="61" customFormat="1" ht="12.75">
      <c r="A72" s="28">
        <v>67</v>
      </c>
      <c r="B72" s="54" t="s">
        <v>715</v>
      </c>
      <c r="C72" s="54"/>
      <c r="D72" s="54" t="s">
        <v>557</v>
      </c>
      <c r="E72" s="28">
        <v>2012</v>
      </c>
      <c r="F72" s="55">
        <v>66387.84</v>
      </c>
      <c r="G72" s="56" t="s">
        <v>571</v>
      </c>
      <c r="H72" s="64"/>
      <c r="I72" s="54" t="s">
        <v>635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8"/>
      <c r="Y72" s="62"/>
      <c r="Z72" s="58"/>
      <c r="AA72" s="58"/>
      <c r="AB72" s="58"/>
      <c r="AC72" s="58"/>
    </row>
    <row r="73" spans="1:29" s="61" customFormat="1" ht="12.75">
      <c r="A73" s="28">
        <v>68</v>
      </c>
      <c r="B73" s="54" t="s">
        <v>716</v>
      </c>
      <c r="C73" s="54"/>
      <c r="D73" s="54"/>
      <c r="E73" s="28">
        <v>2002</v>
      </c>
      <c r="F73" s="55">
        <v>45201.13</v>
      </c>
      <c r="G73" s="56" t="s">
        <v>571</v>
      </c>
      <c r="H73" s="64"/>
      <c r="I73" s="54" t="s">
        <v>635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8"/>
      <c r="Y73" s="62"/>
      <c r="Z73" s="58"/>
      <c r="AA73" s="58"/>
      <c r="AB73" s="58"/>
      <c r="AC73" s="58"/>
    </row>
    <row r="74" spans="1:29" s="61" customFormat="1" ht="12.75">
      <c r="A74" s="28">
        <v>69</v>
      </c>
      <c r="B74" s="54" t="s">
        <v>717</v>
      </c>
      <c r="C74" s="54"/>
      <c r="D74" s="54" t="s">
        <v>557</v>
      </c>
      <c r="E74" s="28">
        <v>1985</v>
      </c>
      <c r="F74" s="55">
        <v>49939.9</v>
      </c>
      <c r="G74" s="56" t="s">
        <v>571</v>
      </c>
      <c r="H74" s="64"/>
      <c r="I74" s="54" t="s">
        <v>635</v>
      </c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8"/>
      <c r="Y74" s="62"/>
      <c r="Z74" s="58"/>
      <c r="AA74" s="58"/>
      <c r="AB74" s="58"/>
      <c r="AC74" s="58"/>
    </row>
    <row r="75" spans="1:29" s="61" customFormat="1" ht="12.75">
      <c r="A75" s="28">
        <v>70</v>
      </c>
      <c r="B75" s="54" t="s">
        <v>718</v>
      </c>
      <c r="C75" s="54"/>
      <c r="D75" s="54" t="s">
        <v>557</v>
      </c>
      <c r="E75" s="28">
        <v>1989</v>
      </c>
      <c r="F75" s="55">
        <v>23123.1</v>
      </c>
      <c r="G75" s="56" t="s">
        <v>571</v>
      </c>
      <c r="H75" s="64"/>
      <c r="I75" s="54" t="s">
        <v>635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8"/>
      <c r="Y75" s="62"/>
      <c r="Z75" s="58"/>
      <c r="AA75" s="58"/>
      <c r="AB75" s="58"/>
      <c r="AC75" s="58"/>
    </row>
    <row r="76" spans="1:29" s="61" customFormat="1" ht="12.75">
      <c r="A76" s="28">
        <v>71</v>
      </c>
      <c r="B76" s="54" t="s">
        <v>719</v>
      </c>
      <c r="C76" s="54"/>
      <c r="D76" s="54" t="s">
        <v>557</v>
      </c>
      <c r="E76" s="28">
        <v>2004</v>
      </c>
      <c r="F76" s="55">
        <v>207091.98</v>
      </c>
      <c r="G76" s="56" t="s">
        <v>571</v>
      </c>
      <c r="H76" s="64"/>
      <c r="I76" s="54" t="s">
        <v>635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8"/>
      <c r="Y76" s="62"/>
      <c r="Z76" s="58"/>
      <c r="AA76" s="58"/>
      <c r="AB76" s="58"/>
      <c r="AC76" s="58"/>
    </row>
    <row r="77" spans="1:29" s="61" customFormat="1" ht="12.75">
      <c r="A77" s="28">
        <v>72</v>
      </c>
      <c r="B77" s="54" t="s">
        <v>720</v>
      </c>
      <c r="C77" s="54"/>
      <c r="D77" s="54" t="s">
        <v>557</v>
      </c>
      <c r="E77" s="28">
        <v>2015</v>
      </c>
      <c r="F77" s="55">
        <v>130832</v>
      </c>
      <c r="G77" s="56" t="s">
        <v>571</v>
      </c>
      <c r="H77" s="64"/>
      <c r="I77" s="54" t="s">
        <v>635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8"/>
      <c r="Y77" s="62"/>
      <c r="Z77" s="58"/>
      <c r="AA77" s="58"/>
      <c r="AB77" s="58"/>
      <c r="AC77" s="58"/>
    </row>
    <row r="78" spans="1:29" s="61" customFormat="1" ht="12.75">
      <c r="A78" s="28">
        <v>73</v>
      </c>
      <c r="B78" s="54" t="s">
        <v>721</v>
      </c>
      <c r="C78" s="54"/>
      <c r="D78" s="54" t="s">
        <v>557</v>
      </c>
      <c r="E78" s="28">
        <v>2015</v>
      </c>
      <c r="F78" s="55">
        <v>293286.13</v>
      </c>
      <c r="G78" s="56" t="s">
        <v>571</v>
      </c>
      <c r="H78" s="64"/>
      <c r="I78" s="54" t="s">
        <v>635</v>
      </c>
      <c r="J78" s="54"/>
      <c r="K78" s="54"/>
      <c r="L78" s="54" t="s">
        <v>722</v>
      </c>
      <c r="M78" s="54" t="s">
        <v>723</v>
      </c>
      <c r="N78" s="54"/>
      <c r="O78" s="54"/>
      <c r="P78" s="54" t="s">
        <v>567</v>
      </c>
      <c r="Q78" s="54" t="s">
        <v>567</v>
      </c>
      <c r="R78" s="54"/>
      <c r="S78" s="54"/>
      <c r="T78" s="54" t="s">
        <v>724</v>
      </c>
      <c r="U78" s="54"/>
      <c r="V78" s="54"/>
      <c r="W78" s="54"/>
      <c r="X78" s="58">
        <v>1261</v>
      </c>
      <c r="Y78" s="62"/>
      <c r="Z78" s="58"/>
      <c r="AA78" s="58"/>
      <c r="AB78" s="58" t="s">
        <v>557</v>
      </c>
      <c r="AC78" s="58"/>
    </row>
    <row r="79" spans="1:29" s="61" customFormat="1" ht="12.75">
      <c r="A79" s="28">
        <v>74</v>
      </c>
      <c r="B79" s="54" t="s">
        <v>725</v>
      </c>
      <c r="C79" s="54"/>
      <c r="D79" s="54" t="s">
        <v>557</v>
      </c>
      <c r="E79" s="28">
        <v>2015</v>
      </c>
      <c r="F79" s="55">
        <v>2609513.25</v>
      </c>
      <c r="G79" s="56" t="s">
        <v>571</v>
      </c>
      <c r="H79" s="64"/>
      <c r="I79" s="54" t="s">
        <v>635</v>
      </c>
      <c r="J79" s="54"/>
      <c r="K79" s="54"/>
      <c r="L79" s="54" t="s">
        <v>726</v>
      </c>
      <c r="M79" s="54" t="s">
        <v>723</v>
      </c>
      <c r="N79" s="54"/>
      <c r="O79" s="54"/>
      <c r="P79" s="54"/>
      <c r="Q79" s="54"/>
      <c r="R79" s="54"/>
      <c r="S79" s="54"/>
      <c r="T79" s="54" t="s">
        <v>724</v>
      </c>
      <c r="U79" s="54"/>
      <c r="V79" s="54"/>
      <c r="W79" s="54"/>
      <c r="X79" s="58">
        <v>1260.1</v>
      </c>
      <c r="Y79" s="62"/>
      <c r="Z79" s="58"/>
      <c r="AA79" s="58"/>
      <c r="AB79" s="58" t="s">
        <v>557</v>
      </c>
      <c r="AC79" s="58"/>
    </row>
    <row r="80" spans="1:29" s="61" customFormat="1" ht="12.75">
      <c r="A80" s="28">
        <v>75</v>
      </c>
      <c r="B80" s="54" t="s">
        <v>727</v>
      </c>
      <c r="C80" s="54"/>
      <c r="D80" s="54" t="s">
        <v>557</v>
      </c>
      <c r="E80" s="28">
        <v>2015</v>
      </c>
      <c r="F80" s="55">
        <v>45811.61</v>
      </c>
      <c r="G80" s="56" t="s">
        <v>571</v>
      </c>
      <c r="H80" s="64"/>
      <c r="I80" s="54" t="s">
        <v>635</v>
      </c>
      <c r="J80" s="54"/>
      <c r="K80" s="54"/>
      <c r="L80" s="54" t="s">
        <v>726</v>
      </c>
      <c r="M80" s="54" t="s">
        <v>728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8">
        <v>63</v>
      </c>
      <c r="Y80" s="62"/>
      <c r="Z80" s="58"/>
      <c r="AA80" s="58"/>
      <c r="AB80" s="58"/>
      <c r="AC80" s="58"/>
    </row>
    <row r="81" spans="1:29" s="61" customFormat="1" ht="12.75">
      <c r="A81" s="28">
        <v>76</v>
      </c>
      <c r="B81" s="54" t="s">
        <v>729</v>
      </c>
      <c r="C81" s="54"/>
      <c r="D81" s="54" t="s">
        <v>557</v>
      </c>
      <c r="E81" s="28">
        <v>2015</v>
      </c>
      <c r="F81" s="55">
        <v>872863.69</v>
      </c>
      <c r="G81" s="56" t="s">
        <v>571</v>
      </c>
      <c r="H81" s="64"/>
      <c r="I81" s="54" t="s">
        <v>635</v>
      </c>
      <c r="J81" s="54"/>
      <c r="K81" s="54"/>
      <c r="L81" s="54" t="s">
        <v>730</v>
      </c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8"/>
      <c r="Y81" s="62">
        <v>75000</v>
      </c>
      <c r="Z81" s="58"/>
      <c r="AA81" s="58"/>
      <c r="AB81" s="58" t="s">
        <v>731</v>
      </c>
      <c r="AC81" s="58"/>
    </row>
    <row r="82" spans="1:29" s="61" customFormat="1" ht="12.75">
      <c r="A82" s="28">
        <v>77</v>
      </c>
      <c r="B82" s="54" t="s">
        <v>732</v>
      </c>
      <c r="C82" s="54"/>
      <c r="D82" s="54" t="s">
        <v>557</v>
      </c>
      <c r="E82" s="28">
        <v>2016</v>
      </c>
      <c r="F82" s="55">
        <v>511159.95</v>
      </c>
      <c r="G82" s="56" t="s">
        <v>571</v>
      </c>
      <c r="H82" s="64"/>
      <c r="I82" s="54" t="s">
        <v>635</v>
      </c>
      <c r="J82" s="54"/>
      <c r="K82" s="54"/>
      <c r="L82" s="54" t="s">
        <v>733</v>
      </c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8"/>
      <c r="Y82" s="65"/>
      <c r="Z82" s="65"/>
      <c r="AA82" s="65"/>
      <c r="AB82" s="65"/>
      <c r="AC82" s="65"/>
    </row>
    <row r="83" spans="1:29" s="61" customFormat="1" ht="12.75">
      <c r="A83" s="28">
        <v>78</v>
      </c>
      <c r="B83" s="54" t="s">
        <v>734</v>
      </c>
      <c r="C83" s="54"/>
      <c r="D83" s="54" t="s">
        <v>557</v>
      </c>
      <c r="E83" s="28">
        <v>2017</v>
      </c>
      <c r="F83" s="55">
        <v>89121.3</v>
      </c>
      <c r="G83" s="56" t="s">
        <v>571</v>
      </c>
      <c r="H83" s="64"/>
      <c r="I83" s="54" t="s">
        <v>635</v>
      </c>
      <c r="J83" s="54"/>
      <c r="K83" s="54"/>
      <c r="L83" s="54" t="s">
        <v>733</v>
      </c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8"/>
      <c r="Y83" s="65"/>
      <c r="Z83" s="65"/>
      <c r="AA83" s="65"/>
      <c r="AB83" s="65"/>
      <c r="AC83" s="65"/>
    </row>
    <row r="84" spans="1:29" s="61" customFormat="1" ht="12.75">
      <c r="A84" s="28">
        <v>79</v>
      </c>
      <c r="B84" s="54" t="s">
        <v>735</v>
      </c>
      <c r="C84" s="54"/>
      <c r="D84" s="54" t="s">
        <v>557</v>
      </c>
      <c r="E84" s="28">
        <v>2017</v>
      </c>
      <c r="F84" s="55">
        <v>621844.97</v>
      </c>
      <c r="G84" s="56" t="s">
        <v>571</v>
      </c>
      <c r="H84" s="64"/>
      <c r="I84" s="54" t="s">
        <v>635</v>
      </c>
      <c r="J84" s="54"/>
      <c r="K84" s="54"/>
      <c r="L84" s="54" t="s">
        <v>733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8"/>
      <c r="Y84" s="65"/>
      <c r="Z84" s="65"/>
      <c r="AA84" s="65"/>
      <c r="AB84" s="65"/>
      <c r="AC84" s="65"/>
    </row>
    <row r="85" spans="1:29" s="61" customFormat="1" ht="12.75">
      <c r="A85" s="28">
        <v>80</v>
      </c>
      <c r="B85" s="54" t="s">
        <v>736</v>
      </c>
      <c r="C85" s="54"/>
      <c r="D85" s="54" t="s">
        <v>557</v>
      </c>
      <c r="E85" s="28">
        <v>2017</v>
      </c>
      <c r="F85" s="55">
        <v>16497.64</v>
      </c>
      <c r="G85" s="56" t="s">
        <v>571</v>
      </c>
      <c r="H85" s="64"/>
      <c r="I85" s="54" t="s">
        <v>635</v>
      </c>
      <c r="J85" s="54"/>
      <c r="K85" s="54"/>
      <c r="L85" s="54" t="s">
        <v>733</v>
      </c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8"/>
      <c r="Y85" s="65"/>
      <c r="Z85" s="65"/>
      <c r="AA85" s="65"/>
      <c r="AB85" s="65"/>
      <c r="AC85" s="65"/>
    </row>
    <row r="86" spans="1:29" s="61" customFormat="1" ht="25.5">
      <c r="A86" s="28">
        <v>81</v>
      </c>
      <c r="B86" s="54" t="s">
        <v>737</v>
      </c>
      <c r="C86" s="54"/>
      <c r="D86" s="54" t="s">
        <v>557</v>
      </c>
      <c r="E86" s="28">
        <v>2018</v>
      </c>
      <c r="F86" s="55">
        <v>179321.1</v>
      </c>
      <c r="G86" s="56" t="s">
        <v>571</v>
      </c>
      <c r="H86" s="64"/>
      <c r="I86" s="54" t="s">
        <v>635</v>
      </c>
      <c r="J86" s="54"/>
      <c r="K86" s="54"/>
      <c r="L86" s="54" t="s">
        <v>722</v>
      </c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8"/>
      <c r="Y86" s="65"/>
      <c r="Z86" s="65"/>
      <c r="AA86" s="65"/>
      <c r="AB86" s="65"/>
      <c r="AC86" s="65"/>
    </row>
    <row r="87" spans="1:29" s="61" customFormat="1" ht="18">
      <c r="A87" s="131" t="s">
        <v>8</v>
      </c>
      <c r="B87" s="131"/>
      <c r="C87" s="131"/>
      <c r="D87" s="131"/>
      <c r="E87" s="131"/>
      <c r="F87" s="75">
        <f>SUM(F7:F86)</f>
        <v>59154262.06000001</v>
      </c>
      <c r="G87" s="57"/>
      <c r="H87" s="6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8"/>
      <c r="Y87" s="65"/>
      <c r="Z87" s="65"/>
      <c r="AA87" s="65"/>
      <c r="AB87" s="65"/>
      <c r="AC87" s="65"/>
    </row>
    <row r="89" spans="1:9" ht="12.75">
      <c r="A89" s="128" t="s">
        <v>740</v>
      </c>
      <c r="B89" s="128"/>
      <c r="C89" s="128"/>
      <c r="D89" s="128"/>
      <c r="E89" s="128"/>
      <c r="F89" s="128"/>
      <c r="G89" s="128"/>
      <c r="H89" s="128"/>
      <c r="I89" s="128"/>
    </row>
  </sheetData>
  <sheetProtection/>
  <mergeCells count="26">
    <mergeCell ref="A89:I89"/>
    <mergeCell ref="AC5:AC6"/>
    <mergeCell ref="A87:E87"/>
    <mergeCell ref="X5:X6"/>
    <mergeCell ref="Y5:Y6"/>
    <mergeCell ref="Z5:Z6"/>
    <mergeCell ref="AA5:AA6"/>
    <mergeCell ref="AB5:AB6"/>
    <mergeCell ref="J5:J6"/>
    <mergeCell ref="F5:F6"/>
    <mergeCell ref="K5:K6"/>
    <mergeCell ref="M5:O5"/>
    <mergeCell ref="P5:P6"/>
    <mergeCell ref="Q5:Q6"/>
    <mergeCell ref="R5:W5"/>
    <mergeCell ref="B5:B6"/>
    <mergeCell ref="E5:E6"/>
    <mergeCell ref="H5:H6"/>
    <mergeCell ref="L5:L6"/>
    <mergeCell ref="C5:C6"/>
    <mergeCell ref="I5:I6"/>
    <mergeCell ref="A5:A6"/>
    <mergeCell ref="A1:G1"/>
    <mergeCell ref="A2:G2"/>
    <mergeCell ref="D5:D6"/>
    <mergeCell ref="G5:G6"/>
  </mergeCells>
  <printOptions/>
  <pageMargins left="0.75" right="0.75" top="1" bottom="1" header="0.5" footer="0.5"/>
  <pageSetup horizontalDpi="600" verticalDpi="600" orientation="landscape" paperSize="9" scale="49" r:id="rId1"/>
  <colBreaks count="1" manualBreakCount="1">
    <brk id="11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"/>
  <sheetViews>
    <sheetView zoomScale="70" zoomScaleNormal="70" zoomScalePageLayoutView="0" workbookViewId="0" topLeftCell="A1">
      <selection activeCell="L15" sqref="L15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7.00390625" style="1" customWidth="1"/>
    <col min="4" max="4" width="26.00390625" style="181" customWidth="1"/>
    <col min="5" max="16384" width="9.140625" style="1" customWidth="1"/>
  </cols>
  <sheetData>
    <row r="1" spans="1:4" s="19" customFormat="1" ht="20.25">
      <c r="A1" s="137" t="s">
        <v>45</v>
      </c>
      <c r="B1" s="137"/>
      <c r="C1" s="137"/>
      <c r="D1" s="137"/>
    </row>
    <row r="2" spans="1:4" s="19" customFormat="1" ht="15.75">
      <c r="A2" s="138" t="s">
        <v>44</v>
      </c>
      <c r="B2" s="138"/>
      <c r="C2" s="138"/>
      <c r="D2" s="138"/>
    </row>
    <row r="4" spans="1:4" s="180" customFormat="1" ht="18">
      <c r="A4" s="190" t="s">
        <v>893</v>
      </c>
      <c r="B4" s="190"/>
      <c r="C4" s="190"/>
      <c r="D4" s="191">
        <f>SUM(D49)</f>
        <v>56103.54000000001</v>
      </c>
    </row>
    <row r="5" spans="1:4" s="180" customFormat="1" ht="18">
      <c r="A5" s="190" t="s">
        <v>894</v>
      </c>
      <c r="B5" s="190"/>
      <c r="C5" s="190"/>
      <c r="D5" s="191">
        <f>SUM(D93)</f>
        <v>117048.71</v>
      </c>
    </row>
    <row r="6" spans="1:4" s="180" customFormat="1" ht="18">
      <c r="A6" s="190" t="s">
        <v>895</v>
      </c>
      <c r="B6" s="190"/>
      <c r="C6" s="190"/>
      <c r="D6" s="191">
        <f>SUM(D103)</f>
        <v>184375.64</v>
      </c>
    </row>
    <row r="7" s="180" customFormat="1" ht="23.25">
      <c r="D7" s="192">
        <f>SUM(D4:D6)</f>
        <v>357527.89</v>
      </c>
    </row>
    <row r="8" s="180" customFormat="1" ht="12.75">
      <c r="D8" s="181"/>
    </row>
    <row r="9" s="180" customFormat="1" ht="12.75">
      <c r="D9" s="181"/>
    </row>
    <row r="10" s="180" customFormat="1" ht="13.5" thickBot="1">
      <c r="D10" s="181"/>
    </row>
    <row r="11" spans="1:4" ht="24.75" customHeight="1">
      <c r="A11" s="139" t="s">
        <v>46</v>
      </c>
      <c r="B11" s="140"/>
      <c r="C11" s="140"/>
      <c r="D11" s="141"/>
    </row>
    <row r="12" spans="1:4" ht="26.25" thickBot="1">
      <c r="A12" s="4" t="s">
        <v>0</v>
      </c>
      <c r="B12" s="5" t="s">
        <v>9</v>
      </c>
      <c r="C12" s="5" t="s">
        <v>10</v>
      </c>
      <c r="D12" s="182" t="s">
        <v>11</v>
      </c>
    </row>
    <row r="13" spans="1:4" s="61" customFormat="1" ht="12.75">
      <c r="A13" s="171">
        <v>1</v>
      </c>
      <c r="B13" s="172" t="s">
        <v>853</v>
      </c>
      <c r="C13" s="172">
        <v>2014</v>
      </c>
      <c r="D13" s="183">
        <v>745.53</v>
      </c>
    </row>
    <row r="14" spans="1:4" s="61" customFormat="1" ht="12.75">
      <c r="A14" s="171">
        <v>2</v>
      </c>
      <c r="B14" s="172" t="s">
        <v>853</v>
      </c>
      <c r="C14" s="172">
        <v>2014</v>
      </c>
      <c r="D14" s="183">
        <v>745.53</v>
      </c>
    </row>
    <row r="15" spans="1:4" s="61" customFormat="1" ht="12.75">
      <c r="A15" s="171">
        <v>3</v>
      </c>
      <c r="B15" s="172" t="s">
        <v>854</v>
      </c>
      <c r="C15" s="172">
        <v>2015</v>
      </c>
      <c r="D15" s="183">
        <v>723.58</v>
      </c>
    </row>
    <row r="16" spans="1:4" s="61" customFormat="1" ht="12.75">
      <c r="A16" s="28">
        <v>4</v>
      </c>
      <c r="B16" s="172" t="s">
        <v>855</v>
      </c>
      <c r="C16" s="54">
        <v>2015</v>
      </c>
      <c r="D16" s="184">
        <v>764.23</v>
      </c>
    </row>
    <row r="17" spans="1:4" s="61" customFormat="1" ht="12.75">
      <c r="A17" s="28">
        <v>5</v>
      </c>
      <c r="B17" s="172" t="s">
        <v>856</v>
      </c>
      <c r="C17" s="54">
        <v>2015</v>
      </c>
      <c r="D17" s="184">
        <v>715.45</v>
      </c>
    </row>
    <row r="18" spans="1:4" s="61" customFormat="1" ht="12.75">
      <c r="A18" s="28">
        <v>6</v>
      </c>
      <c r="B18" s="172" t="s">
        <v>857</v>
      </c>
      <c r="C18" s="54">
        <v>2015</v>
      </c>
      <c r="D18" s="184">
        <v>775.61</v>
      </c>
    </row>
    <row r="19" spans="1:4" s="61" customFormat="1" ht="12.75">
      <c r="A19" s="28">
        <v>7</v>
      </c>
      <c r="B19" s="172" t="s">
        <v>858</v>
      </c>
      <c r="C19" s="54">
        <v>2015</v>
      </c>
      <c r="D19" s="184">
        <v>1398.37</v>
      </c>
    </row>
    <row r="20" spans="1:4" s="61" customFormat="1" ht="12.75">
      <c r="A20" s="28">
        <v>8</v>
      </c>
      <c r="B20" s="54" t="s">
        <v>859</v>
      </c>
      <c r="C20" s="54">
        <v>2015</v>
      </c>
      <c r="D20" s="184">
        <v>1056.91</v>
      </c>
    </row>
    <row r="21" spans="1:4" s="61" customFormat="1" ht="12.75">
      <c r="A21" s="28">
        <v>9</v>
      </c>
      <c r="B21" s="54" t="s">
        <v>860</v>
      </c>
      <c r="C21" s="54">
        <v>2016</v>
      </c>
      <c r="D21" s="184">
        <v>882.93</v>
      </c>
    </row>
    <row r="22" spans="1:4" s="61" customFormat="1" ht="12.75">
      <c r="A22" s="28">
        <v>10</v>
      </c>
      <c r="B22" s="54" t="s">
        <v>860</v>
      </c>
      <c r="C22" s="54">
        <v>2016</v>
      </c>
      <c r="D22" s="184">
        <v>882.93</v>
      </c>
    </row>
    <row r="23" spans="1:4" s="61" customFormat="1" ht="12.75">
      <c r="A23" s="28">
        <v>11</v>
      </c>
      <c r="B23" s="54" t="s">
        <v>860</v>
      </c>
      <c r="C23" s="54">
        <v>2016</v>
      </c>
      <c r="D23" s="184">
        <v>882.93</v>
      </c>
    </row>
    <row r="24" spans="1:4" s="61" customFormat="1" ht="12.75">
      <c r="A24" s="28">
        <v>12</v>
      </c>
      <c r="B24" s="172" t="s">
        <v>861</v>
      </c>
      <c r="C24" s="54">
        <v>2016</v>
      </c>
      <c r="D24" s="184">
        <v>723.58</v>
      </c>
    </row>
    <row r="25" spans="1:4" s="61" customFormat="1" ht="12.75">
      <c r="A25" s="28">
        <v>13</v>
      </c>
      <c r="B25" s="172" t="s">
        <v>862</v>
      </c>
      <c r="C25" s="54">
        <v>2016</v>
      </c>
      <c r="D25" s="184">
        <v>840</v>
      </c>
    </row>
    <row r="26" spans="1:4" s="61" customFormat="1" ht="12.75">
      <c r="A26" s="28">
        <v>14</v>
      </c>
      <c r="B26" s="172" t="s">
        <v>863</v>
      </c>
      <c r="C26" s="54">
        <v>2016</v>
      </c>
      <c r="D26" s="184">
        <v>947.97</v>
      </c>
    </row>
    <row r="27" spans="1:4" s="61" customFormat="1" ht="12.75">
      <c r="A27" s="28">
        <v>15</v>
      </c>
      <c r="B27" s="172" t="s">
        <v>863</v>
      </c>
      <c r="C27" s="54">
        <v>2016</v>
      </c>
      <c r="D27" s="184">
        <v>947.97</v>
      </c>
    </row>
    <row r="28" spans="1:4" s="61" customFormat="1" ht="12.75">
      <c r="A28" s="28">
        <v>16</v>
      </c>
      <c r="B28" s="54" t="s">
        <v>864</v>
      </c>
      <c r="C28" s="54">
        <v>2016</v>
      </c>
      <c r="D28" s="184">
        <v>1065.04</v>
      </c>
    </row>
    <row r="29" spans="1:4" s="61" customFormat="1" ht="12.75">
      <c r="A29" s="28">
        <v>17</v>
      </c>
      <c r="B29" s="54" t="s">
        <v>865</v>
      </c>
      <c r="C29" s="54">
        <v>2017</v>
      </c>
      <c r="D29" s="184">
        <v>2199</v>
      </c>
    </row>
    <row r="30" spans="1:4" s="61" customFormat="1" ht="12.75">
      <c r="A30" s="28">
        <v>18</v>
      </c>
      <c r="B30" s="54" t="s">
        <v>866</v>
      </c>
      <c r="C30" s="54">
        <v>2017</v>
      </c>
      <c r="D30" s="184">
        <v>2199</v>
      </c>
    </row>
    <row r="31" spans="1:4" s="61" customFormat="1" ht="12.75">
      <c r="A31" s="28">
        <v>19</v>
      </c>
      <c r="B31" s="54" t="s">
        <v>867</v>
      </c>
      <c r="C31" s="54">
        <v>2017</v>
      </c>
      <c r="D31" s="184">
        <v>2077.22</v>
      </c>
    </row>
    <row r="32" spans="1:4" s="61" customFormat="1" ht="12.75">
      <c r="A32" s="28">
        <v>20</v>
      </c>
      <c r="B32" s="54" t="s">
        <v>868</v>
      </c>
      <c r="C32" s="54">
        <v>2017</v>
      </c>
      <c r="D32" s="184">
        <v>2077.22</v>
      </c>
    </row>
    <row r="33" spans="1:4" s="61" customFormat="1" ht="12.75">
      <c r="A33" s="28">
        <v>21</v>
      </c>
      <c r="B33" s="54" t="s">
        <v>868</v>
      </c>
      <c r="C33" s="54">
        <v>2017</v>
      </c>
      <c r="D33" s="184">
        <v>2077.22</v>
      </c>
    </row>
    <row r="34" spans="1:4" s="61" customFormat="1" ht="12.75">
      <c r="A34" s="28">
        <v>22</v>
      </c>
      <c r="B34" s="54" t="s">
        <v>868</v>
      </c>
      <c r="C34" s="54">
        <v>2017</v>
      </c>
      <c r="D34" s="184">
        <v>2077.22</v>
      </c>
    </row>
    <row r="35" spans="1:4" s="61" customFormat="1" ht="12.75">
      <c r="A35" s="28">
        <v>23</v>
      </c>
      <c r="B35" s="54" t="s">
        <v>868</v>
      </c>
      <c r="C35" s="54">
        <v>2017</v>
      </c>
      <c r="D35" s="184">
        <v>2077.22</v>
      </c>
    </row>
    <row r="36" spans="1:4" s="61" customFormat="1" ht="12.75">
      <c r="A36" s="28">
        <v>24</v>
      </c>
      <c r="B36" s="54" t="s">
        <v>868</v>
      </c>
      <c r="C36" s="54">
        <v>2017</v>
      </c>
      <c r="D36" s="184">
        <v>2077.22</v>
      </c>
    </row>
    <row r="37" spans="1:4" s="61" customFormat="1" ht="12.75">
      <c r="A37" s="28">
        <v>25</v>
      </c>
      <c r="B37" s="54" t="s">
        <v>868</v>
      </c>
      <c r="C37" s="54">
        <v>2017</v>
      </c>
      <c r="D37" s="184">
        <v>2077.22</v>
      </c>
    </row>
    <row r="38" spans="1:4" s="61" customFormat="1" ht="12.75">
      <c r="A38" s="28">
        <v>26</v>
      </c>
      <c r="B38" s="54" t="s">
        <v>868</v>
      </c>
      <c r="C38" s="54">
        <v>2017</v>
      </c>
      <c r="D38" s="184">
        <v>2077.22</v>
      </c>
    </row>
    <row r="39" spans="1:4" s="61" customFormat="1" ht="12.75">
      <c r="A39" s="28">
        <v>27</v>
      </c>
      <c r="B39" s="54" t="s">
        <v>868</v>
      </c>
      <c r="C39" s="54">
        <v>2017</v>
      </c>
      <c r="D39" s="184">
        <v>2077.22</v>
      </c>
    </row>
    <row r="40" spans="1:4" s="61" customFormat="1" ht="12.75">
      <c r="A40" s="28">
        <v>28</v>
      </c>
      <c r="B40" s="54" t="s">
        <v>865</v>
      </c>
      <c r="C40" s="54">
        <v>2018</v>
      </c>
      <c r="D40" s="184">
        <v>2185</v>
      </c>
    </row>
    <row r="41" spans="1:4" s="61" customFormat="1" ht="12.75">
      <c r="A41" s="28">
        <v>29</v>
      </c>
      <c r="B41" s="54" t="s">
        <v>865</v>
      </c>
      <c r="C41" s="54">
        <v>2018</v>
      </c>
      <c r="D41" s="184">
        <v>2185</v>
      </c>
    </row>
    <row r="42" spans="1:4" s="61" customFormat="1" ht="12.75">
      <c r="A42" s="28">
        <v>30</v>
      </c>
      <c r="B42" s="54" t="s">
        <v>865</v>
      </c>
      <c r="C42" s="54">
        <v>2018</v>
      </c>
      <c r="D42" s="184">
        <v>2185</v>
      </c>
    </row>
    <row r="43" spans="1:4" s="61" customFormat="1" ht="12.75">
      <c r="A43" s="28">
        <v>31</v>
      </c>
      <c r="B43" s="54" t="s">
        <v>865</v>
      </c>
      <c r="C43" s="54">
        <v>2018</v>
      </c>
      <c r="D43" s="184">
        <v>2185</v>
      </c>
    </row>
    <row r="44" spans="1:4" s="61" customFormat="1" ht="12.75">
      <c r="A44" s="28">
        <v>32</v>
      </c>
      <c r="B44" s="54" t="s">
        <v>869</v>
      </c>
      <c r="C44" s="54">
        <v>2018</v>
      </c>
      <c r="D44" s="184">
        <v>2440</v>
      </c>
    </row>
    <row r="45" spans="1:4" s="61" customFormat="1" ht="12.75">
      <c r="A45" s="28">
        <v>33</v>
      </c>
      <c r="B45" s="54" t="s">
        <v>865</v>
      </c>
      <c r="C45" s="54">
        <v>2018</v>
      </c>
      <c r="D45" s="184">
        <v>2185</v>
      </c>
    </row>
    <row r="46" spans="1:4" s="61" customFormat="1" ht="12.75">
      <c r="A46" s="28">
        <v>34</v>
      </c>
      <c r="B46" s="54" t="s">
        <v>870</v>
      </c>
      <c r="C46" s="54">
        <v>2019</v>
      </c>
      <c r="D46" s="184">
        <v>1849</v>
      </c>
    </row>
    <row r="47" spans="1:4" s="61" customFormat="1" ht="12.75">
      <c r="A47" s="28">
        <v>35</v>
      </c>
      <c r="B47" s="54" t="s">
        <v>870</v>
      </c>
      <c r="C47" s="54">
        <v>2019</v>
      </c>
      <c r="D47" s="184">
        <v>1849</v>
      </c>
    </row>
    <row r="48" spans="1:4" s="61" customFormat="1" ht="12.75">
      <c r="A48" s="28">
        <v>36</v>
      </c>
      <c r="B48" s="54" t="s">
        <v>870</v>
      </c>
      <c r="C48" s="54">
        <v>2019</v>
      </c>
      <c r="D48" s="184">
        <v>1849</v>
      </c>
    </row>
    <row r="49" spans="1:4" ht="13.5" customHeight="1">
      <c r="A49" s="164"/>
      <c r="B49" s="165" t="s">
        <v>8</v>
      </c>
      <c r="C49" s="163"/>
      <c r="D49" s="185">
        <f>SUM(D13:D48)</f>
        <v>56103.54000000001</v>
      </c>
    </row>
    <row r="50" spans="1:4" ht="13.5" customHeight="1">
      <c r="A50" s="167"/>
      <c r="B50" s="168"/>
      <c r="C50" s="162"/>
      <c r="D50" s="186"/>
    </row>
    <row r="51" spans="1:4" ht="26.25" customHeight="1">
      <c r="A51" s="160" t="s">
        <v>47</v>
      </c>
      <c r="B51" s="159"/>
      <c r="C51" s="159"/>
      <c r="D51" s="158"/>
    </row>
    <row r="52" spans="1:4" s="61" customFormat="1" ht="30" customHeight="1">
      <c r="A52" s="125" t="s">
        <v>0</v>
      </c>
      <c r="B52" s="125" t="s">
        <v>12</v>
      </c>
      <c r="C52" s="125" t="s">
        <v>10</v>
      </c>
      <c r="D52" s="187" t="s">
        <v>11</v>
      </c>
    </row>
    <row r="53" spans="1:4" s="61" customFormat="1" ht="12.75">
      <c r="A53" s="28">
        <v>1</v>
      </c>
      <c r="B53" s="54" t="s">
        <v>871</v>
      </c>
      <c r="C53" s="54">
        <v>2013</v>
      </c>
      <c r="D53" s="188">
        <v>1459.35</v>
      </c>
    </row>
    <row r="54" spans="1:4" s="61" customFormat="1" ht="12.75">
      <c r="A54" s="28">
        <v>2</v>
      </c>
      <c r="B54" s="54" t="s">
        <v>872</v>
      </c>
      <c r="C54" s="54">
        <v>2016</v>
      </c>
      <c r="D54" s="188">
        <v>2089.43</v>
      </c>
    </row>
    <row r="55" spans="1:4" s="61" customFormat="1" ht="12.75">
      <c r="A55" s="28">
        <v>3</v>
      </c>
      <c r="B55" s="54" t="s">
        <v>873</v>
      </c>
      <c r="C55" s="54">
        <v>2015</v>
      </c>
      <c r="D55" s="188">
        <v>1520</v>
      </c>
    </row>
    <row r="56" spans="1:4" s="61" customFormat="1" ht="12.75">
      <c r="A56" s="28">
        <v>4</v>
      </c>
      <c r="B56" s="54" t="s">
        <v>874</v>
      </c>
      <c r="C56" s="54">
        <v>2016</v>
      </c>
      <c r="D56" s="188">
        <v>1620</v>
      </c>
    </row>
    <row r="57" spans="1:4" s="61" customFormat="1" ht="12.75">
      <c r="A57" s="28">
        <v>5</v>
      </c>
      <c r="B57" s="54" t="s">
        <v>875</v>
      </c>
      <c r="C57" s="54">
        <v>2015</v>
      </c>
      <c r="D57" s="188">
        <v>1349.59</v>
      </c>
    </row>
    <row r="58" spans="1:4" s="61" customFormat="1" ht="12.75">
      <c r="A58" s="28">
        <v>6</v>
      </c>
      <c r="B58" s="54" t="s">
        <v>876</v>
      </c>
      <c r="C58" s="54">
        <v>2013</v>
      </c>
      <c r="D58" s="188">
        <v>1698</v>
      </c>
    </row>
    <row r="59" spans="1:4" s="61" customFormat="1" ht="12.75">
      <c r="A59" s="28">
        <v>7</v>
      </c>
      <c r="B59" s="54" t="s">
        <v>877</v>
      </c>
      <c r="C59" s="54">
        <v>2016</v>
      </c>
      <c r="D59" s="188">
        <v>3769</v>
      </c>
    </row>
    <row r="60" spans="1:4" s="61" customFormat="1" ht="12.75">
      <c r="A60" s="28">
        <v>8</v>
      </c>
      <c r="B60" s="54" t="s">
        <v>877</v>
      </c>
      <c r="C60" s="54">
        <v>2016</v>
      </c>
      <c r="D60" s="188">
        <v>3769</v>
      </c>
    </row>
    <row r="61" spans="1:4" s="61" customFormat="1" ht="12.75">
      <c r="A61" s="28">
        <v>9</v>
      </c>
      <c r="B61" s="54" t="s">
        <v>878</v>
      </c>
      <c r="C61" s="54">
        <v>2016</v>
      </c>
      <c r="D61" s="188">
        <v>6828.46</v>
      </c>
    </row>
    <row r="62" spans="1:4" s="61" customFormat="1" ht="12.75">
      <c r="A62" s="28">
        <v>10</v>
      </c>
      <c r="B62" s="54" t="s">
        <v>879</v>
      </c>
      <c r="C62" s="54">
        <v>2017</v>
      </c>
      <c r="D62" s="188">
        <v>6339</v>
      </c>
    </row>
    <row r="63" spans="1:4" s="61" customFormat="1" ht="12.75">
      <c r="A63" s="28">
        <v>11</v>
      </c>
      <c r="B63" s="54" t="s">
        <v>879</v>
      </c>
      <c r="C63" s="54">
        <v>2017</v>
      </c>
      <c r="D63" s="188">
        <v>6339</v>
      </c>
    </row>
    <row r="64" spans="1:4" s="61" customFormat="1" ht="12.75">
      <c r="A64" s="28">
        <v>12</v>
      </c>
      <c r="B64" s="54" t="s">
        <v>880</v>
      </c>
      <c r="C64" s="54">
        <v>2017</v>
      </c>
      <c r="D64" s="188">
        <v>2740</v>
      </c>
    </row>
    <row r="65" spans="1:4" s="61" customFormat="1" ht="12.75">
      <c r="A65" s="28">
        <v>13</v>
      </c>
      <c r="B65" s="54" t="s">
        <v>881</v>
      </c>
      <c r="C65" s="54">
        <v>2017</v>
      </c>
      <c r="D65" s="188">
        <v>2740</v>
      </c>
    </row>
    <row r="66" spans="1:4" s="61" customFormat="1" ht="12.75">
      <c r="A66" s="28">
        <v>14</v>
      </c>
      <c r="B66" s="54" t="s">
        <v>881</v>
      </c>
      <c r="C66" s="54">
        <v>2017</v>
      </c>
      <c r="D66" s="188">
        <v>2740</v>
      </c>
    </row>
    <row r="67" spans="1:4" s="61" customFormat="1" ht="12.75">
      <c r="A67" s="28">
        <v>15</v>
      </c>
      <c r="B67" s="54" t="s">
        <v>881</v>
      </c>
      <c r="C67" s="54">
        <v>2017</v>
      </c>
      <c r="D67" s="188">
        <v>2740</v>
      </c>
    </row>
    <row r="68" spans="1:4" s="61" customFormat="1" ht="12.75">
      <c r="A68" s="28">
        <v>16</v>
      </c>
      <c r="B68" s="54" t="s">
        <v>882</v>
      </c>
      <c r="C68" s="54">
        <v>2017</v>
      </c>
      <c r="D68" s="188">
        <v>2442.28</v>
      </c>
    </row>
    <row r="69" spans="1:4" s="61" customFormat="1" ht="12.75">
      <c r="A69" s="28">
        <v>17</v>
      </c>
      <c r="B69" s="54" t="s">
        <v>883</v>
      </c>
      <c r="C69" s="54">
        <v>2018</v>
      </c>
      <c r="D69" s="188">
        <v>2356.91</v>
      </c>
    </row>
    <row r="70" spans="1:4" s="61" customFormat="1" ht="12.75">
      <c r="A70" s="28">
        <v>18</v>
      </c>
      <c r="B70" s="54" t="s">
        <v>884</v>
      </c>
      <c r="C70" s="54">
        <v>2018</v>
      </c>
      <c r="D70" s="188">
        <v>2798.69</v>
      </c>
    </row>
    <row r="71" spans="1:4" s="61" customFormat="1" ht="12.75">
      <c r="A71" s="28">
        <v>19</v>
      </c>
      <c r="B71" s="54" t="s">
        <v>881</v>
      </c>
      <c r="C71" s="54">
        <v>2018</v>
      </c>
      <c r="D71" s="188">
        <v>2660</v>
      </c>
    </row>
    <row r="72" spans="1:4" s="61" customFormat="1" ht="12.75">
      <c r="A72" s="28">
        <v>20</v>
      </c>
      <c r="B72" s="54" t="s">
        <v>881</v>
      </c>
      <c r="C72" s="54">
        <v>2018</v>
      </c>
      <c r="D72" s="188">
        <v>2660</v>
      </c>
    </row>
    <row r="73" spans="1:4" s="61" customFormat="1" ht="12.75">
      <c r="A73" s="28">
        <v>21</v>
      </c>
      <c r="B73" s="54" t="s">
        <v>881</v>
      </c>
      <c r="C73" s="54">
        <v>2018</v>
      </c>
      <c r="D73" s="188">
        <v>2660</v>
      </c>
    </row>
    <row r="74" spans="1:4" s="61" customFormat="1" ht="12.75">
      <c r="A74" s="28">
        <v>22</v>
      </c>
      <c r="B74" s="54" t="s">
        <v>885</v>
      </c>
      <c r="C74" s="54">
        <v>2019</v>
      </c>
      <c r="D74" s="188">
        <v>2175</v>
      </c>
    </row>
    <row r="75" spans="1:4" s="61" customFormat="1" ht="12.75">
      <c r="A75" s="28">
        <v>23</v>
      </c>
      <c r="B75" s="54" t="s">
        <v>885</v>
      </c>
      <c r="C75" s="54">
        <v>2019</v>
      </c>
      <c r="D75" s="188">
        <v>2175</v>
      </c>
    </row>
    <row r="76" spans="1:4" s="61" customFormat="1" ht="12.75">
      <c r="A76" s="28">
        <v>24</v>
      </c>
      <c r="B76" s="54" t="s">
        <v>885</v>
      </c>
      <c r="C76" s="54">
        <v>2019</v>
      </c>
      <c r="D76" s="188">
        <v>2175</v>
      </c>
    </row>
    <row r="77" spans="1:4" s="61" customFormat="1" ht="12.75">
      <c r="A77" s="28">
        <v>25</v>
      </c>
      <c r="B77" s="54" t="s">
        <v>885</v>
      </c>
      <c r="C77" s="54">
        <v>2019</v>
      </c>
      <c r="D77" s="188">
        <v>2175</v>
      </c>
    </row>
    <row r="78" spans="1:4" s="61" customFormat="1" ht="12.75">
      <c r="A78" s="28">
        <v>26</v>
      </c>
      <c r="B78" s="54" t="s">
        <v>885</v>
      </c>
      <c r="C78" s="54">
        <v>2019</v>
      </c>
      <c r="D78" s="188">
        <v>2175</v>
      </c>
    </row>
    <row r="79" spans="1:4" s="61" customFormat="1" ht="12.75">
      <c r="A79" s="28">
        <v>27</v>
      </c>
      <c r="B79" s="54" t="s">
        <v>885</v>
      </c>
      <c r="C79" s="54">
        <v>2019</v>
      </c>
      <c r="D79" s="188">
        <v>2175</v>
      </c>
    </row>
    <row r="80" spans="1:4" s="61" customFormat="1" ht="12.75">
      <c r="A80" s="28">
        <v>28</v>
      </c>
      <c r="B80" s="54" t="s">
        <v>885</v>
      </c>
      <c r="C80" s="54">
        <v>2019</v>
      </c>
      <c r="D80" s="188">
        <v>2175</v>
      </c>
    </row>
    <row r="81" spans="1:4" s="61" customFormat="1" ht="12.75">
      <c r="A81" s="28">
        <v>29</v>
      </c>
      <c r="B81" s="54" t="s">
        <v>885</v>
      </c>
      <c r="C81" s="54">
        <v>2019</v>
      </c>
      <c r="D81" s="188">
        <v>2175</v>
      </c>
    </row>
    <row r="82" spans="1:4" s="61" customFormat="1" ht="12.75">
      <c r="A82" s="28">
        <v>30</v>
      </c>
      <c r="B82" s="54" t="s">
        <v>886</v>
      </c>
      <c r="C82" s="54">
        <v>2020</v>
      </c>
      <c r="D82" s="188">
        <v>3250</v>
      </c>
    </row>
    <row r="83" spans="1:4" s="61" customFormat="1" ht="12.75">
      <c r="A83" s="28">
        <v>31</v>
      </c>
      <c r="B83" s="54" t="s">
        <v>886</v>
      </c>
      <c r="C83" s="54">
        <v>2020</v>
      </c>
      <c r="D83" s="188">
        <v>3250</v>
      </c>
    </row>
    <row r="84" spans="1:4" s="61" customFormat="1" ht="12.75">
      <c r="A84" s="28">
        <v>32</v>
      </c>
      <c r="B84" s="54" t="s">
        <v>886</v>
      </c>
      <c r="C84" s="54">
        <v>2020</v>
      </c>
      <c r="D84" s="188">
        <v>3250</v>
      </c>
    </row>
    <row r="85" spans="1:4" s="61" customFormat="1" ht="12.75">
      <c r="A85" s="28">
        <v>33</v>
      </c>
      <c r="B85" s="54" t="s">
        <v>886</v>
      </c>
      <c r="C85" s="54">
        <v>2020</v>
      </c>
      <c r="D85" s="188">
        <v>3250</v>
      </c>
    </row>
    <row r="86" spans="1:4" s="61" customFormat="1" ht="12.75">
      <c r="A86" s="28">
        <v>34</v>
      </c>
      <c r="B86" s="54" t="s">
        <v>886</v>
      </c>
      <c r="C86" s="54">
        <v>2020</v>
      </c>
      <c r="D86" s="188">
        <v>3250</v>
      </c>
    </row>
    <row r="87" spans="1:4" s="61" customFormat="1" ht="12.75">
      <c r="A87" s="28">
        <v>35</v>
      </c>
      <c r="B87" s="54" t="s">
        <v>886</v>
      </c>
      <c r="C87" s="54">
        <v>2020</v>
      </c>
      <c r="D87" s="188">
        <v>3250</v>
      </c>
    </row>
    <row r="88" spans="1:4" s="61" customFormat="1" ht="12.75">
      <c r="A88" s="28">
        <v>36</v>
      </c>
      <c r="B88" s="54" t="s">
        <v>886</v>
      </c>
      <c r="C88" s="54">
        <v>2020</v>
      </c>
      <c r="D88" s="188">
        <v>3350</v>
      </c>
    </row>
    <row r="89" spans="1:4" s="61" customFormat="1" ht="12.75">
      <c r="A89" s="28">
        <v>37</v>
      </c>
      <c r="B89" s="54" t="s">
        <v>886</v>
      </c>
      <c r="C89" s="54">
        <v>2020</v>
      </c>
      <c r="D89" s="188">
        <v>3400</v>
      </c>
    </row>
    <row r="90" spans="1:4" s="61" customFormat="1" ht="12.75">
      <c r="A90" s="28">
        <v>38</v>
      </c>
      <c r="B90" s="54" t="s">
        <v>886</v>
      </c>
      <c r="C90" s="54">
        <v>2020</v>
      </c>
      <c r="D90" s="188">
        <v>3360</v>
      </c>
    </row>
    <row r="91" spans="1:4" s="61" customFormat="1" ht="12.75">
      <c r="A91" s="28">
        <v>39</v>
      </c>
      <c r="B91" s="54" t="s">
        <v>886</v>
      </c>
      <c r="C91" s="54">
        <v>2020</v>
      </c>
      <c r="D91" s="188">
        <v>3360</v>
      </c>
    </row>
    <row r="92" spans="1:4" s="61" customFormat="1" ht="12.75">
      <c r="A92" s="28">
        <v>40</v>
      </c>
      <c r="B92" s="54" t="s">
        <v>886</v>
      </c>
      <c r="C92" s="54">
        <v>2020</v>
      </c>
      <c r="D92" s="188">
        <v>3360</v>
      </c>
    </row>
    <row r="93" spans="1:4" s="61" customFormat="1" ht="18" customHeight="1">
      <c r="A93" s="28"/>
      <c r="B93" s="63" t="s">
        <v>8</v>
      </c>
      <c r="C93" s="54"/>
      <c r="D93" s="189">
        <f>SUM(D53:D92)</f>
        <v>117048.71</v>
      </c>
    </row>
    <row r="94" spans="1:6" ht="18" customHeight="1">
      <c r="A94" s="178"/>
      <c r="B94" s="179"/>
      <c r="C94" s="174"/>
      <c r="D94" s="186"/>
      <c r="E94" s="161"/>
      <c r="F94" s="161"/>
    </row>
    <row r="95" spans="1:6" ht="23.25" customHeight="1">
      <c r="A95" s="160" t="s">
        <v>48</v>
      </c>
      <c r="B95" s="159"/>
      <c r="C95" s="159"/>
      <c r="D95" s="158"/>
      <c r="E95" s="169"/>
      <c r="F95" s="166"/>
    </row>
    <row r="96" spans="1:6" s="61" customFormat="1" ht="38.25">
      <c r="A96" s="125" t="s">
        <v>0</v>
      </c>
      <c r="B96" s="125" t="s">
        <v>13</v>
      </c>
      <c r="C96" s="125" t="s">
        <v>10</v>
      </c>
      <c r="D96" s="187" t="s">
        <v>11</v>
      </c>
      <c r="E96" s="170"/>
      <c r="F96" s="170"/>
    </row>
    <row r="97" spans="1:4" s="61" customFormat="1" ht="12.75">
      <c r="A97" s="28">
        <v>1</v>
      </c>
      <c r="B97" s="54" t="s">
        <v>887</v>
      </c>
      <c r="C97" s="54">
        <v>2013</v>
      </c>
      <c r="D97" s="188">
        <v>32193.74</v>
      </c>
    </row>
    <row r="98" spans="1:4" s="61" customFormat="1" ht="12.75">
      <c r="A98" s="28">
        <v>2</v>
      </c>
      <c r="B98" s="54" t="s">
        <v>888</v>
      </c>
      <c r="C98" s="54">
        <v>2013</v>
      </c>
      <c r="D98" s="188">
        <v>17753.9</v>
      </c>
    </row>
    <row r="99" spans="1:4" s="61" customFormat="1" ht="12.75">
      <c r="A99" s="28">
        <v>3</v>
      </c>
      <c r="B99" s="54" t="s">
        <v>889</v>
      </c>
      <c r="C99" s="54">
        <v>2014</v>
      </c>
      <c r="D99" s="188">
        <v>18088</v>
      </c>
    </row>
    <row r="100" spans="1:4" s="61" customFormat="1" ht="12.75">
      <c r="A100" s="28">
        <v>4</v>
      </c>
      <c r="B100" s="54" t="s">
        <v>890</v>
      </c>
      <c r="C100" s="54">
        <v>2018</v>
      </c>
      <c r="D100" s="188">
        <v>3840</v>
      </c>
    </row>
    <row r="101" spans="1:4" s="61" customFormat="1" ht="12.75">
      <c r="A101" s="28">
        <v>5</v>
      </c>
      <c r="B101" s="54" t="s">
        <v>891</v>
      </c>
      <c r="C101" s="54">
        <v>2019</v>
      </c>
      <c r="D101" s="188">
        <v>9290</v>
      </c>
    </row>
    <row r="102" spans="1:4" s="61" customFormat="1" ht="12.75">
      <c r="A102" s="28">
        <v>6</v>
      </c>
      <c r="B102" s="54" t="s">
        <v>892</v>
      </c>
      <c r="C102" s="54">
        <v>2019</v>
      </c>
      <c r="D102" s="188">
        <v>103210</v>
      </c>
    </row>
    <row r="103" spans="1:4" ht="26.25" customHeight="1">
      <c r="A103" s="176"/>
      <c r="B103" s="177" t="s">
        <v>8</v>
      </c>
      <c r="C103" s="175"/>
      <c r="D103" s="185">
        <f>SUM(D97:D102)</f>
        <v>184375.64</v>
      </c>
    </row>
    <row r="104" spans="1:3" ht="12.75">
      <c r="A104" s="173"/>
      <c r="B104" s="173"/>
      <c r="C104" s="173"/>
    </row>
    <row r="105" spans="1:3" ht="12.75">
      <c r="A105" s="173"/>
      <c r="B105" s="173"/>
      <c r="C105" s="173"/>
    </row>
    <row r="106" spans="1:3" ht="12.75">
      <c r="A106" s="173"/>
      <c r="B106" s="173"/>
      <c r="C106" s="173"/>
    </row>
    <row r="107" spans="1:3" ht="12.75">
      <c r="A107" s="173"/>
      <c r="B107" s="173"/>
      <c r="C107" s="173"/>
    </row>
    <row r="108" spans="1:3" ht="12.75">
      <c r="A108" s="173"/>
      <c r="B108" s="173"/>
      <c r="C108" s="173"/>
    </row>
    <row r="109" spans="1:3" ht="12.75">
      <c r="A109" s="173"/>
      <c r="B109" s="173"/>
      <c r="C109" s="173"/>
    </row>
    <row r="110" spans="1:3" ht="12.75">
      <c r="A110" s="173"/>
      <c r="B110" s="173"/>
      <c r="C110" s="173"/>
    </row>
    <row r="111" spans="1:3" ht="12.75">
      <c r="A111" s="173"/>
      <c r="B111" s="173"/>
      <c r="C111" s="173"/>
    </row>
    <row r="112" spans="1:3" ht="12.75">
      <c r="A112" s="173"/>
      <c r="B112" s="173"/>
      <c r="C112" s="173"/>
    </row>
    <row r="113" spans="1:3" ht="12.75">
      <c r="A113" s="173"/>
      <c r="B113" s="173"/>
      <c r="C113" s="173"/>
    </row>
    <row r="114" spans="1:3" ht="12.75">
      <c r="A114" s="173"/>
      <c r="B114" s="173"/>
      <c r="C114" s="173"/>
    </row>
    <row r="115" spans="1:3" ht="12.75">
      <c r="A115" s="173"/>
      <c r="B115" s="173"/>
      <c r="C115" s="173"/>
    </row>
    <row r="116" spans="1:3" ht="12.75">
      <c r="A116" s="173"/>
      <c r="B116" s="173"/>
      <c r="C116" s="173"/>
    </row>
  </sheetData>
  <sheetProtection/>
  <mergeCells count="8">
    <mergeCell ref="A1:D1"/>
    <mergeCell ref="A2:D2"/>
    <mergeCell ref="A95:D95"/>
    <mergeCell ref="A11:D11"/>
    <mergeCell ref="A51:D51"/>
    <mergeCell ref="A4:C4"/>
    <mergeCell ref="A5:C5"/>
    <mergeCell ref="A6:C6"/>
  </mergeCells>
  <printOptions/>
  <pageMargins left="0.75" right="0.75" top="0.6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zoomScale="85" zoomScaleNormal="85" zoomScalePageLayoutView="0" workbookViewId="0" topLeftCell="A1">
      <selection activeCell="B9" sqref="B9"/>
    </sheetView>
  </sheetViews>
  <sheetFormatPr defaultColWidth="9.140625" defaultRowHeight="12.75"/>
  <cols>
    <col min="1" max="1" width="67.7109375" style="6" bestFit="1" customWidth="1"/>
    <col min="2" max="2" width="28.00390625" style="77" customWidth="1"/>
    <col min="3" max="16384" width="9.140625" style="6" customWidth="1"/>
  </cols>
  <sheetData>
    <row r="1" spans="1:2" s="15" customFormat="1" ht="18">
      <c r="A1" s="142" t="s">
        <v>49</v>
      </c>
      <c r="B1" s="142"/>
    </row>
    <row r="2" spans="1:2" s="15" customFormat="1" ht="15">
      <c r="A2" s="143" t="s">
        <v>44</v>
      </c>
      <c r="B2" s="143"/>
    </row>
    <row r="3" ht="13.5" thickBot="1">
      <c r="A3" s="7"/>
    </row>
    <row r="4" spans="1:2" ht="77.25" thickBot="1">
      <c r="A4" s="82" t="s">
        <v>14</v>
      </c>
      <c r="B4" s="83" t="s">
        <v>15</v>
      </c>
    </row>
    <row r="5" spans="1:2" ht="22.5" customHeight="1">
      <c r="A5" s="8" t="s">
        <v>16</v>
      </c>
      <c r="B5" s="78">
        <v>1193193.78</v>
      </c>
    </row>
    <row r="6" spans="1:2" ht="22.5" customHeight="1">
      <c r="A6" s="9" t="s">
        <v>17</v>
      </c>
      <c r="B6" s="79">
        <v>1442430.06</v>
      </c>
    </row>
    <row r="7" spans="1:2" ht="22.5" customHeight="1">
      <c r="A7" s="9" t="s">
        <v>18</v>
      </c>
      <c r="B7" s="79">
        <v>6823431.36</v>
      </c>
    </row>
    <row r="8" spans="1:2" ht="22.5" customHeight="1">
      <c r="A8" s="9" t="s">
        <v>19</v>
      </c>
      <c r="B8" s="79">
        <v>2974293.01</v>
      </c>
    </row>
    <row r="9" spans="1:2" ht="22.5" customHeight="1">
      <c r="A9" s="9" t="s">
        <v>20</v>
      </c>
      <c r="B9" s="79">
        <v>649706.35</v>
      </c>
    </row>
    <row r="10" spans="1:2" ht="22.5" customHeight="1">
      <c r="A10" s="9" t="s">
        <v>21</v>
      </c>
      <c r="B10" s="79">
        <v>630652.83</v>
      </c>
    </row>
    <row r="11" spans="1:2" ht="26.25" customHeight="1">
      <c r="A11" s="18" t="s">
        <v>42</v>
      </c>
      <c r="B11" s="79">
        <v>752785.67</v>
      </c>
    </row>
    <row r="12" spans="1:2" ht="22.5" customHeight="1">
      <c r="A12" s="10" t="s">
        <v>22</v>
      </c>
      <c r="B12" s="80">
        <v>0</v>
      </c>
    </row>
    <row r="13" spans="1:2" ht="22.5" customHeight="1">
      <c r="A13" s="11" t="s">
        <v>23</v>
      </c>
      <c r="B13" s="84">
        <f>SUM(B5:B12)</f>
        <v>14466493.059999999</v>
      </c>
    </row>
    <row r="14" ht="21" customHeight="1"/>
    <row r="15" ht="21" customHeight="1"/>
    <row r="16" ht="21" customHeight="1"/>
  </sheetData>
  <sheetProtection/>
  <mergeCells count="2">
    <mergeCell ref="A1:B1"/>
    <mergeCell ref="A2:B2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2"/>
  <sheetViews>
    <sheetView zoomScale="80" zoomScaleNormal="80" zoomScalePageLayoutView="0" workbookViewId="0" topLeftCell="A76">
      <selection activeCell="K6" sqref="K6:K92"/>
    </sheetView>
  </sheetViews>
  <sheetFormatPr defaultColWidth="9.140625" defaultRowHeight="12.75"/>
  <cols>
    <col min="1" max="1" width="3.8515625" style="0" bestFit="1" customWidth="1"/>
    <col min="2" max="2" width="22.57421875" style="46" customWidth="1"/>
    <col min="3" max="3" width="13.57421875" style="0" customWidth="1"/>
    <col min="4" max="4" width="11.140625" style="0" customWidth="1"/>
    <col min="5" max="5" width="17.8515625" style="0" bestFit="1" customWidth="1"/>
    <col min="6" max="6" width="7.8515625" style="0" customWidth="1"/>
    <col min="7" max="7" width="13.28125" style="0" customWidth="1"/>
    <col min="8" max="8" width="22.421875" style="0" customWidth="1"/>
    <col min="9" max="9" width="8.421875" style="0" customWidth="1"/>
    <col min="10" max="10" width="8.8515625" style="0" customWidth="1"/>
    <col min="11" max="11" width="9.7109375" style="0" customWidth="1"/>
    <col min="12" max="12" width="7.7109375" style="0" customWidth="1"/>
    <col min="13" max="14" width="19.57421875" style="53" customWidth="1"/>
    <col min="15" max="15" width="15.00390625" style="0" customWidth="1"/>
    <col min="16" max="19" width="14.421875" style="0" customWidth="1"/>
    <col min="20" max="21" width="11.00390625" style="0" customWidth="1"/>
    <col min="22" max="22" width="41.28125" style="0" customWidth="1"/>
  </cols>
  <sheetData>
    <row r="1" spans="1:26" s="6" customFormat="1" ht="20.25">
      <c r="A1" s="146" t="s">
        <v>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 s="50"/>
      <c r="N1" s="50"/>
      <c r="Y1" s="12"/>
      <c r="Z1" s="13" t="s">
        <v>24</v>
      </c>
    </row>
    <row r="2" spans="1:26" s="6" customFormat="1" ht="20.25" customHeight="1">
      <c r="A2" s="147" t="s">
        <v>44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M2" s="50"/>
      <c r="N2" s="50"/>
      <c r="Z2" s="14"/>
    </row>
    <row r="3" ht="15.75"/>
    <row r="4" ht="15.75"/>
    <row r="5" spans="1:22" s="23" customFormat="1" ht="47.25" customHeight="1">
      <c r="A5" s="85" t="s">
        <v>25</v>
      </c>
      <c r="B5" s="49" t="s">
        <v>27</v>
      </c>
      <c r="C5" s="85" t="s">
        <v>26</v>
      </c>
      <c r="D5" s="85" t="s">
        <v>51</v>
      </c>
      <c r="E5" s="85" t="s">
        <v>52</v>
      </c>
      <c r="F5" s="85" t="s">
        <v>28</v>
      </c>
      <c r="G5" s="85" t="s">
        <v>53</v>
      </c>
      <c r="H5" s="85" t="s">
        <v>54</v>
      </c>
      <c r="I5" s="85" t="s">
        <v>55</v>
      </c>
      <c r="J5" s="85" t="s">
        <v>56</v>
      </c>
      <c r="K5" s="85" t="s">
        <v>29</v>
      </c>
      <c r="L5" s="86" t="s">
        <v>57</v>
      </c>
      <c r="M5" s="87" t="s">
        <v>741</v>
      </c>
      <c r="N5" s="87" t="s">
        <v>742</v>
      </c>
      <c r="O5" s="85" t="s">
        <v>58</v>
      </c>
      <c r="P5" s="148" t="s">
        <v>59</v>
      </c>
      <c r="Q5" s="149"/>
      <c r="R5" s="148" t="s">
        <v>60</v>
      </c>
      <c r="S5" s="149"/>
      <c r="T5" s="88" t="s">
        <v>61</v>
      </c>
      <c r="U5" s="88" t="s">
        <v>62</v>
      </c>
      <c r="V5" s="85" t="s">
        <v>63</v>
      </c>
    </row>
    <row r="6" spans="1:22" s="29" customFormat="1" ht="25.5">
      <c r="A6" s="24">
        <v>1</v>
      </c>
      <c r="B6" s="89" t="s">
        <v>64</v>
      </c>
      <c r="C6" s="25" t="s">
        <v>65</v>
      </c>
      <c r="D6" s="25" t="s">
        <v>66</v>
      </c>
      <c r="E6" s="24" t="s">
        <v>67</v>
      </c>
      <c r="F6" s="25">
        <v>2000</v>
      </c>
      <c r="G6" s="25">
        <v>6871</v>
      </c>
      <c r="H6" s="25" t="s">
        <v>68</v>
      </c>
      <c r="I6" s="25">
        <v>11760</v>
      </c>
      <c r="J6" s="28"/>
      <c r="K6" s="25">
        <v>3</v>
      </c>
      <c r="L6" s="26" t="s">
        <v>69</v>
      </c>
      <c r="M6" s="51"/>
      <c r="N6" s="51"/>
      <c r="O6" s="24" t="s">
        <v>70</v>
      </c>
      <c r="P6" s="66" t="s">
        <v>417</v>
      </c>
      <c r="Q6" s="67" t="s">
        <v>418</v>
      </c>
      <c r="R6" s="67" t="s">
        <v>71</v>
      </c>
      <c r="S6" s="66" t="s">
        <v>72</v>
      </c>
      <c r="T6" s="24" t="s">
        <v>73</v>
      </c>
      <c r="U6" s="24" t="s">
        <v>73</v>
      </c>
      <c r="V6" s="28"/>
    </row>
    <row r="7" spans="1:22" s="34" customFormat="1" ht="15.75">
      <c r="A7" s="30">
        <v>2</v>
      </c>
      <c r="B7" s="90" t="s">
        <v>74</v>
      </c>
      <c r="C7" s="30" t="s">
        <v>75</v>
      </c>
      <c r="D7" s="30" t="s">
        <v>76</v>
      </c>
      <c r="E7" s="30" t="s">
        <v>77</v>
      </c>
      <c r="F7" s="30">
        <v>2015</v>
      </c>
      <c r="G7" s="30">
        <v>2998</v>
      </c>
      <c r="H7" s="30" t="s">
        <v>78</v>
      </c>
      <c r="I7" s="30">
        <v>2650</v>
      </c>
      <c r="J7" s="28">
        <v>8550</v>
      </c>
      <c r="K7" s="30">
        <v>3</v>
      </c>
      <c r="L7" s="30" t="s">
        <v>79</v>
      </c>
      <c r="M7" s="52">
        <v>266994.63</v>
      </c>
      <c r="N7" s="52">
        <v>253372.455</v>
      </c>
      <c r="O7" s="30" t="s">
        <v>80</v>
      </c>
      <c r="P7" s="68" t="s">
        <v>419</v>
      </c>
      <c r="Q7" s="68" t="s">
        <v>420</v>
      </c>
      <c r="R7" s="68" t="s">
        <v>419</v>
      </c>
      <c r="S7" s="68" t="s">
        <v>420</v>
      </c>
      <c r="T7" s="30" t="s">
        <v>81</v>
      </c>
      <c r="U7" s="30" t="s">
        <v>73</v>
      </c>
      <c r="V7" s="30" t="s">
        <v>82</v>
      </c>
    </row>
    <row r="8" spans="1:22" s="29" customFormat="1" ht="25.5">
      <c r="A8" s="24">
        <v>3</v>
      </c>
      <c r="B8" s="89" t="s">
        <v>83</v>
      </c>
      <c r="C8" s="25" t="s">
        <v>84</v>
      </c>
      <c r="D8" s="25" t="s">
        <v>85</v>
      </c>
      <c r="E8" s="24" t="s">
        <v>67</v>
      </c>
      <c r="F8" s="25">
        <v>2013</v>
      </c>
      <c r="G8" s="25">
        <v>10518</v>
      </c>
      <c r="H8" s="25" t="s">
        <v>86</v>
      </c>
      <c r="I8" s="25">
        <v>9405</v>
      </c>
      <c r="J8" s="28">
        <v>26000</v>
      </c>
      <c r="K8" s="25">
        <v>3</v>
      </c>
      <c r="L8" s="31" t="s">
        <v>79</v>
      </c>
      <c r="M8" s="52">
        <v>559417.32</v>
      </c>
      <c r="N8" s="52">
        <v>530875.62</v>
      </c>
      <c r="O8" s="24" t="s">
        <v>80</v>
      </c>
      <c r="P8" s="66" t="s">
        <v>421</v>
      </c>
      <c r="Q8" s="67" t="s">
        <v>422</v>
      </c>
      <c r="R8" s="66" t="s">
        <v>421</v>
      </c>
      <c r="S8" s="67" t="s">
        <v>422</v>
      </c>
      <c r="T8" s="27" t="s">
        <v>73</v>
      </c>
      <c r="U8" s="24" t="s">
        <v>73</v>
      </c>
      <c r="V8" s="28"/>
    </row>
    <row r="9" spans="1:22" s="29" customFormat="1" ht="15.75">
      <c r="A9" s="30">
        <v>4</v>
      </c>
      <c r="B9" s="89" t="s">
        <v>87</v>
      </c>
      <c r="C9" s="25" t="s">
        <v>88</v>
      </c>
      <c r="D9" s="25" t="s">
        <v>89</v>
      </c>
      <c r="E9" s="25" t="s">
        <v>77</v>
      </c>
      <c r="F9" s="25">
        <v>1997</v>
      </c>
      <c r="G9" s="25">
        <v>11100</v>
      </c>
      <c r="H9" s="25" t="s">
        <v>90</v>
      </c>
      <c r="I9" s="25">
        <v>6000</v>
      </c>
      <c r="J9" s="28"/>
      <c r="K9" s="25">
        <v>4</v>
      </c>
      <c r="L9" s="31" t="s">
        <v>79</v>
      </c>
      <c r="M9" s="52">
        <v>21190.05</v>
      </c>
      <c r="N9" s="52">
        <v>20108.925</v>
      </c>
      <c r="O9" s="24" t="s">
        <v>80</v>
      </c>
      <c r="P9" s="66" t="s">
        <v>423</v>
      </c>
      <c r="Q9" s="67" t="s">
        <v>424</v>
      </c>
      <c r="R9" s="66" t="s">
        <v>423</v>
      </c>
      <c r="S9" s="67" t="s">
        <v>424</v>
      </c>
      <c r="T9" s="24" t="s">
        <v>73</v>
      </c>
      <c r="U9" s="24" t="s">
        <v>73</v>
      </c>
      <c r="V9" s="28"/>
    </row>
    <row r="10" spans="1:22" s="34" customFormat="1" ht="25.5">
      <c r="A10" s="24">
        <v>5</v>
      </c>
      <c r="B10" s="91" t="s">
        <v>92</v>
      </c>
      <c r="C10" s="30" t="s">
        <v>84</v>
      </c>
      <c r="D10" s="30" t="s">
        <v>85</v>
      </c>
      <c r="E10" s="30" t="s">
        <v>77</v>
      </c>
      <c r="F10" s="30">
        <v>2017</v>
      </c>
      <c r="G10" s="30">
        <v>10518</v>
      </c>
      <c r="H10" s="30" t="s">
        <v>93</v>
      </c>
      <c r="I10" s="30"/>
      <c r="J10" s="28"/>
      <c r="K10" s="30">
        <v>3</v>
      </c>
      <c r="L10" s="32" t="s">
        <v>79</v>
      </c>
      <c r="M10" s="52">
        <v>762587.5194</v>
      </c>
      <c r="N10" s="52">
        <v>723679.9929000001</v>
      </c>
      <c r="O10" s="30" t="s">
        <v>80</v>
      </c>
      <c r="P10" s="68" t="s">
        <v>425</v>
      </c>
      <c r="Q10" s="68" t="s">
        <v>426</v>
      </c>
      <c r="R10" s="68" t="s">
        <v>425</v>
      </c>
      <c r="S10" s="68" t="s">
        <v>426</v>
      </c>
      <c r="T10" s="30" t="s">
        <v>81</v>
      </c>
      <c r="U10" s="30" t="s">
        <v>73</v>
      </c>
      <c r="V10" s="30" t="s">
        <v>82</v>
      </c>
    </row>
    <row r="11" spans="1:22" s="34" customFormat="1" ht="25.5">
      <c r="A11" s="30">
        <v>6</v>
      </c>
      <c r="B11" s="91" t="s">
        <v>94</v>
      </c>
      <c r="C11" s="33" t="s">
        <v>65</v>
      </c>
      <c r="D11" s="30" t="s">
        <v>95</v>
      </c>
      <c r="E11" s="30" t="s">
        <v>77</v>
      </c>
      <c r="F11" s="34">
        <v>2017</v>
      </c>
      <c r="G11" s="30">
        <v>6871</v>
      </c>
      <c r="H11" s="30" t="s">
        <v>96</v>
      </c>
      <c r="I11" s="30"/>
      <c r="J11" s="28">
        <v>18000</v>
      </c>
      <c r="K11" s="30">
        <v>3</v>
      </c>
      <c r="L11" s="32" t="s">
        <v>79</v>
      </c>
      <c r="M11" s="52">
        <v>592410</v>
      </c>
      <c r="N11" s="52">
        <v>562185</v>
      </c>
      <c r="O11" s="30" t="s">
        <v>80</v>
      </c>
      <c r="P11" s="68" t="s">
        <v>427</v>
      </c>
      <c r="Q11" s="68" t="s">
        <v>428</v>
      </c>
      <c r="R11" s="68" t="s">
        <v>427</v>
      </c>
      <c r="S11" s="68" t="s">
        <v>428</v>
      </c>
      <c r="T11" s="30" t="s">
        <v>81</v>
      </c>
      <c r="U11" s="30" t="s">
        <v>73</v>
      </c>
      <c r="V11" s="30" t="s">
        <v>82</v>
      </c>
    </row>
    <row r="12" spans="1:22" s="29" customFormat="1" ht="15.75">
      <c r="A12" s="24">
        <v>7</v>
      </c>
      <c r="B12" s="89" t="s">
        <v>97</v>
      </c>
      <c r="C12" s="25" t="s">
        <v>98</v>
      </c>
      <c r="D12" s="25">
        <v>1142</v>
      </c>
      <c r="E12" s="25" t="s">
        <v>77</v>
      </c>
      <c r="F12" s="25">
        <v>1995</v>
      </c>
      <c r="G12" s="25">
        <v>6842</v>
      </c>
      <c r="H12" s="25" t="s">
        <v>99</v>
      </c>
      <c r="I12" s="25">
        <v>4800</v>
      </c>
      <c r="J12" s="28"/>
      <c r="K12" s="25">
        <v>3</v>
      </c>
      <c r="L12" s="31" t="s">
        <v>79</v>
      </c>
      <c r="M12" s="52">
        <v>8476.02</v>
      </c>
      <c r="N12" s="52">
        <v>8043.57</v>
      </c>
      <c r="O12" s="24" t="s">
        <v>100</v>
      </c>
      <c r="P12" s="66" t="s">
        <v>423</v>
      </c>
      <c r="Q12" s="67" t="s">
        <v>424</v>
      </c>
      <c r="R12" s="66" t="s">
        <v>423</v>
      </c>
      <c r="S12" s="67" t="s">
        <v>424</v>
      </c>
      <c r="T12" s="24" t="s">
        <v>73</v>
      </c>
      <c r="U12" s="24" t="s">
        <v>73</v>
      </c>
      <c r="V12" s="28"/>
    </row>
    <row r="13" spans="1:22" s="29" customFormat="1" ht="15.75">
      <c r="A13" s="30">
        <v>8</v>
      </c>
      <c r="B13" s="89" t="s">
        <v>101</v>
      </c>
      <c r="C13" s="25" t="s">
        <v>98</v>
      </c>
      <c r="D13" s="25">
        <v>28</v>
      </c>
      <c r="E13" s="25" t="s">
        <v>77</v>
      </c>
      <c r="F13" s="25">
        <v>1989</v>
      </c>
      <c r="G13" s="25">
        <v>6842</v>
      </c>
      <c r="H13" s="25">
        <v>112576</v>
      </c>
      <c r="I13" s="25"/>
      <c r="J13" s="28"/>
      <c r="K13" s="25">
        <v>2</v>
      </c>
      <c r="L13" s="25" t="s">
        <v>69</v>
      </c>
      <c r="M13" s="51" t="s">
        <v>69</v>
      </c>
      <c r="N13" s="51" t="s">
        <v>102</v>
      </c>
      <c r="O13" s="24" t="s">
        <v>70</v>
      </c>
      <c r="P13" s="66" t="s">
        <v>423</v>
      </c>
      <c r="Q13" s="67" t="s">
        <v>424</v>
      </c>
      <c r="R13" s="67" t="s">
        <v>71</v>
      </c>
      <c r="S13" s="66" t="s">
        <v>71</v>
      </c>
      <c r="T13" s="24" t="s">
        <v>73</v>
      </c>
      <c r="U13" s="24" t="s">
        <v>73</v>
      </c>
      <c r="V13" s="28"/>
    </row>
    <row r="14" spans="1:22" s="29" customFormat="1" ht="25.5">
      <c r="A14" s="24">
        <v>9</v>
      </c>
      <c r="B14" s="89" t="s">
        <v>103</v>
      </c>
      <c r="C14" s="25" t="s">
        <v>104</v>
      </c>
      <c r="D14" s="25" t="s">
        <v>105</v>
      </c>
      <c r="E14" s="25" t="s">
        <v>77</v>
      </c>
      <c r="F14" s="25">
        <v>2000</v>
      </c>
      <c r="G14" s="25">
        <v>6370</v>
      </c>
      <c r="H14" s="25" t="s">
        <v>106</v>
      </c>
      <c r="I14" s="25">
        <v>4350</v>
      </c>
      <c r="J14" s="28">
        <v>16000</v>
      </c>
      <c r="K14" s="25">
        <v>3</v>
      </c>
      <c r="L14" s="31" t="s">
        <v>79</v>
      </c>
      <c r="M14" s="52">
        <v>61027.344000000005</v>
      </c>
      <c r="N14" s="52">
        <v>57913.704000000005</v>
      </c>
      <c r="O14" s="24" t="s">
        <v>100</v>
      </c>
      <c r="P14" s="67" t="s">
        <v>429</v>
      </c>
      <c r="Q14" s="67" t="s">
        <v>430</v>
      </c>
      <c r="R14" s="67" t="s">
        <v>429</v>
      </c>
      <c r="S14" s="67" t="s">
        <v>430</v>
      </c>
      <c r="T14" s="24" t="s">
        <v>73</v>
      </c>
      <c r="U14" s="24" t="s">
        <v>73</v>
      </c>
      <c r="V14" s="28"/>
    </row>
    <row r="15" spans="1:22" s="29" customFormat="1" ht="15.75">
      <c r="A15" s="30">
        <v>10</v>
      </c>
      <c r="B15" s="89" t="s">
        <v>107</v>
      </c>
      <c r="C15" s="25" t="s">
        <v>65</v>
      </c>
      <c r="D15" s="25" t="s">
        <v>108</v>
      </c>
      <c r="E15" s="24" t="s">
        <v>67</v>
      </c>
      <c r="F15" s="25">
        <v>2011</v>
      </c>
      <c r="G15" s="25">
        <v>6871</v>
      </c>
      <c r="H15" s="25" t="s">
        <v>109</v>
      </c>
      <c r="I15" s="25">
        <v>10000</v>
      </c>
      <c r="J15" s="28"/>
      <c r="K15" s="25">
        <v>3</v>
      </c>
      <c r="L15" s="36" t="s">
        <v>79</v>
      </c>
      <c r="M15" s="52">
        <v>423801</v>
      </c>
      <c r="N15" s="52">
        <v>402178.5</v>
      </c>
      <c r="O15" s="24" t="s">
        <v>80</v>
      </c>
      <c r="P15" s="66" t="s">
        <v>318</v>
      </c>
      <c r="Q15" s="67" t="s">
        <v>431</v>
      </c>
      <c r="R15" s="66" t="s">
        <v>318</v>
      </c>
      <c r="S15" s="67" t="s">
        <v>431</v>
      </c>
      <c r="T15" s="27" t="s">
        <v>81</v>
      </c>
      <c r="U15" s="24" t="s">
        <v>73</v>
      </c>
      <c r="V15" s="37" t="s">
        <v>110</v>
      </c>
    </row>
    <row r="16" spans="1:22" s="29" customFormat="1" ht="15.75">
      <c r="A16" s="24">
        <v>11</v>
      </c>
      <c r="B16" s="89" t="s">
        <v>111</v>
      </c>
      <c r="C16" s="25" t="s">
        <v>112</v>
      </c>
      <c r="D16" s="25" t="s">
        <v>113</v>
      </c>
      <c r="E16" s="25" t="s">
        <v>77</v>
      </c>
      <c r="F16" s="25">
        <v>2002</v>
      </c>
      <c r="G16" s="25">
        <v>6174</v>
      </c>
      <c r="H16" s="25" t="s">
        <v>114</v>
      </c>
      <c r="I16" s="25">
        <v>3600</v>
      </c>
      <c r="J16" s="28">
        <v>16000</v>
      </c>
      <c r="K16" s="25">
        <v>3</v>
      </c>
      <c r="L16" s="31" t="s">
        <v>79</v>
      </c>
      <c r="M16" s="52">
        <v>35599.284</v>
      </c>
      <c r="N16" s="52">
        <v>33782.994000000006</v>
      </c>
      <c r="O16" s="24" t="s">
        <v>100</v>
      </c>
      <c r="P16" s="66" t="s">
        <v>432</v>
      </c>
      <c r="Q16" s="67" t="s">
        <v>433</v>
      </c>
      <c r="R16" s="66" t="s">
        <v>432</v>
      </c>
      <c r="S16" s="67" t="s">
        <v>433</v>
      </c>
      <c r="T16" s="24" t="s">
        <v>73</v>
      </c>
      <c r="U16" s="24" t="s">
        <v>73</v>
      </c>
      <c r="V16" s="28"/>
    </row>
    <row r="17" spans="1:22" s="29" customFormat="1" ht="15.75">
      <c r="A17" s="30">
        <v>12</v>
      </c>
      <c r="B17" s="89" t="s">
        <v>116</v>
      </c>
      <c r="C17" s="25" t="s">
        <v>65</v>
      </c>
      <c r="D17" s="25" t="s">
        <v>117</v>
      </c>
      <c r="E17" s="25" t="s">
        <v>77</v>
      </c>
      <c r="F17" s="25">
        <v>2005</v>
      </c>
      <c r="G17" s="25">
        <v>10518</v>
      </c>
      <c r="H17" s="25" t="s">
        <v>118</v>
      </c>
      <c r="I17" s="25">
        <v>13020</v>
      </c>
      <c r="J17" s="28">
        <v>26000</v>
      </c>
      <c r="K17" s="25">
        <v>3</v>
      </c>
      <c r="L17" s="31" t="s">
        <v>79</v>
      </c>
      <c r="M17" s="52">
        <v>66112.95599999999</v>
      </c>
      <c r="N17" s="52">
        <v>62739.846</v>
      </c>
      <c r="O17" s="24" t="s">
        <v>100</v>
      </c>
      <c r="P17" s="66" t="s">
        <v>434</v>
      </c>
      <c r="Q17" s="67" t="s">
        <v>435</v>
      </c>
      <c r="R17" s="66" t="s">
        <v>434</v>
      </c>
      <c r="S17" s="67" t="s">
        <v>435</v>
      </c>
      <c r="T17" s="24" t="s">
        <v>73</v>
      </c>
      <c r="U17" s="24" t="s">
        <v>73</v>
      </c>
      <c r="V17" s="28"/>
    </row>
    <row r="18" spans="1:22" s="29" customFormat="1" ht="15.75">
      <c r="A18" s="24">
        <v>13</v>
      </c>
      <c r="B18" s="89" t="s">
        <v>120</v>
      </c>
      <c r="C18" s="25" t="s">
        <v>65</v>
      </c>
      <c r="D18" s="25" t="s">
        <v>121</v>
      </c>
      <c r="E18" s="25" t="s">
        <v>77</v>
      </c>
      <c r="F18" s="25">
        <v>2006</v>
      </c>
      <c r="G18" s="25">
        <v>10518</v>
      </c>
      <c r="H18" s="25" t="s">
        <v>122</v>
      </c>
      <c r="I18" s="25">
        <v>13950</v>
      </c>
      <c r="J18" s="28"/>
      <c r="K18" s="25">
        <v>2</v>
      </c>
      <c r="L18" s="31" t="s">
        <v>79</v>
      </c>
      <c r="M18" s="52">
        <v>63315.8694</v>
      </c>
      <c r="N18" s="52">
        <v>60085.4679</v>
      </c>
      <c r="O18" s="24" t="s">
        <v>100</v>
      </c>
      <c r="P18" s="66" t="s">
        <v>436</v>
      </c>
      <c r="Q18" s="67" t="s">
        <v>437</v>
      </c>
      <c r="R18" s="66" t="s">
        <v>436</v>
      </c>
      <c r="S18" s="67" t="s">
        <v>437</v>
      </c>
      <c r="T18" s="24" t="s">
        <v>73</v>
      </c>
      <c r="U18" s="24" t="s">
        <v>73</v>
      </c>
      <c r="V18" s="28"/>
    </row>
    <row r="19" spans="1:22" s="29" customFormat="1" ht="25.5">
      <c r="A19" s="30">
        <v>14</v>
      </c>
      <c r="B19" s="89" t="s">
        <v>123</v>
      </c>
      <c r="C19" s="25" t="s">
        <v>65</v>
      </c>
      <c r="D19" s="25" t="s">
        <v>124</v>
      </c>
      <c r="E19" s="25" t="s">
        <v>125</v>
      </c>
      <c r="F19" s="25">
        <v>2007</v>
      </c>
      <c r="G19" s="25">
        <v>6871</v>
      </c>
      <c r="H19" s="25" t="s">
        <v>126</v>
      </c>
      <c r="I19" s="25">
        <v>10125</v>
      </c>
      <c r="J19" s="28">
        <v>18000</v>
      </c>
      <c r="K19" s="25">
        <v>2</v>
      </c>
      <c r="L19" s="31" t="s">
        <v>79</v>
      </c>
      <c r="M19" s="52">
        <v>93236.22</v>
      </c>
      <c r="N19" s="52">
        <v>88479.27</v>
      </c>
      <c r="O19" s="24" t="s">
        <v>100</v>
      </c>
      <c r="P19" s="66" t="s">
        <v>438</v>
      </c>
      <c r="Q19" s="67" t="s">
        <v>439</v>
      </c>
      <c r="R19" s="66" t="s">
        <v>438</v>
      </c>
      <c r="S19" s="67" t="s">
        <v>439</v>
      </c>
      <c r="T19" s="24" t="s">
        <v>73</v>
      </c>
      <c r="U19" s="24" t="s">
        <v>73</v>
      </c>
      <c r="V19" s="28"/>
    </row>
    <row r="20" spans="1:22" s="29" customFormat="1" ht="15.75">
      <c r="A20" s="24">
        <v>15</v>
      </c>
      <c r="B20" s="89" t="s">
        <v>127</v>
      </c>
      <c r="C20" s="25" t="s">
        <v>65</v>
      </c>
      <c r="D20" s="25" t="s">
        <v>124</v>
      </c>
      <c r="E20" s="25" t="s">
        <v>77</v>
      </c>
      <c r="F20" s="25">
        <v>2007</v>
      </c>
      <c r="G20" s="25">
        <v>6871</v>
      </c>
      <c r="H20" s="25" t="s">
        <v>128</v>
      </c>
      <c r="I20" s="25">
        <v>10125</v>
      </c>
      <c r="J20" s="28"/>
      <c r="K20" s="25">
        <v>2</v>
      </c>
      <c r="L20" s="31" t="s">
        <v>79</v>
      </c>
      <c r="M20" s="52">
        <v>93236.22</v>
      </c>
      <c r="N20" s="52">
        <v>88479.27</v>
      </c>
      <c r="O20" s="24" t="s">
        <v>100</v>
      </c>
      <c r="P20" s="66" t="s">
        <v>438</v>
      </c>
      <c r="Q20" s="67" t="s">
        <v>439</v>
      </c>
      <c r="R20" s="66" t="s">
        <v>438</v>
      </c>
      <c r="S20" s="67" t="s">
        <v>439</v>
      </c>
      <c r="T20" s="24" t="s">
        <v>73</v>
      </c>
      <c r="U20" s="24" t="s">
        <v>73</v>
      </c>
      <c r="V20" s="28"/>
    </row>
    <row r="21" spans="1:22" s="29" customFormat="1" ht="15.75">
      <c r="A21" s="30">
        <v>16</v>
      </c>
      <c r="B21" s="89" t="s">
        <v>129</v>
      </c>
      <c r="C21" s="25" t="s">
        <v>65</v>
      </c>
      <c r="D21" s="25" t="s">
        <v>130</v>
      </c>
      <c r="E21" s="25" t="s">
        <v>77</v>
      </c>
      <c r="F21" s="25">
        <v>2009</v>
      </c>
      <c r="G21" s="25">
        <v>4580</v>
      </c>
      <c r="H21" s="25" t="s">
        <v>131</v>
      </c>
      <c r="I21" s="25">
        <v>6080</v>
      </c>
      <c r="J21" s="28"/>
      <c r="K21" s="25">
        <v>3</v>
      </c>
      <c r="L21" s="31" t="s">
        <v>79</v>
      </c>
      <c r="M21" s="52">
        <v>72851.3919</v>
      </c>
      <c r="N21" s="52">
        <v>69134.48415</v>
      </c>
      <c r="O21" s="24" t="s">
        <v>100</v>
      </c>
      <c r="P21" s="66" t="s">
        <v>440</v>
      </c>
      <c r="Q21" s="67" t="s">
        <v>441</v>
      </c>
      <c r="R21" s="66" t="s">
        <v>440</v>
      </c>
      <c r="S21" s="67" t="s">
        <v>441</v>
      </c>
      <c r="T21" s="24" t="s">
        <v>73</v>
      </c>
      <c r="U21" s="24" t="s">
        <v>73</v>
      </c>
      <c r="V21" s="28"/>
    </row>
    <row r="22" spans="1:22" s="29" customFormat="1" ht="15.75">
      <c r="A22" s="24">
        <v>17</v>
      </c>
      <c r="B22" s="89" t="s">
        <v>132</v>
      </c>
      <c r="C22" s="25" t="s">
        <v>65</v>
      </c>
      <c r="D22" s="25" t="s">
        <v>130</v>
      </c>
      <c r="E22" s="25" t="s">
        <v>77</v>
      </c>
      <c r="F22" s="25">
        <v>2009</v>
      </c>
      <c r="G22" s="25">
        <v>4580</v>
      </c>
      <c r="H22" s="25" t="s">
        <v>133</v>
      </c>
      <c r="I22" s="25">
        <v>6080</v>
      </c>
      <c r="J22" s="28">
        <v>11990</v>
      </c>
      <c r="K22" s="25">
        <v>3</v>
      </c>
      <c r="L22" s="31" t="s">
        <v>79</v>
      </c>
      <c r="M22" s="52">
        <v>102136.04100000001</v>
      </c>
      <c r="N22" s="52">
        <v>96925.0185</v>
      </c>
      <c r="O22" s="24" t="s">
        <v>100</v>
      </c>
      <c r="P22" s="66" t="s">
        <v>442</v>
      </c>
      <c r="Q22" s="67" t="s">
        <v>443</v>
      </c>
      <c r="R22" s="66" t="s">
        <v>442</v>
      </c>
      <c r="S22" s="67" t="s">
        <v>443</v>
      </c>
      <c r="T22" s="24" t="s">
        <v>73</v>
      </c>
      <c r="U22" s="24" t="s">
        <v>73</v>
      </c>
      <c r="V22" s="28"/>
    </row>
    <row r="23" spans="1:22" s="29" customFormat="1" ht="15.75">
      <c r="A23" s="30">
        <v>18</v>
      </c>
      <c r="B23" s="89" t="s">
        <v>135</v>
      </c>
      <c r="C23" s="25" t="s">
        <v>65</v>
      </c>
      <c r="D23" s="25" t="s">
        <v>136</v>
      </c>
      <c r="E23" s="25" t="s">
        <v>77</v>
      </c>
      <c r="F23" s="25">
        <v>2011</v>
      </c>
      <c r="G23" s="25">
        <v>6871</v>
      </c>
      <c r="H23" s="25" t="s">
        <v>137</v>
      </c>
      <c r="I23" s="25">
        <v>10140</v>
      </c>
      <c r="J23" s="28"/>
      <c r="K23" s="25">
        <v>3</v>
      </c>
      <c r="L23" s="31" t="s">
        <v>79</v>
      </c>
      <c r="M23" s="52">
        <v>144092.34</v>
      </c>
      <c r="N23" s="52">
        <v>136740.69</v>
      </c>
      <c r="O23" s="24" t="s">
        <v>100</v>
      </c>
      <c r="P23" s="66" t="s">
        <v>429</v>
      </c>
      <c r="Q23" s="67" t="s">
        <v>430</v>
      </c>
      <c r="R23" s="66" t="s">
        <v>429</v>
      </c>
      <c r="S23" s="67" t="s">
        <v>430</v>
      </c>
      <c r="T23" s="24" t="s">
        <v>73</v>
      </c>
      <c r="U23" s="24" t="s">
        <v>73</v>
      </c>
      <c r="V23" s="28"/>
    </row>
    <row r="24" spans="1:22" s="29" customFormat="1" ht="15.75">
      <c r="A24" s="24">
        <v>19</v>
      </c>
      <c r="B24" s="89" t="s">
        <v>138</v>
      </c>
      <c r="C24" s="25" t="s">
        <v>65</v>
      </c>
      <c r="D24" s="25" t="s">
        <v>130</v>
      </c>
      <c r="E24" s="25" t="s">
        <v>77</v>
      </c>
      <c r="F24" s="25">
        <v>2011</v>
      </c>
      <c r="G24" s="25">
        <v>4580</v>
      </c>
      <c r="H24" s="25" t="s">
        <v>139</v>
      </c>
      <c r="I24" s="25">
        <v>6050</v>
      </c>
      <c r="J24" s="28">
        <v>11990</v>
      </c>
      <c r="K24" s="25">
        <v>3</v>
      </c>
      <c r="L24" s="31" t="s">
        <v>79</v>
      </c>
      <c r="M24" s="52">
        <v>98321.83200000001</v>
      </c>
      <c r="N24" s="52">
        <v>93305.41200000001</v>
      </c>
      <c r="O24" s="24" t="s">
        <v>100</v>
      </c>
      <c r="P24" s="66" t="s">
        <v>444</v>
      </c>
      <c r="Q24" s="67" t="s">
        <v>445</v>
      </c>
      <c r="R24" s="66" t="s">
        <v>444</v>
      </c>
      <c r="S24" s="67" t="s">
        <v>445</v>
      </c>
      <c r="T24" s="24" t="s">
        <v>73</v>
      </c>
      <c r="U24" s="24" t="s">
        <v>73</v>
      </c>
      <c r="V24" s="28"/>
    </row>
    <row r="25" spans="1:22" s="29" customFormat="1" ht="15.75">
      <c r="A25" s="30">
        <v>20</v>
      </c>
      <c r="B25" s="89" t="s">
        <v>140</v>
      </c>
      <c r="C25" s="25" t="s">
        <v>65</v>
      </c>
      <c r="D25" s="25" t="s">
        <v>130</v>
      </c>
      <c r="E25" s="25" t="s">
        <v>77</v>
      </c>
      <c r="F25" s="25">
        <v>2012</v>
      </c>
      <c r="G25" s="25">
        <v>4580</v>
      </c>
      <c r="H25" s="25" t="s">
        <v>141</v>
      </c>
      <c r="I25" s="25">
        <v>6020</v>
      </c>
      <c r="J25" s="28">
        <v>11990</v>
      </c>
      <c r="K25" s="25">
        <v>3</v>
      </c>
      <c r="L25" s="31" t="s">
        <v>79</v>
      </c>
      <c r="M25" s="52">
        <v>125106.0552</v>
      </c>
      <c r="N25" s="52">
        <v>118723.0932</v>
      </c>
      <c r="O25" s="24" t="s">
        <v>100</v>
      </c>
      <c r="P25" s="66" t="s">
        <v>446</v>
      </c>
      <c r="Q25" s="67" t="s">
        <v>447</v>
      </c>
      <c r="R25" s="66" t="s">
        <v>446</v>
      </c>
      <c r="S25" s="67" t="s">
        <v>447</v>
      </c>
      <c r="T25" s="24" t="s">
        <v>73</v>
      </c>
      <c r="U25" s="24" t="s">
        <v>73</v>
      </c>
      <c r="V25" s="28"/>
    </row>
    <row r="26" spans="1:22" s="29" customFormat="1" ht="15.75">
      <c r="A26" s="24">
        <v>21</v>
      </c>
      <c r="B26" s="89" t="s">
        <v>142</v>
      </c>
      <c r="C26" s="25" t="s">
        <v>65</v>
      </c>
      <c r="D26" s="25" t="s">
        <v>136</v>
      </c>
      <c r="E26" s="25" t="s">
        <v>77</v>
      </c>
      <c r="F26" s="25">
        <v>2012</v>
      </c>
      <c r="G26" s="25">
        <v>6871</v>
      </c>
      <c r="H26" s="25" t="s">
        <v>143</v>
      </c>
      <c r="I26" s="25">
        <v>9650</v>
      </c>
      <c r="J26" s="28">
        <v>18000</v>
      </c>
      <c r="K26" s="25">
        <v>3</v>
      </c>
      <c r="L26" s="31" t="s">
        <v>79</v>
      </c>
      <c r="M26" s="52">
        <v>156806.37</v>
      </c>
      <c r="N26" s="52">
        <v>148806.04499999998</v>
      </c>
      <c r="O26" s="24" t="s">
        <v>100</v>
      </c>
      <c r="P26" s="66" t="s">
        <v>235</v>
      </c>
      <c r="Q26" s="67" t="s">
        <v>448</v>
      </c>
      <c r="R26" s="66" t="s">
        <v>235</v>
      </c>
      <c r="S26" s="67" t="s">
        <v>448</v>
      </c>
      <c r="T26" s="24" t="s">
        <v>73</v>
      </c>
      <c r="U26" s="24" t="s">
        <v>73</v>
      </c>
      <c r="V26" s="37"/>
    </row>
    <row r="27" spans="1:22" s="29" customFormat="1" ht="15.75">
      <c r="A27" s="30">
        <v>22</v>
      </c>
      <c r="B27" s="89" t="s">
        <v>145</v>
      </c>
      <c r="C27" s="25" t="s">
        <v>65</v>
      </c>
      <c r="D27" s="25" t="s">
        <v>121</v>
      </c>
      <c r="E27" s="25" t="s">
        <v>77</v>
      </c>
      <c r="F27" s="25">
        <v>2006</v>
      </c>
      <c r="G27" s="25">
        <v>10518</v>
      </c>
      <c r="H27" s="25" t="s">
        <v>146</v>
      </c>
      <c r="I27" s="25">
        <v>12010</v>
      </c>
      <c r="J27" s="28">
        <v>26000</v>
      </c>
      <c r="K27" s="25">
        <v>3</v>
      </c>
      <c r="L27" s="31" t="s">
        <v>79</v>
      </c>
      <c r="M27" s="52">
        <v>88998.21</v>
      </c>
      <c r="N27" s="52">
        <v>84457.485</v>
      </c>
      <c r="O27" s="24" t="s">
        <v>100</v>
      </c>
      <c r="P27" s="66" t="s">
        <v>91</v>
      </c>
      <c r="Q27" s="67" t="s">
        <v>449</v>
      </c>
      <c r="R27" s="66" t="s">
        <v>91</v>
      </c>
      <c r="S27" s="67" t="s">
        <v>449</v>
      </c>
      <c r="T27" s="24" t="s">
        <v>73</v>
      </c>
      <c r="U27" s="24" t="s">
        <v>73</v>
      </c>
      <c r="V27" s="28"/>
    </row>
    <row r="28" spans="1:22" s="29" customFormat="1" ht="25.5">
      <c r="A28" s="24">
        <v>23</v>
      </c>
      <c r="B28" s="89" t="s">
        <v>147</v>
      </c>
      <c r="C28" s="25" t="s">
        <v>65</v>
      </c>
      <c r="D28" s="25" t="s">
        <v>148</v>
      </c>
      <c r="E28" s="25" t="s">
        <v>77</v>
      </c>
      <c r="F28" s="25">
        <v>2007</v>
      </c>
      <c r="G28" s="25">
        <v>10518</v>
      </c>
      <c r="H28" s="25" t="s">
        <v>149</v>
      </c>
      <c r="I28" s="25">
        <v>14400</v>
      </c>
      <c r="J28" s="28">
        <v>26000</v>
      </c>
      <c r="K28" s="25">
        <v>3</v>
      </c>
      <c r="L28" s="31" t="s">
        <v>79</v>
      </c>
      <c r="M28" s="52">
        <v>97474.23</v>
      </c>
      <c r="N28" s="52">
        <v>92501.055</v>
      </c>
      <c r="O28" s="24" t="s">
        <v>100</v>
      </c>
      <c r="P28" s="66" t="s">
        <v>144</v>
      </c>
      <c r="Q28" s="67" t="s">
        <v>450</v>
      </c>
      <c r="R28" s="66" t="s">
        <v>144</v>
      </c>
      <c r="S28" s="67" t="s">
        <v>450</v>
      </c>
      <c r="T28" s="24" t="s">
        <v>73</v>
      </c>
      <c r="U28" s="24" t="s">
        <v>73</v>
      </c>
      <c r="V28" s="28"/>
    </row>
    <row r="29" spans="1:22" s="29" customFormat="1" ht="25.5">
      <c r="A29" s="30">
        <v>24</v>
      </c>
      <c r="B29" s="89" t="s">
        <v>150</v>
      </c>
      <c r="C29" s="25" t="s">
        <v>84</v>
      </c>
      <c r="D29" s="25" t="s">
        <v>151</v>
      </c>
      <c r="E29" s="25" t="s">
        <v>77</v>
      </c>
      <c r="F29" s="25">
        <v>2007</v>
      </c>
      <c r="G29" s="25">
        <v>10518</v>
      </c>
      <c r="H29" s="25" t="s">
        <v>152</v>
      </c>
      <c r="I29" s="25">
        <v>14440</v>
      </c>
      <c r="J29" s="28">
        <v>26000</v>
      </c>
      <c r="K29" s="25">
        <v>3</v>
      </c>
      <c r="L29" s="31" t="s">
        <v>79</v>
      </c>
      <c r="M29" s="52">
        <v>86455.40400000001</v>
      </c>
      <c r="N29" s="52">
        <v>82044.414</v>
      </c>
      <c r="O29" s="24" t="s">
        <v>100</v>
      </c>
      <c r="P29" s="66" t="s">
        <v>144</v>
      </c>
      <c r="Q29" s="67" t="s">
        <v>450</v>
      </c>
      <c r="R29" s="66" t="s">
        <v>144</v>
      </c>
      <c r="S29" s="67" t="s">
        <v>450</v>
      </c>
      <c r="T29" s="24" t="s">
        <v>73</v>
      </c>
      <c r="U29" s="24" t="s">
        <v>73</v>
      </c>
      <c r="V29" s="28"/>
    </row>
    <row r="30" spans="1:22" s="29" customFormat="1" ht="25.5">
      <c r="A30" s="24">
        <v>25</v>
      </c>
      <c r="B30" s="89" t="s">
        <v>153</v>
      </c>
      <c r="C30" s="25" t="s">
        <v>65</v>
      </c>
      <c r="D30" s="25" t="s">
        <v>154</v>
      </c>
      <c r="E30" s="25" t="s">
        <v>155</v>
      </c>
      <c r="F30" s="25">
        <v>2009</v>
      </c>
      <c r="G30" s="25">
        <v>10518</v>
      </c>
      <c r="H30" s="25" t="s">
        <v>156</v>
      </c>
      <c r="I30" s="25">
        <v>12300</v>
      </c>
      <c r="J30" s="28">
        <v>26000</v>
      </c>
      <c r="K30" s="25">
        <v>3</v>
      </c>
      <c r="L30" s="31" t="s">
        <v>79</v>
      </c>
      <c r="M30" s="52">
        <v>177996.42</v>
      </c>
      <c r="N30" s="52">
        <v>168914.97</v>
      </c>
      <c r="O30" s="24" t="s">
        <v>100</v>
      </c>
      <c r="P30" s="66" t="s">
        <v>451</v>
      </c>
      <c r="Q30" s="67" t="s">
        <v>452</v>
      </c>
      <c r="R30" s="66" t="s">
        <v>451</v>
      </c>
      <c r="S30" s="67" t="s">
        <v>452</v>
      </c>
      <c r="T30" s="24" t="s">
        <v>73</v>
      </c>
      <c r="U30" s="24" t="s">
        <v>73</v>
      </c>
      <c r="V30" s="28"/>
    </row>
    <row r="31" spans="1:22" s="29" customFormat="1" ht="15.75">
      <c r="A31" s="30">
        <v>26</v>
      </c>
      <c r="B31" s="89" t="s">
        <v>157</v>
      </c>
      <c r="C31" s="25" t="s">
        <v>65</v>
      </c>
      <c r="D31" s="25" t="s">
        <v>158</v>
      </c>
      <c r="E31" s="25" t="s">
        <v>77</v>
      </c>
      <c r="F31" s="25">
        <v>2002</v>
      </c>
      <c r="G31" s="25">
        <v>6871</v>
      </c>
      <c r="H31" s="25" t="s">
        <v>159</v>
      </c>
      <c r="I31" s="25">
        <v>4900</v>
      </c>
      <c r="J31" s="28">
        <v>16000</v>
      </c>
      <c r="K31" s="25">
        <v>3</v>
      </c>
      <c r="L31" s="31" t="s">
        <v>79</v>
      </c>
      <c r="M31" s="52">
        <v>42719.1408</v>
      </c>
      <c r="N31" s="52">
        <v>40539.5928</v>
      </c>
      <c r="O31" s="24" t="s">
        <v>100</v>
      </c>
      <c r="P31" s="66" t="s">
        <v>453</v>
      </c>
      <c r="Q31" s="67" t="s">
        <v>454</v>
      </c>
      <c r="R31" s="66" t="s">
        <v>453</v>
      </c>
      <c r="S31" s="67" t="s">
        <v>454</v>
      </c>
      <c r="T31" s="24" t="s">
        <v>73</v>
      </c>
      <c r="U31" s="24" t="s">
        <v>73</v>
      </c>
      <c r="V31" s="28"/>
    </row>
    <row r="32" spans="1:22" s="29" customFormat="1" ht="15.75">
      <c r="A32" s="24">
        <v>27</v>
      </c>
      <c r="B32" s="89" t="s">
        <v>161</v>
      </c>
      <c r="C32" s="25" t="s">
        <v>65</v>
      </c>
      <c r="D32" s="25" t="s">
        <v>162</v>
      </c>
      <c r="E32" s="25" t="s">
        <v>77</v>
      </c>
      <c r="F32" s="25">
        <v>2004</v>
      </c>
      <c r="G32" s="25">
        <v>6871</v>
      </c>
      <c r="H32" s="25" t="s">
        <v>163</v>
      </c>
      <c r="I32" s="25">
        <v>6300</v>
      </c>
      <c r="J32" s="28">
        <v>18000</v>
      </c>
      <c r="K32" s="25">
        <v>3</v>
      </c>
      <c r="L32" s="31" t="s">
        <v>79</v>
      </c>
      <c r="M32" s="52">
        <v>66536.75700000001</v>
      </c>
      <c r="N32" s="52">
        <v>63142.02450000001</v>
      </c>
      <c r="O32" s="24" t="s">
        <v>100</v>
      </c>
      <c r="P32" s="66" t="s">
        <v>451</v>
      </c>
      <c r="Q32" s="67" t="s">
        <v>452</v>
      </c>
      <c r="R32" s="66" t="s">
        <v>451</v>
      </c>
      <c r="S32" s="67" t="s">
        <v>452</v>
      </c>
      <c r="T32" s="24" t="s">
        <v>73</v>
      </c>
      <c r="U32" s="24" t="s">
        <v>73</v>
      </c>
      <c r="V32" s="28"/>
    </row>
    <row r="33" spans="1:22" s="29" customFormat="1" ht="15.75">
      <c r="A33" s="30">
        <v>28</v>
      </c>
      <c r="B33" s="89" t="s">
        <v>164</v>
      </c>
      <c r="C33" s="25" t="s">
        <v>65</v>
      </c>
      <c r="D33" s="25" t="s">
        <v>165</v>
      </c>
      <c r="E33" s="25" t="s">
        <v>77</v>
      </c>
      <c r="F33" s="25">
        <v>2007</v>
      </c>
      <c r="G33" s="25">
        <v>10518</v>
      </c>
      <c r="H33" s="25" t="s">
        <v>166</v>
      </c>
      <c r="I33" s="25">
        <v>10700</v>
      </c>
      <c r="J33" s="28">
        <v>26000</v>
      </c>
      <c r="K33" s="25">
        <v>3</v>
      </c>
      <c r="L33" s="31" t="s">
        <v>79</v>
      </c>
      <c r="M33" s="52">
        <v>148754.151</v>
      </c>
      <c r="N33" s="52">
        <v>141164.65350000001</v>
      </c>
      <c r="O33" s="24" t="s">
        <v>100</v>
      </c>
      <c r="P33" s="66" t="s">
        <v>455</v>
      </c>
      <c r="Q33" s="67" t="s">
        <v>456</v>
      </c>
      <c r="R33" s="66" t="s">
        <v>455</v>
      </c>
      <c r="S33" s="67" t="s">
        <v>456</v>
      </c>
      <c r="T33" s="24" t="s">
        <v>73</v>
      </c>
      <c r="U33" s="24" t="s">
        <v>73</v>
      </c>
      <c r="V33" s="28"/>
    </row>
    <row r="34" spans="1:22" s="29" customFormat="1" ht="15.75">
      <c r="A34" s="24">
        <v>29</v>
      </c>
      <c r="B34" s="89" t="s">
        <v>167</v>
      </c>
      <c r="C34" s="25" t="s">
        <v>65</v>
      </c>
      <c r="D34" s="25" t="s">
        <v>124</v>
      </c>
      <c r="E34" s="25" t="s">
        <v>77</v>
      </c>
      <c r="F34" s="25">
        <v>2009</v>
      </c>
      <c r="G34" s="25">
        <v>6871</v>
      </c>
      <c r="H34" s="25" t="s">
        <v>168</v>
      </c>
      <c r="I34" s="25">
        <v>6770</v>
      </c>
      <c r="J34" s="28"/>
      <c r="K34" s="25">
        <v>3</v>
      </c>
      <c r="L34" s="36" t="s">
        <v>79</v>
      </c>
      <c r="M34" s="52">
        <v>157230.171</v>
      </c>
      <c r="N34" s="52">
        <v>149208.22350000002</v>
      </c>
      <c r="O34" s="24" t="s">
        <v>80</v>
      </c>
      <c r="P34" s="66" t="s">
        <v>457</v>
      </c>
      <c r="Q34" s="67" t="s">
        <v>458</v>
      </c>
      <c r="R34" s="66" t="s">
        <v>457</v>
      </c>
      <c r="S34" s="67" t="s">
        <v>458</v>
      </c>
      <c r="T34" s="24" t="s">
        <v>73</v>
      </c>
      <c r="U34" s="24" t="s">
        <v>73</v>
      </c>
      <c r="V34" s="28"/>
    </row>
    <row r="35" spans="1:22" s="29" customFormat="1" ht="15.75">
      <c r="A35" s="30">
        <v>30</v>
      </c>
      <c r="B35" s="89" t="s">
        <v>169</v>
      </c>
      <c r="C35" s="25" t="s">
        <v>65</v>
      </c>
      <c r="D35" s="25" t="s">
        <v>124</v>
      </c>
      <c r="E35" s="25" t="s">
        <v>77</v>
      </c>
      <c r="F35" s="25">
        <v>2007</v>
      </c>
      <c r="G35" s="25">
        <v>6871</v>
      </c>
      <c r="H35" s="25" t="s">
        <v>170</v>
      </c>
      <c r="I35" s="25">
        <v>12800</v>
      </c>
      <c r="J35" s="28"/>
      <c r="K35" s="25">
        <v>2</v>
      </c>
      <c r="L35" s="31" t="s">
        <v>79</v>
      </c>
      <c r="M35" s="52">
        <v>34327.881</v>
      </c>
      <c r="N35" s="52">
        <v>32576.458500000004</v>
      </c>
      <c r="O35" s="24" t="s">
        <v>100</v>
      </c>
      <c r="P35" s="66" t="s">
        <v>459</v>
      </c>
      <c r="Q35" s="67" t="s">
        <v>460</v>
      </c>
      <c r="R35" s="66" t="s">
        <v>459</v>
      </c>
      <c r="S35" s="67" t="s">
        <v>460</v>
      </c>
      <c r="T35" s="24" t="s">
        <v>73</v>
      </c>
      <c r="U35" s="24" t="s">
        <v>73</v>
      </c>
      <c r="V35" s="28"/>
    </row>
    <row r="36" spans="1:22" s="29" customFormat="1" ht="15.75">
      <c r="A36" s="24">
        <v>31</v>
      </c>
      <c r="B36" s="89" t="s">
        <v>171</v>
      </c>
      <c r="C36" s="25" t="s">
        <v>65</v>
      </c>
      <c r="D36" s="25" t="s">
        <v>130</v>
      </c>
      <c r="E36" s="24" t="s">
        <v>67</v>
      </c>
      <c r="F36" s="25">
        <v>2009</v>
      </c>
      <c r="G36" s="25">
        <v>4580</v>
      </c>
      <c r="H36" s="25" t="s">
        <v>172</v>
      </c>
      <c r="I36" s="25">
        <v>7950</v>
      </c>
      <c r="J36" s="28">
        <v>11990</v>
      </c>
      <c r="K36" s="25">
        <v>3</v>
      </c>
      <c r="L36" s="31" t="s">
        <v>79</v>
      </c>
      <c r="M36" s="52">
        <v>116969.07600000002</v>
      </c>
      <c r="N36" s="52">
        <v>111001.266</v>
      </c>
      <c r="O36" s="24" t="s">
        <v>100</v>
      </c>
      <c r="P36" s="66" t="s">
        <v>442</v>
      </c>
      <c r="Q36" s="67" t="s">
        <v>443</v>
      </c>
      <c r="R36" s="66" t="s">
        <v>442</v>
      </c>
      <c r="S36" s="67" t="s">
        <v>443</v>
      </c>
      <c r="T36" s="24" t="s">
        <v>73</v>
      </c>
      <c r="U36" s="24" t="s">
        <v>73</v>
      </c>
      <c r="V36" s="28"/>
    </row>
    <row r="37" spans="1:22" s="29" customFormat="1" ht="25.5">
      <c r="A37" s="30">
        <v>32</v>
      </c>
      <c r="B37" s="89" t="s">
        <v>173</v>
      </c>
      <c r="C37" s="25" t="s">
        <v>174</v>
      </c>
      <c r="D37" s="25" t="s">
        <v>175</v>
      </c>
      <c r="E37" s="24" t="s">
        <v>67</v>
      </c>
      <c r="F37" s="25">
        <v>2006</v>
      </c>
      <c r="G37" s="25">
        <v>6374</v>
      </c>
      <c r="H37" s="25" t="s">
        <v>176</v>
      </c>
      <c r="I37" s="25">
        <v>8350</v>
      </c>
      <c r="J37" s="28"/>
      <c r="K37" s="25">
        <v>3</v>
      </c>
      <c r="L37" s="31" t="s">
        <v>79</v>
      </c>
      <c r="M37" s="52">
        <v>166977.594</v>
      </c>
      <c r="N37" s="52">
        <v>158458.32900000003</v>
      </c>
      <c r="O37" s="24" t="s">
        <v>100</v>
      </c>
      <c r="P37" s="66" t="s">
        <v>461</v>
      </c>
      <c r="Q37" s="67" t="s">
        <v>462</v>
      </c>
      <c r="R37" s="66" t="s">
        <v>461</v>
      </c>
      <c r="S37" s="67" t="s">
        <v>462</v>
      </c>
      <c r="T37" s="24" t="s">
        <v>73</v>
      </c>
      <c r="U37" s="24" t="s">
        <v>73</v>
      </c>
      <c r="V37" s="28"/>
    </row>
    <row r="38" spans="1:22" s="34" customFormat="1" ht="25.5">
      <c r="A38" s="24">
        <v>33</v>
      </c>
      <c r="B38" s="90" t="s">
        <v>177</v>
      </c>
      <c r="C38" s="30" t="s">
        <v>178</v>
      </c>
      <c r="D38" s="30" t="s">
        <v>179</v>
      </c>
      <c r="E38" s="30" t="s">
        <v>180</v>
      </c>
      <c r="F38" s="30">
        <v>2017</v>
      </c>
      <c r="G38" s="30"/>
      <c r="H38" s="30" t="s">
        <v>181</v>
      </c>
      <c r="I38" s="30"/>
      <c r="J38" s="30"/>
      <c r="K38" s="30">
        <v>1</v>
      </c>
      <c r="L38" s="32" t="s">
        <v>79</v>
      </c>
      <c r="M38" s="52">
        <v>356840.44200000004</v>
      </c>
      <c r="N38" s="52">
        <v>338634.297</v>
      </c>
      <c r="O38" s="30" t="s">
        <v>100</v>
      </c>
      <c r="P38" s="69" t="s">
        <v>463</v>
      </c>
      <c r="Q38" s="69" t="s">
        <v>464</v>
      </c>
      <c r="R38" s="69" t="s">
        <v>463</v>
      </c>
      <c r="S38" s="69" t="s">
        <v>464</v>
      </c>
      <c r="T38" s="30" t="s">
        <v>81</v>
      </c>
      <c r="U38" s="30" t="s">
        <v>73</v>
      </c>
      <c r="V38" s="30" t="s">
        <v>182</v>
      </c>
    </row>
    <row r="39" spans="1:22" s="29" customFormat="1" ht="15.75">
      <c r="A39" s="30">
        <v>34</v>
      </c>
      <c r="B39" s="89" t="s">
        <v>183</v>
      </c>
      <c r="C39" s="25" t="s">
        <v>112</v>
      </c>
      <c r="D39" s="25" t="s">
        <v>184</v>
      </c>
      <c r="E39" s="25" t="s">
        <v>77</v>
      </c>
      <c r="F39" s="25">
        <v>2000</v>
      </c>
      <c r="G39" s="25">
        <v>6177</v>
      </c>
      <c r="H39" s="25" t="s">
        <v>185</v>
      </c>
      <c r="I39" s="25">
        <v>5350</v>
      </c>
      <c r="J39" s="25"/>
      <c r="K39" s="25">
        <v>2</v>
      </c>
      <c r="L39" s="31" t="s">
        <v>79</v>
      </c>
      <c r="M39" s="52">
        <v>31361.274</v>
      </c>
      <c r="N39" s="52">
        <v>29761.209000000003</v>
      </c>
      <c r="O39" s="24" t="s">
        <v>100</v>
      </c>
      <c r="P39" s="66" t="s">
        <v>239</v>
      </c>
      <c r="Q39" s="67" t="s">
        <v>465</v>
      </c>
      <c r="R39" s="66" t="s">
        <v>239</v>
      </c>
      <c r="S39" s="67" t="s">
        <v>465</v>
      </c>
      <c r="T39" s="24" t="s">
        <v>73</v>
      </c>
      <c r="U39" s="24" t="s">
        <v>73</v>
      </c>
      <c r="V39" s="28"/>
    </row>
    <row r="40" spans="1:22" s="29" customFormat="1" ht="15.75">
      <c r="A40" s="24">
        <v>35</v>
      </c>
      <c r="B40" s="89" t="s">
        <v>186</v>
      </c>
      <c r="C40" s="25" t="s">
        <v>187</v>
      </c>
      <c r="D40" s="25" t="s">
        <v>188</v>
      </c>
      <c r="E40" s="24" t="s">
        <v>67</v>
      </c>
      <c r="F40" s="25">
        <v>2004</v>
      </c>
      <c r="G40" s="25">
        <v>2402</v>
      </c>
      <c r="H40" s="25" t="s">
        <v>189</v>
      </c>
      <c r="I40" s="25">
        <v>1490</v>
      </c>
      <c r="J40" s="25"/>
      <c r="K40" s="25">
        <v>6</v>
      </c>
      <c r="L40" s="31" t="s">
        <v>79</v>
      </c>
      <c r="M40" s="52">
        <v>13561.632000000001</v>
      </c>
      <c r="N40" s="52">
        <v>12869.712000000001</v>
      </c>
      <c r="O40" s="24" t="s">
        <v>100</v>
      </c>
      <c r="P40" s="66" t="s">
        <v>466</v>
      </c>
      <c r="Q40" s="67" t="s">
        <v>467</v>
      </c>
      <c r="R40" s="66" t="s">
        <v>466</v>
      </c>
      <c r="S40" s="67" t="s">
        <v>467</v>
      </c>
      <c r="T40" s="24" t="s">
        <v>73</v>
      </c>
      <c r="U40" s="24" t="s">
        <v>73</v>
      </c>
      <c r="V40" s="28"/>
    </row>
    <row r="41" spans="1:22" s="29" customFormat="1" ht="15.75">
      <c r="A41" s="30">
        <v>36</v>
      </c>
      <c r="B41" s="89" t="s">
        <v>190</v>
      </c>
      <c r="C41" s="25" t="s">
        <v>187</v>
      </c>
      <c r="D41" s="25" t="s">
        <v>188</v>
      </c>
      <c r="E41" s="24" t="s">
        <v>67</v>
      </c>
      <c r="F41" s="25">
        <v>2004</v>
      </c>
      <c r="G41" s="25">
        <v>2402</v>
      </c>
      <c r="H41" s="25" t="s">
        <v>191</v>
      </c>
      <c r="I41" s="25">
        <v>1374</v>
      </c>
      <c r="J41" s="25"/>
      <c r="K41" s="25">
        <v>5</v>
      </c>
      <c r="L41" s="31" t="s">
        <v>79</v>
      </c>
      <c r="M41" s="52">
        <v>12714.03</v>
      </c>
      <c r="N41" s="52">
        <v>12065.355</v>
      </c>
      <c r="O41" s="24" t="s">
        <v>100</v>
      </c>
      <c r="P41" s="66" t="s">
        <v>468</v>
      </c>
      <c r="Q41" s="67" t="s">
        <v>469</v>
      </c>
      <c r="R41" s="66" t="s">
        <v>468</v>
      </c>
      <c r="S41" s="67" t="s">
        <v>469</v>
      </c>
      <c r="T41" s="24" t="s">
        <v>73</v>
      </c>
      <c r="U41" s="24" t="s">
        <v>73</v>
      </c>
      <c r="V41" s="28"/>
    </row>
    <row r="42" spans="1:22" s="29" customFormat="1" ht="15.75">
      <c r="A42" s="24">
        <v>37</v>
      </c>
      <c r="B42" s="89" t="s">
        <v>192</v>
      </c>
      <c r="C42" s="25" t="s">
        <v>187</v>
      </c>
      <c r="D42" s="25" t="s">
        <v>188</v>
      </c>
      <c r="E42" s="24" t="s">
        <v>67</v>
      </c>
      <c r="F42" s="25">
        <v>2007</v>
      </c>
      <c r="G42" s="25">
        <v>2402</v>
      </c>
      <c r="H42" s="25" t="s">
        <v>193</v>
      </c>
      <c r="I42" s="25">
        <v>1500</v>
      </c>
      <c r="J42" s="25"/>
      <c r="K42" s="25">
        <v>3</v>
      </c>
      <c r="L42" s="31" t="s">
        <v>79</v>
      </c>
      <c r="M42" s="52">
        <v>32632.677</v>
      </c>
      <c r="N42" s="52">
        <v>30967.7445</v>
      </c>
      <c r="O42" s="24" t="s">
        <v>100</v>
      </c>
      <c r="P42" s="66" t="s">
        <v>470</v>
      </c>
      <c r="Q42" s="67" t="s">
        <v>471</v>
      </c>
      <c r="R42" s="66" t="s">
        <v>470</v>
      </c>
      <c r="S42" s="67" t="s">
        <v>471</v>
      </c>
      <c r="T42" s="24" t="s">
        <v>73</v>
      </c>
      <c r="U42" s="24" t="s">
        <v>73</v>
      </c>
      <c r="V42" s="28"/>
    </row>
    <row r="43" spans="1:22" s="29" customFormat="1" ht="15.75">
      <c r="A43" s="30">
        <v>38</v>
      </c>
      <c r="B43" s="89" t="s">
        <v>194</v>
      </c>
      <c r="C43" s="25" t="s">
        <v>187</v>
      </c>
      <c r="D43" s="25" t="s">
        <v>188</v>
      </c>
      <c r="E43" s="24" t="s">
        <v>67</v>
      </c>
      <c r="F43" s="25">
        <v>2009</v>
      </c>
      <c r="G43" s="25">
        <v>2198</v>
      </c>
      <c r="H43" s="25" t="s">
        <v>195</v>
      </c>
      <c r="I43" s="25">
        <v>1300</v>
      </c>
      <c r="J43" s="25"/>
      <c r="K43" s="25">
        <v>3</v>
      </c>
      <c r="L43" s="31" t="s">
        <v>79</v>
      </c>
      <c r="M43" s="52">
        <v>19071.045</v>
      </c>
      <c r="N43" s="52">
        <v>18098.0325</v>
      </c>
      <c r="O43" s="24" t="s">
        <v>100</v>
      </c>
      <c r="P43" s="66" t="s">
        <v>315</v>
      </c>
      <c r="Q43" s="67" t="s">
        <v>472</v>
      </c>
      <c r="R43" s="66" t="s">
        <v>315</v>
      </c>
      <c r="S43" s="67" t="s">
        <v>472</v>
      </c>
      <c r="T43" s="24" t="s">
        <v>73</v>
      </c>
      <c r="U43" s="24" t="s">
        <v>73</v>
      </c>
      <c r="V43" s="28"/>
    </row>
    <row r="44" spans="1:22" s="29" customFormat="1" ht="15.75">
      <c r="A44" s="24">
        <v>39</v>
      </c>
      <c r="B44" s="89" t="s">
        <v>196</v>
      </c>
      <c r="C44" s="25" t="s">
        <v>187</v>
      </c>
      <c r="D44" s="25" t="s">
        <v>188</v>
      </c>
      <c r="E44" s="24" t="s">
        <v>67</v>
      </c>
      <c r="F44" s="25">
        <v>2008</v>
      </c>
      <c r="G44" s="25">
        <v>2402</v>
      </c>
      <c r="H44" s="25" t="s">
        <v>197</v>
      </c>
      <c r="I44" s="25">
        <v>1450</v>
      </c>
      <c r="J44" s="25"/>
      <c r="K44" s="25">
        <v>6</v>
      </c>
      <c r="L44" s="31" t="s">
        <v>79</v>
      </c>
      <c r="M44" s="52">
        <v>16528.238999999998</v>
      </c>
      <c r="N44" s="52">
        <v>15684.9615</v>
      </c>
      <c r="O44" s="24" t="s">
        <v>100</v>
      </c>
      <c r="P44" s="66" t="s">
        <v>473</v>
      </c>
      <c r="Q44" s="67" t="s">
        <v>474</v>
      </c>
      <c r="R44" s="66" t="s">
        <v>473</v>
      </c>
      <c r="S44" s="67" t="s">
        <v>474</v>
      </c>
      <c r="T44" s="24" t="s">
        <v>73</v>
      </c>
      <c r="U44" s="24" t="s">
        <v>73</v>
      </c>
      <c r="V44" s="28"/>
    </row>
    <row r="45" spans="1:22" s="29" customFormat="1" ht="25.5">
      <c r="A45" s="30">
        <v>40</v>
      </c>
      <c r="B45" s="89" t="s">
        <v>198</v>
      </c>
      <c r="C45" s="25" t="s">
        <v>199</v>
      </c>
      <c r="D45" s="25" t="s">
        <v>200</v>
      </c>
      <c r="E45" s="24" t="s">
        <v>67</v>
      </c>
      <c r="F45" s="25">
        <v>2003</v>
      </c>
      <c r="G45" s="25" t="s">
        <v>201</v>
      </c>
      <c r="H45" s="25" t="s">
        <v>202</v>
      </c>
      <c r="I45" s="25">
        <v>960</v>
      </c>
      <c r="J45" s="25"/>
      <c r="K45" s="25">
        <v>6</v>
      </c>
      <c r="L45" s="31" t="s">
        <v>79</v>
      </c>
      <c r="M45" s="52">
        <v>13137.831</v>
      </c>
      <c r="N45" s="52">
        <v>12467.533500000001</v>
      </c>
      <c r="O45" s="24" t="s">
        <v>100</v>
      </c>
      <c r="P45" s="66" t="s">
        <v>144</v>
      </c>
      <c r="Q45" s="67" t="s">
        <v>450</v>
      </c>
      <c r="R45" s="66" t="s">
        <v>144</v>
      </c>
      <c r="S45" s="67" t="s">
        <v>450</v>
      </c>
      <c r="T45" s="24" t="s">
        <v>73</v>
      </c>
      <c r="U45" s="24" t="s">
        <v>73</v>
      </c>
      <c r="V45" s="28"/>
    </row>
    <row r="46" spans="1:22" s="29" customFormat="1" ht="15.75">
      <c r="A46" s="24">
        <v>41</v>
      </c>
      <c r="B46" s="89" t="s">
        <v>203</v>
      </c>
      <c r="C46" s="25" t="s">
        <v>204</v>
      </c>
      <c r="D46" s="25" t="s">
        <v>205</v>
      </c>
      <c r="E46" s="24" t="s">
        <v>206</v>
      </c>
      <c r="F46" s="25">
        <v>1998</v>
      </c>
      <c r="G46" s="25">
        <v>1598</v>
      </c>
      <c r="H46" s="25" t="s">
        <v>207</v>
      </c>
      <c r="I46" s="25"/>
      <c r="J46" s="25"/>
      <c r="K46" s="25">
        <v>5</v>
      </c>
      <c r="L46" s="31" t="s">
        <v>69</v>
      </c>
      <c r="M46" s="51" t="s">
        <v>69</v>
      </c>
      <c r="N46" s="51" t="s">
        <v>69</v>
      </c>
      <c r="O46" s="24" t="s">
        <v>208</v>
      </c>
      <c r="P46" s="66" t="s">
        <v>115</v>
      </c>
      <c r="Q46" s="67" t="s">
        <v>475</v>
      </c>
      <c r="R46" s="67" t="s">
        <v>71</v>
      </c>
      <c r="S46" s="67" t="s">
        <v>71</v>
      </c>
      <c r="T46" s="24" t="s">
        <v>73</v>
      </c>
      <c r="U46" s="24" t="s">
        <v>73</v>
      </c>
      <c r="V46" s="28"/>
    </row>
    <row r="47" spans="1:22" s="29" customFormat="1" ht="15.75">
      <c r="A47" s="30">
        <v>42</v>
      </c>
      <c r="B47" s="89" t="s">
        <v>209</v>
      </c>
      <c r="C47" s="25" t="s">
        <v>112</v>
      </c>
      <c r="D47" s="25" t="s">
        <v>210</v>
      </c>
      <c r="E47" s="24" t="s">
        <v>206</v>
      </c>
      <c r="F47" s="25">
        <v>2010</v>
      </c>
      <c r="G47" s="25">
        <v>2000</v>
      </c>
      <c r="H47" s="25" t="s">
        <v>211</v>
      </c>
      <c r="I47" s="25"/>
      <c r="J47" s="25"/>
      <c r="K47" s="25">
        <v>5</v>
      </c>
      <c r="L47" s="31" t="s">
        <v>69</v>
      </c>
      <c r="M47" s="51">
        <v>21000</v>
      </c>
      <c r="N47" s="51">
        <v>19000</v>
      </c>
      <c r="O47" s="24" t="s">
        <v>100</v>
      </c>
      <c r="P47" s="66" t="s">
        <v>476</v>
      </c>
      <c r="Q47" s="67" t="s">
        <v>477</v>
      </c>
      <c r="R47" s="66" t="s">
        <v>476</v>
      </c>
      <c r="S47" s="67" t="s">
        <v>477</v>
      </c>
      <c r="T47" s="27" t="s">
        <v>81</v>
      </c>
      <c r="U47" s="27" t="s">
        <v>81</v>
      </c>
      <c r="V47" s="28"/>
    </row>
    <row r="48" spans="1:22" s="29" customFormat="1" ht="25.5">
      <c r="A48" s="24">
        <v>43</v>
      </c>
      <c r="B48" s="89" t="s">
        <v>212</v>
      </c>
      <c r="C48" s="25" t="s">
        <v>213</v>
      </c>
      <c r="D48" s="25" t="s">
        <v>214</v>
      </c>
      <c r="E48" s="25" t="s">
        <v>215</v>
      </c>
      <c r="F48" s="25">
        <v>2008</v>
      </c>
      <c r="G48" s="25">
        <v>1995</v>
      </c>
      <c r="H48" s="25" t="s">
        <v>216</v>
      </c>
      <c r="I48" s="25"/>
      <c r="J48" s="25"/>
      <c r="K48" s="25">
        <v>1</v>
      </c>
      <c r="L48" s="31" t="s">
        <v>79</v>
      </c>
      <c r="M48" s="52">
        <v>32547.916800000003</v>
      </c>
      <c r="N48" s="52">
        <v>30887.308800000003</v>
      </c>
      <c r="O48" s="24" t="s">
        <v>100</v>
      </c>
      <c r="P48" s="66" t="s">
        <v>478</v>
      </c>
      <c r="Q48" s="67" t="s">
        <v>479</v>
      </c>
      <c r="R48" s="66" t="s">
        <v>478</v>
      </c>
      <c r="S48" s="67" t="s">
        <v>479</v>
      </c>
      <c r="T48" s="24" t="s">
        <v>73</v>
      </c>
      <c r="U48" s="24" t="s">
        <v>73</v>
      </c>
      <c r="V48" s="28"/>
    </row>
    <row r="49" spans="1:22" s="29" customFormat="1" ht="15.75">
      <c r="A49" s="30">
        <v>44</v>
      </c>
      <c r="B49" s="89" t="s">
        <v>217</v>
      </c>
      <c r="C49" s="25" t="s">
        <v>218</v>
      </c>
      <c r="D49" s="25" t="s">
        <v>219</v>
      </c>
      <c r="E49" s="25" t="s">
        <v>215</v>
      </c>
      <c r="F49" s="25">
        <v>2002</v>
      </c>
      <c r="G49" s="25">
        <v>1551</v>
      </c>
      <c r="H49" s="25" t="s">
        <v>220</v>
      </c>
      <c r="I49" s="25"/>
      <c r="J49" s="25"/>
      <c r="K49" s="25">
        <v>1</v>
      </c>
      <c r="L49" s="31" t="s">
        <v>79</v>
      </c>
      <c r="M49" s="52">
        <v>12544.509600000001</v>
      </c>
      <c r="N49" s="52">
        <v>11904.4836</v>
      </c>
      <c r="O49" s="24" t="s">
        <v>100</v>
      </c>
      <c r="P49" s="66" t="s">
        <v>480</v>
      </c>
      <c r="Q49" s="67" t="s">
        <v>481</v>
      </c>
      <c r="R49" s="66" t="s">
        <v>480</v>
      </c>
      <c r="S49" s="67" t="s">
        <v>481</v>
      </c>
      <c r="T49" s="24" t="s">
        <v>73</v>
      </c>
      <c r="U49" s="24" t="s">
        <v>73</v>
      </c>
      <c r="V49" s="28"/>
    </row>
    <row r="50" spans="1:22" s="29" customFormat="1" ht="15.75">
      <c r="A50" s="24">
        <v>45</v>
      </c>
      <c r="B50" s="89" t="s">
        <v>221</v>
      </c>
      <c r="C50" s="25" t="s">
        <v>222</v>
      </c>
      <c r="D50" s="25" t="s">
        <v>223</v>
      </c>
      <c r="E50" s="25" t="s">
        <v>224</v>
      </c>
      <c r="F50" s="25">
        <v>2007</v>
      </c>
      <c r="G50" s="25">
        <v>1758</v>
      </c>
      <c r="H50" s="25" t="s">
        <v>225</v>
      </c>
      <c r="I50" s="25"/>
      <c r="J50" s="25"/>
      <c r="K50" s="25">
        <v>1</v>
      </c>
      <c r="L50" s="31" t="s">
        <v>79</v>
      </c>
      <c r="M50" s="52">
        <v>23732.856</v>
      </c>
      <c r="N50" s="52">
        <v>22521.996</v>
      </c>
      <c r="O50" s="24" t="s">
        <v>100</v>
      </c>
      <c r="P50" s="66" t="s">
        <v>229</v>
      </c>
      <c r="Q50" s="67" t="s">
        <v>482</v>
      </c>
      <c r="R50" s="66" t="s">
        <v>229</v>
      </c>
      <c r="S50" s="67" t="s">
        <v>482</v>
      </c>
      <c r="T50" s="24" t="s">
        <v>73</v>
      </c>
      <c r="U50" s="24" t="s">
        <v>73</v>
      </c>
      <c r="V50" s="28"/>
    </row>
    <row r="51" spans="1:22" s="29" customFormat="1" ht="15.75">
      <c r="A51" s="30">
        <v>46</v>
      </c>
      <c r="B51" s="89" t="s">
        <v>226</v>
      </c>
      <c r="C51" s="25" t="s">
        <v>218</v>
      </c>
      <c r="D51" s="25" t="s">
        <v>227</v>
      </c>
      <c r="E51" s="25" t="s">
        <v>215</v>
      </c>
      <c r="F51" s="25">
        <v>2007</v>
      </c>
      <c r="G51" s="25">
        <v>4750</v>
      </c>
      <c r="H51" s="25" t="s">
        <v>228</v>
      </c>
      <c r="I51" s="25"/>
      <c r="J51" s="25"/>
      <c r="K51" s="25">
        <v>1</v>
      </c>
      <c r="L51" s="31" t="s">
        <v>79</v>
      </c>
      <c r="M51" s="52">
        <v>36023.085</v>
      </c>
      <c r="N51" s="52">
        <v>34185.1725</v>
      </c>
      <c r="O51" s="24" t="s">
        <v>100</v>
      </c>
      <c r="P51" s="66" t="s">
        <v>483</v>
      </c>
      <c r="Q51" s="67" t="s">
        <v>484</v>
      </c>
      <c r="R51" s="66" t="s">
        <v>483</v>
      </c>
      <c r="S51" s="67" t="s">
        <v>484</v>
      </c>
      <c r="T51" s="24" t="s">
        <v>73</v>
      </c>
      <c r="U51" s="24" t="s">
        <v>73</v>
      </c>
      <c r="V51" s="28"/>
    </row>
    <row r="52" spans="1:22" s="29" customFormat="1" ht="25.5">
      <c r="A52" s="24">
        <v>47</v>
      </c>
      <c r="B52" s="89" t="s">
        <v>230</v>
      </c>
      <c r="C52" s="25" t="s">
        <v>231</v>
      </c>
      <c r="D52" s="25" t="s">
        <v>232</v>
      </c>
      <c r="E52" s="25" t="s">
        <v>233</v>
      </c>
      <c r="F52" s="25">
        <v>2012</v>
      </c>
      <c r="G52" s="25">
        <v>4525</v>
      </c>
      <c r="H52" s="25" t="s">
        <v>234</v>
      </c>
      <c r="I52" s="25"/>
      <c r="J52" s="25"/>
      <c r="K52" s="25">
        <v>2</v>
      </c>
      <c r="L52" s="31" t="s">
        <v>79</v>
      </c>
      <c r="M52" s="52">
        <v>77979.384</v>
      </c>
      <c r="N52" s="52">
        <v>74000.844</v>
      </c>
      <c r="O52" s="24" t="s">
        <v>100</v>
      </c>
      <c r="P52" s="66" t="s">
        <v>485</v>
      </c>
      <c r="Q52" s="67" t="s">
        <v>486</v>
      </c>
      <c r="R52" s="66" t="s">
        <v>485</v>
      </c>
      <c r="S52" s="67" t="s">
        <v>486</v>
      </c>
      <c r="T52" s="24" t="s">
        <v>73</v>
      </c>
      <c r="U52" s="24" t="s">
        <v>73</v>
      </c>
      <c r="V52" s="37"/>
    </row>
    <row r="53" spans="1:22" s="29" customFormat="1" ht="25.5">
      <c r="A53" s="30">
        <v>48</v>
      </c>
      <c r="B53" s="89" t="s">
        <v>236</v>
      </c>
      <c r="C53" s="25" t="s">
        <v>178</v>
      </c>
      <c r="D53" s="25" t="s">
        <v>237</v>
      </c>
      <c r="E53" s="25" t="s">
        <v>180</v>
      </c>
      <c r="F53" s="25">
        <v>2005</v>
      </c>
      <c r="G53" s="25" t="s">
        <v>238</v>
      </c>
      <c r="H53" s="25"/>
      <c r="I53" s="25"/>
      <c r="J53" s="25"/>
      <c r="K53" s="25">
        <v>2</v>
      </c>
      <c r="L53" s="31" t="s">
        <v>79</v>
      </c>
      <c r="M53" s="52">
        <v>38989.692</v>
      </c>
      <c r="N53" s="52">
        <v>37000.422</v>
      </c>
      <c r="O53" s="24" t="s">
        <v>100</v>
      </c>
      <c r="P53" s="66" t="s">
        <v>487</v>
      </c>
      <c r="Q53" s="67" t="s">
        <v>488</v>
      </c>
      <c r="R53" s="66" t="s">
        <v>487</v>
      </c>
      <c r="S53" s="67" t="s">
        <v>488</v>
      </c>
      <c r="T53" s="24" t="s">
        <v>73</v>
      </c>
      <c r="U53" s="24" t="s">
        <v>73</v>
      </c>
      <c r="V53" s="28"/>
    </row>
    <row r="54" spans="1:22" s="29" customFormat="1" ht="25.5">
      <c r="A54" s="24">
        <v>49</v>
      </c>
      <c r="B54" s="89" t="s">
        <v>240</v>
      </c>
      <c r="C54" s="25" t="s">
        <v>241</v>
      </c>
      <c r="D54" s="25" t="s">
        <v>242</v>
      </c>
      <c r="E54" s="25" t="s">
        <v>180</v>
      </c>
      <c r="F54" s="25">
        <v>2011</v>
      </c>
      <c r="G54" s="25"/>
      <c r="H54" s="25" t="s">
        <v>243</v>
      </c>
      <c r="I54" s="25"/>
      <c r="J54" s="25"/>
      <c r="K54" s="25">
        <v>1</v>
      </c>
      <c r="L54" s="31" t="s">
        <v>79</v>
      </c>
      <c r="M54" s="52">
        <v>101712.24</v>
      </c>
      <c r="N54" s="52">
        <v>96522.84</v>
      </c>
      <c r="O54" s="24" t="s">
        <v>100</v>
      </c>
      <c r="P54" s="66" t="s">
        <v>489</v>
      </c>
      <c r="Q54" s="67" t="s">
        <v>490</v>
      </c>
      <c r="R54" s="66" t="s">
        <v>489</v>
      </c>
      <c r="S54" s="67" t="s">
        <v>490</v>
      </c>
      <c r="T54" s="24" t="s">
        <v>73</v>
      </c>
      <c r="U54" s="24" t="s">
        <v>73</v>
      </c>
      <c r="V54" s="28"/>
    </row>
    <row r="55" spans="1:22" s="29" customFormat="1" ht="25.5">
      <c r="A55" s="30">
        <v>50</v>
      </c>
      <c r="B55" s="89" t="s">
        <v>244</v>
      </c>
      <c r="C55" s="25" t="s">
        <v>245</v>
      </c>
      <c r="D55" s="25" t="s">
        <v>246</v>
      </c>
      <c r="E55" s="25" t="s">
        <v>180</v>
      </c>
      <c r="F55" s="25">
        <v>2009</v>
      </c>
      <c r="G55" s="25" t="s">
        <v>71</v>
      </c>
      <c r="H55" s="25">
        <v>629</v>
      </c>
      <c r="I55" s="25"/>
      <c r="J55" s="25"/>
      <c r="K55" s="25">
        <v>1</v>
      </c>
      <c r="L55" s="25" t="s">
        <v>69</v>
      </c>
      <c r="M55" s="51" t="s">
        <v>69</v>
      </c>
      <c r="N55" s="51" t="s">
        <v>69</v>
      </c>
      <c r="O55" s="24" t="s">
        <v>70</v>
      </c>
      <c r="P55" s="66" t="s">
        <v>491</v>
      </c>
      <c r="Q55" s="67" t="s">
        <v>492</v>
      </c>
      <c r="R55" s="67" t="s">
        <v>71</v>
      </c>
      <c r="S55" s="66" t="s">
        <v>71</v>
      </c>
      <c r="T55" s="24" t="s">
        <v>73</v>
      </c>
      <c r="U55" s="24" t="s">
        <v>73</v>
      </c>
      <c r="V55" s="28"/>
    </row>
    <row r="56" spans="1:22" s="29" customFormat="1" ht="15.75">
      <c r="A56" s="24">
        <v>51</v>
      </c>
      <c r="B56" s="89" t="s">
        <v>247</v>
      </c>
      <c r="C56" s="25" t="s">
        <v>248</v>
      </c>
      <c r="D56" s="25" t="s">
        <v>249</v>
      </c>
      <c r="E56" s="25" t="s">
        <v>250</v>
      </c>
      <c r="F56" s="25">
        <v>2002</v>
      </c>
      <c r="G56" s="25">
        <v>3920</v>
      </c>
      <c r="H56" s="25" t="s">
        <v>251</v>
      </c>
      <c r="I56" s="25"/>
      <c r="J56" s="25"/>
      <c r="K56" s="25">
        <v>1</v>
      </c>
      <c r="L56" s="36" t="s">
        <v>79</v>
      </c>
      <c r="M56" s="52">
        <v>23309.055</v>
      </c>
      <c r="N56" s="52">
        <v>22119.8175</v>
      </c>
      <c r="O56" s="24" t="s">
        <v>100</v>
      </c>
      <c r="P56" s="66" t="s">
        <v>493</v>
      </c>
      <c r="Q56" s="66" t="s">
        <v>494</v>
      </c>
      <c r="R56" s="66" t="s">
        <v>493</v>
      </c>
      <c r="S56" s="66" t="s">
        <v>494</v>
      </c>
      <c r="T56" s="24" t="s">
        <v>73</v>
      </c>
      <c r="U56" s="24" t="s">
        <v>73</v>
      </c>
      <c r="V56" s="28"/>
    </row>
    <row r="57" spans="1:22" s="29" customFormat="1" ht="15.75">
      <c r="A57" s="30">
        <v>52</v>
      </c>
      <c r="B57" s="89" t="s">
        <v>252</v>
      </c>
      <c r="C57" s="25" t="s">
        <v>253</v>
      </c>
      <c r="D57" s="25" t="s">
        <v>254</v>
      </c>
      <c r="E57" s="25" t="s">
        <v>255</v>
      </c>
      <c r="F57" s="25">
        <v>2009</v>
      </c>
      <c r="G57" s="25" t="s">
        <v>256</v>
      </c>
      <c r="H57" s="25" t="s">
        <v>257</v>
      </c>
      <c r="I57" s="25"/>
      <c r="J57" s="25"/>
      <c r="K57" s="25">
        <v>1</v>
      </c>
      <c r="L57" s="31" t="s">
        <v>79</v>
      </c>
      <c r="M57" s="52">
        <v>104255.04600000002</v>
      </c>
      <c r="N57" s="52">
        <v>98935.91100000001</v>
      </c>
      <c r="O57" s="24" t="s">
        <v>100</v>
      </c>
      <c r="P57" s="66" t="s">
        <v>495</v>
      </c>
      <c r="Q57" s="67" t="s">
        <v>496</v>
      </c>
      <c r="R57" s="66" t="s">
        <v>495</v>
      </c>
      <c r="S57" s="67" t="s">
        <v>496</v>
      </c>
      <c r="T57" s="24" t="s">
        <v>73</v>
      </c>
      <c r="U57" s="24" t="s">
        <v>73</v>
      </c>
      <c r="V57" s="28"/>
    </row>
    <row r="58" spans="1:22" s="29" customFormat="1" ht="30" customHeight="1">
      <c r="A58" s="24">
        <v>53</v>
      </c>
      <c r="B58" s="89" t="s">
        <v>258</v>
      </c>
      <c r="C58" s="25" t="s">
        <v>259</v>
      </c>
      <c r="D58" s="25" t="s">
        <v>260</v>
      </c>
      <c r="E58" s="25" t="s">
        <v>261</v>
      </c>
      <c r="F58" s="25">
        <v>2005</v>
      </c>
      <c r="G58" s="25" t="s">
        <v>262</v>
      </c>
      <c r="H58" s="38" t="s">
        <v>263</v>
      </c>
      <c r="I58" s="25"/>
      <c r="J58" s="25"/>
      <c r="K58" s="25">
        <v>1</v>
      </c>
      <c r="L58" s="35" t="s">
        <v>79</v>
      </c>
      <c r="M58" s="52">
        <v>186472.44</v>
      </c>
      <c r="N58" s="52">
        <v>176958.54</v>
      </c>
      <c r="O58" s="39" t="s">
        <v>264</v>
      </c>
      <c r="P58" s="144" t="s">
        <v>265</v>
      </c>
      <c r="Q58" s="145"/>
      <c r="R58" s="67" t="s">
        <v>134</v>
      </c>
      <c r="S58" s="67" t="s">
        <v>497</v>
      </c>
      <c r="T58" s="24" t="s">
        <v>73</v>
      </c>
      <c r="U58" s="24" t="s">
        <v>73</v>
      </c>
      <c r="V58" s="28"/>
    </row>
    <row r="59" spans="1:22" s="29" customFormat="1" ht="30" customHeight="1">
      <c r="A59" s="30">
        <v>54</v>
      </c>
      <c r="B59" s="89" t="s">
        <v>266</v>
      </c>
      <c r="C59" s="25" t="s">
        <v>259</v>
      </c>
      <c r="D59" s="25" t="s">
        <v>260</v>
      </c>
      <c r="E59" s="25" t="s">
        <v>261</v>
      </c>
      <c r="F59" s="25">
        <v>2007</v>
      </c>
      <c r="G59" s="25" t="s">
        <v>267</v>
      </c>
      <c r="H59" s="38" t="s">
        <v>268</v>
      </c>
      <c r="I59" s="25"/>
      <c r="J59" s="25"/>
      <c r="K59" s="25">
        <v>1</v>
      </c>
      <c r="L59" s="35" t="s">
        <v>79</v>
      </c>
      <c r="M59" s="52">
        <v>191091.8709</v>
      </c>
      <c r="N59" s="52">
        <v>181342.28565</v>
      </c>
      <c r="O59" s="39" t="s">
        <v>269</v>
      </c>
      <c r="P59" s="144" t="s">
        <v>265</v>
      </c>
      <c r="Q59" s="145"/>
      <c r="R59" s="67" t="s">
        <v>160</v>
      </c>
      <c r="S59" s="67" t="s">
        <v>498</v>
      </c>
      <c r="T59" s="24" t="s">
        <v>73</v>
      </c>
      <c r="U59" s="24" t="s">
        <v>73</v>
      </c>
      <c r="V59" s="28"/>
    </row>
    <row r="60" spans="1:22" s="29" customFormat="1" ht="30" customHeight="1">
      <c r="A60" s="24">
        <v>55</v>
      </c>
      <c r="B60" s="89" t="s">
        <v>270</v>
      </c>
      <c r="C60" s="25" t="s">
        <v>271</v>
      </c>
      <c r="D60" s="25" t="s">
        <v>272</v>
      </c>
      <c r="E60" s="25" t="s">
        <v>273</v>
      </c>
      <c r="F60" s="25">
        <v>2005</v>
      </c>
      <c r="G60" s="25" t="s">
        <v>274</v>
      </c>
      <c r="H60" s="25" t="s">
        <v>275</v>
      </c>
      <c r="I60" s="25"/>
      <c r="J60" s="25"/>
      <c r="K60" s="25">
        <v>1</v>
      </c>
      <c r="L60" s="35" t="s">
        <v>79</v>
      </c>
      <c r="M60" s="52">
        <v>116969.07600000002</v>
      </c>
      <c r="N60" s="52">
        <v>111001.266</v>
      </c>
      <c r="O60" s="39" t="s">
        <v>269</v>
      </c>
      <c r="P60" s="144" t="s">
        <v>265</v>
      </c>
      <c r="Q60" s="145"/>
      <c r="R60" s="67" t="s">
        <v>134</v>
      </c>
      <c r="S60" s="67" t="s">
        <v>497</v>
      </c>
      <c r="T60" s="24" t="s">
        <v>73</v>
      </c>
      <c r="U60" s="24" t="s">
        <v>73</v>
      </c>
      <c r="V60" s="28"/>
    </row>
    <row r="61" spans="1:22" s="29" customFormat="1" ht="15.75">
      <c r="A61" s="30">
        <v>56</v>
      </c>
      <c r="B61" s="89" t="s">
        <v>276</v>
      </c>
      <c r="C61" s="25" t="s">
        <v>271</v>
      </c>
      <c r="D61" s="25" t="s">
        <v>277</v>
      </c>
      <c r="E61" s="25" t="s">
        <v>255</v>
      </c>
      <c r="F61" s="25">
        <v>2006</v>
      </c>
      <c r="G61" s="25" t="s">
        <v>278</v>
      </c>
      <c r="H61" s="25" t="s">
        <v>279</v>
      </c>
      <c r="I61" s="25"/>
      <c r="J61" s="25"/>
      <c r="K61" s="25">
        <v>1</v>
      </c>
      <c r="L61" s="31" t="s">
        <v>79</v>
      </c>
      <c r="M61" s="52">
        <v>89422.01100000001</v>
      </c>
      <c r="N61" s="52">
        <v>84859.66350000001</v>
      </c>
      <c r="O61" s="24" t="s">
        <v>100</v>
      </c>
      <c r="P61" s="66" t="s">
        <v>499</v>
      </c>
      <c r="Q61" s="67" t="s">
        <v>500</v>
      </c>
      <c r="R61" s="66" t="s">
        <v>499</v>
      </c>
      <c r="S61" s="67" t="s">
        <v>500</v>
      </c>
      <c r="T61" s="24" t="s">
        <v>73</v>
      </c>
      <c r="U61" s="24" t="s">
        <v>73</v>
      </c>
      <c r="V61" s="28"/>
    </row>
    <row r="62" spans="1:22" s="29" customFormat="1" ht="25.5">
      <c r="A62" s="24">
        <v>57</v>
      </c>
      <c r="B62" s="89" t="s">
        <v>280</v>
      </c>
      <c r="C62" s="25" t="s">
        <v>281</v>
      </c>
      <c r="D62" s="25" t="s">
        <v>282</v>
      </c>
      <c r="E62" s="25" t="s">
        <v>283</v>
      </c>
      <c r="F62" s="25">
        <v>2006</v>
      </c>
      <c r="G62" s="25" t="s">
        <v>284</v>
      </c>
      <c r="H62" s="25">
        <v>654778</v>
      </c>
      <c r="I62" s="25"/>
      <c r="J62" s="25"/>
      <c r="K62" s="25">
        <v>1</v>
      </c>
      <c r="L62" s="25" t="s">
        <v>69</v>
      </c>
      <c r="M62" s="51" t="s">
        <v>69</v>
      </c>
      <c r="N62" s="51" t="s">
        <v>69</v>
      </c>
      <c r="O62" s="39" t="s">
        <v>70</v>
      </c>
      <c r="P62" s="70" t="s">
        <v>501</v>
      </c>
      <c r="Q62" s="67" t="s">
        <v>502</v>
      </c>
      <c r="R62" s="67" t="s">
        <v>71</v>
      </c>
      <c r="S62" s="66" t="s">
        <v>71</v>
      </c>
      <c r="T62" s="24" t="s">
        <v>73</v>
      </c>
      <c r="U62" s="24" t="s">
        <v>73</v>
      </c>
      <c r="V62" s="28"/>
    </row>
    <row r="63" spans="1:22" s="29" customFormat="1" ht="15.75">
      <c r="A63" s="30">
        <v>58</v>
      </c>
      <c r="B63" s="89" t="s">
        <v>285</v>
      </c>
      <c r="C63" s="25" t="s">
        <v>286</v>
      </c>
      <c r="D63" s="25" t="s">
        <v>287</v>
      </c>
      <c r="E63" s="25" t="s">
        <v>283</v>
      </c>
      <c r="F63" s="25">
        <v>2008</v>
      </c>
      <c r="G63" s="25" t="s">
        <v>288</v>
      </c>
      <c r="H63" s="25" t="s">
        <v>289</v>
      </c>
      <c r="I63" s="25"/>
      <c r="J63" s="25"/>
      <c r="K63" s="25"/>
      <c r="L63" s="31" t="s">
        <v>79</v>
      </c>
      <c r="M63" s="52">
        <v>23309.055</v>
      </c>
      <c r="N63" s="52">
        <v>22119.8175</v>
      </c>
      <c r="O63" s="24" t="s">
        <v>100</v>
      </c>
      <c r="P63" s="66" t="s">
        <v>119</v>
      </c>
      <c r="Q63" s="67" t="s">
        <v>503</v>
      </c>
      <c r="R63" s="66" t="s">
        <v>119</v>
      </c>
      <c r="S63" s="67" t="s">
        <v>503</v>
      </c>
      <c r="T63" s="24" t="s">
        <v>73</v>
      </c>
      <c r="U63" s="24" t="s">
        <v>73</v>
      </c>
      <c r="V63" s="28"/>
    </row>
    <row r="64" spans="1:22" s="29" customFormat="1" ht="15.75">
      <c r="A64" s="24">
        <v>59</v>
      </c>
      <c r="B64" s="89" t="s">
        <v>290</v>
      </c>
      <c r="C64" s="25" t="s">
        <v>291</v>
      </c>
      <c r="D64" s="25"/>
      <c r="E64" s="25" t="s">
        <v>283</v>
      </c>
      <c r="F64" s="25">
        <v>1982</v>
      </c>
      <c r="G64" s="25"/>
      <c r="H64" s="25"/>
      <c r="I64" s="25"/>
      <c r="J64" s="25"/>
      <c r="K64" s="25"/>
      <c r="L64" s="25" t="s">
        <v>69</v>
      </c>
      <c r="M64" s="51" t="s">
        <v>69</v>
      </c>
      <c r="N64" s="51" t="s">
        <v>69</v>
      </c>
      <c r="O64" s="25" t="s">
        <v>70</v>
      </c>
      <c r="P64" s="66" t="s">
        <v>504</v>
      </c>
      <c r="Q64" s="67" t="s">
        <v>505</v>
      </c>
      <c r="R64" s="66" t="s">
        <v>71</v>
      </c>
      <c r="S64" s="67" t="s">
        <v>72</v>
      </c>
      <c r="T64" s="24" t="s">
        <v>73</v>
      </c>
      <c r="U64" s="24" t="s">
        <v>73</v>
      </c>
      <c r="V64" s="28"/>
    </row>
    <row r="65" spans="1:22" s="29" customFormat="1" ht="15.75">
      <c r="A65" s="30">
        <v>60</v>
      </c>
      <c r="B65" s="89" t="s">
        <v>292</v>
      </c>
      <c r="C65" s="25" t="s">
        <v>293</v>
      </c>
      <c r="D65" s="25"/>
      <c r="E65" s="25" t="s">
        <v>283</v>
      </c>
      <c r="F65" s="25">
        <v>2004</v>
      </c>
      <c r="G65" s="25"/>
      <c r="H65" s="25"/>
      <c r="I65" s="25"/>
      <c r="J65" s="25"/>
      <c r="K65" s="25"/>
      <c r="L65" s="25" t="s">
        <v>69</v>
      </c>
      <c r="M65" s="51" t="s">
        <v>69</v>
      </c>
      <c r="N65" s="51" t="s">
        <v>69</v>
      </c>
      <c r="O65" s="25" t="s">
        <v>294</v>
      </c>
      <c r="P65" s="66" t="s">
        <v>504</v>
      </c>
      <c r="Q65" s="67" t="s">
        <v>505</v>
      </c>
      <c r="R65" s="66" t="s">
        <v>71</v>
      </c>
      <c r="S65" s="67" t="s">
        <v>72</v>
      </c>
      <c r="T65" s="24" t="s">
        <v>73</v>
      </c>
      <c r="U65" s="24" t="s">
        <v>73</v>
      </c>
      <c r="V65" s="28"/>
    </row>
    <row r="66" spans="1:22" s="29" customFormat="1" ht="15.75">
      <c r="A66" s="24">
        <v>61</v>
      </c>
      <c r="B66" s="89" t="s">
        <v>295</v>
      </c>
      <c r="C66" s="25" t="s">
        <v>218</v>
      </c>
      <c r="D66" s="25"/>
      <c r="E66" s="25" t="s">
        <v>296</v>
      </c>
      <c r="F66" s="25">
        <v>2015</v>
      </c>
      <c r="G66" s="25"/>
      <c r="H66" s="25" t="s">
        <v>297</v>
      </c>
      <c r="I66" s="25">
        <v>2520</v>
      </c>
      <c r="J66" s="25"/>
      <c r="K66" s="25"/>
      <c r="L66" s="25" t="s">
        <v>69</v>
      </c>
      <c r="M66" s="51" t="s">
        <v>69</v>
      </c>
      <c r="N66" s="51" t="s">
        <v>69</v>
      </c>
      <c r="O66" s="25" t="s">
        <v>298</v>
      </c>
      <c r="P66" s="67" t="s">
        <v>506</v>
      </c>
      <c r="Q66" s="67" t="s">
        <v>507</v>
      </c>
      <c r="R66" s="67" t="s">
        <v>71</v>
      </c>
      <c r="S66" s="67" t="s">
        <v>72</v>
      </c>
      <c r="T66" s="24" t="s">
        <v>73</v>
      </c>
      <c r="U66" s="24" t="s">
        <v>73</v>
      </c>
      <c r="V66" s="28"/>
    </row>
    <row r="67" spans="1:22" s="34" customFormat="1" ht="15.75">
      <c r="A67" s="30">
        <v>62</v>
      </c>
      <c r="B67" s="90" t="s">
        <v>299</v>
      </c>
      <c r="C67" s="30" t="s">
        <v>300</v>
      </c>
      <c r="D67" s="30" t="s">
        <v>301</v>
      </c>
      <c r="E67" s="30" t="s">
        <v>302</v>
      </c>
      <c r="F67" s="30">
        <v>2017</v>
      </c>
      <c r="G67" s="30"/>
      <c r="H67" s="30" t="s">
        <v>303</v>
      </c>
      <c r="I67" s="30"/>
      <c r="J67" s="30"/>
      <c r="K67" s="30">
        <v>1</v>
      </c>
      <c r="L67" s="32" t="s">
        <v>79</v>
      </c>
      <c r="M67" s="52">
        <v>643393.4906</v>
      </c>
      <c r="N67" s="52">
        <v>610567.2921</v>
      </c>
      <c r="O67" s="30" t="s">
        <v>100</v>
      </c>
      <c r="P67" s="69" t="s">
        <v>508</v>
      </c>
      <c r="Q67" s="68" t="s">
        <v>509</v>
      </c>
      <c r="R67" s="69" t="s">
        <v>508</v>
      </c>
      <c r="S67" s="68" t="s">
        <v>509</v>
      </c>
      <c r="T67" s="30" t="s">
        <v>81</v>
      </c>
      <c r="U67" s="30" t="s">
        <v>73</v>
      </c>
      <c r="V67" s="30" t="s">
        <v>82</v>
      </c>
    </row>
    <row r="68" spans="1:22" s="29" customFormat="1" ht="25.5">
      <c r="A68" s="24">
        <v>63</v>
      </c>
      <c r="B68" s="89" t="s">
        <v>304</v>
      </c>
      <c r="C68" s="25" t="s">
        <v>305</v>
      </c>
      <c r="D68" s="25" t="s">
        <v>306</v>
      </c>
      <c r="E68" s="25" t="s">
        <v>305</v>
      </c>
      <c r="F68" s="25">
        <v>2005</v>
      </c>
      <c r="G68" s="25"/>
      <c r="H68" s="25" t="s">
        <v>307</v>
      </c>
      <c r="I68" s="25">
        <v>4000</v>
      </c>
      <c r="J68" s="25"/>
      <c r="K68" s="24" t="s">
        <v>71</v>
      </c>
      <c r="L68" s="25" t="s">
        <v>69</v>
      </c>
      <c r="M68" s="51" t="s">
        <v>69</v>
      </c>
      <c r="N68" s="51" t="s">
        <v>69</v>
      </c>
      <c r="O68" s="39" t="s">
        <v>308</v>
      </c>
      <c r="P68" s="70" t="s">
        <v>510</v>
      </c>
      <c r="Q68" s="67" t="s">
        <v>511</v>
      </c>
      <c r="R68" s="67" t="s">
        <v>71</v>
      </c>
      <c r="S68" s="66" t="s">
        <v>72</v>
      </c>
      <c r="T68" s="24" t="s">
        <v>73</v>
      </c>
      <c r="U68" s="24" t="s">
        <v>73</v>
      </c>
      <c r="V68" s="28"/>
    </row>
    <row r="69" spans="1:22" s="29" customFormat="1" ht="25.5">
      <c r="A69" s="30">
        <v>64</v>
      </c>
      <c r="B69" s="89" t="s">
        <v>309</v>
      </c>
      <c r="C69" s="25" t="s">
        <v>310</v>
      </c>
      <c r="D69" s="25" t="s">
        <v>311</v>
      </c>
      <c r="E69" s="25" t="s">
        <v>312</v>
      </c>
      <c r="F69" s="25">
        <v>2007</v>
      </c>
      <c r="G69" s="25"/>
      <c r="H69" s="25" t="s">
        <v>313</v>
      </c>
      <c r="I69" s="25">
        <v>6000</v>
      </c>
      <c r="J69" s="25"/>
      <c r="K69" s="24" t="s">
        <v>71</v>
      </c>
      <c r="L69" s="35" t="s">
        <v>79</v>
      </c>
      <c r="M69" s="52">
        <v>5000.8517999999995</v>
      </c>
      <c r="N69" s="52">
        <v>4745.7063</v>
      </c>
      <c r="O69" s="39" t="s">
        <v>314</v>
      </c>
      <c r="P69" s="70" t="s">
        <v>512</v>
      </c>
      <c r="Q69" s="67" t="s">
        <v>513</v>
      </c>
      <c r="R69" s="70" t="s">
        <v>512</v>
      </c>
      <c r="S69" s="67" t="s">
        <v>513</v>
      </c>
      <c r="T69" s="24" t="s">
        <v>73</v>
      </c>
      <c r="U69" s="24" t="s">
        <v>73</v>
      </c>
      <c r="V69" s="28"/>
    </row>
    <row r="70" spans="1:22" s="29" customFormat="1" ht="15.75">
      <c r="A70" s="24">
        <v>65</v>
      </c>
      <c r="B70" s="89" t="s">
        <v>316</v>
      </c>
      <c r="C70" s="25" t="s">
        <v>218</v>
      </c>
      <c r="D70" s="25"/>
      <c r="E70" s="25" t="s">
        <v>296</v>
      </c>
      <c r="F70" s="25">
        <v>2012</v>
      </c>
      <c r="G70" s="25"/>
      <c r="H70" s="25" t="s">
        <v>317</v>
      </c>
      <c r="I70" s="25">
        <v>2500</v>
      </c>
      <c r="J70" s="25"/>
      <c r="K70" s="25"/>
      <c r="L70" s="25" t="s">
        <v>69</v>
      </c>
      <c r="M70" s="51" t="s">
        <v>69</v>
      </c>
      <c r="N70" s="51" t="s">
        <v>69</v>
      </c>
      <c r="O70" s="24" t="s">
        <v>308</v>
      </c>
      <c r="P70" s="66" t="s">
        <v>514</v>
      </c>
      <c r="Q70" s="67" t="s">
        <v>515</v>
      </c>
      <c r="R70" s="67" t="s">
        <v>71</v>
      </c>
      <c r="S70" s="66" t="s">
        <v>72</v>
      </c>
      <c r="T70" s="24" t="s">
        <v>73</v>
      </c>
      <c r="U70" s="24" t="s">
        <v>73</v>
      </c>
      <c r="V70" s="28"/>
    </row>
    <row r="71" spans="1:22" s="29" customFormat="1" ht="15.75">
      <c r="A71" s="30">
        <v>66</v>
      </c>
      <c r="B71" s="89" t="s">
        <v>319</v>
      </c>
      <c r="C71" s="25" t="s">
        <v>218</v>
      </c>
      <c r="D71" s="25"/>
      <c r="E71" s="25" t="s">
        <v>296</v>
      </c>
      <c r="F71" s="25">
        <v>2013</v>
      </c>
      <c r="G71" s="25"/>
      <c r="H71" s="25" t="s">
        <v>320</v>
      </c>
      <c r="I71" s="25">
        <v>2500</v>
      </c>
      <c r="J71" s="25"/>
      <c r="K71" s="25"/>
      <c r="L71" s="25" t="s">
        <v>69</v>
      </c>
      <c r="M71" s="51" t="s">
        <v>69</v>
      </c>
      <c r="N71" s="51" t="s">
        <v>69</v>
      </c>
      <c r="O71" s="39" t="s">
        <v>308</v>
      </c>
      <c r="P71" s="70" t="s">
        <v>516</v>
      </c>
      <c r="Q71" s="67" t="s">
        <v>517</v>
      </c>
      <c r="R71" s="67" t="s">
        <v>71</v>
      </c>
      <c r="S71" s="66" t="s">
        <v>72</v>
      </c>
      <c r="T71" s="24" t="s">
        <v>73</v>
      </c>
      <c r="U71" s="24" t="s">
        <v>73</v>
      </c>
      <c r="V71" s="28"/>
    </row>
    <row r="72" spans="1:22" s="29" customFormat="1" ht="25.5">
      <c r="A72" s="24">
        <v>67</v>
      </c>
      <c r="B72" s="89" t="s">
        <v>321</v>
      </c>
      <c r="C72" s="25" t="s">
        <v>322</v>
      </c>
      <c r="D72" s="40" t="s">
        <v>323</v>
      </c>
      <c r="E72" s="25" t="s">
        <v>322</v>
      </c>
      <c r="F72" s="25">
        <v>2011</v>
      </c>
      <c r="G72" s="40"/>
      <c r="H72" s="40" t="s">
        <v>324</v>
      </c>
      <c r="I72" s="25">
        <v>630</v>
      </c>
      <c r="J72" s="25"/>
      <c r="K72" s="24" t="s">
        <v>71</v>
      </c>
      <c r="L72" s="41" t="s">
        <v>79</v>
      </c>
      <c r="M72" s="52">
        <v>11061.2061</v>
      </c>
      <c r="N72" s="52">
        <v>10496.85885</v>
      </c>
      <c r="O72" s="24" t="s">
        <v>314</v>
      </c>
      <c r="P72" s="66" t="s">
        <v>518</v>
      </c>
      <c r="Q72" s="67" t="s">
        <v>519</v>
      </c>
      <c r="R72" s="66" t="s">
        <v>518</v>
      </c>
      <c r="S72" s="67" t="s">
        <v>519</v>
      </c>
      <c r="T72" s="24" t="s">
        <v>73</v>
      </c>
      <c r="U72" s="24" t="s">
        <v>73</v>
      </c>
      <c r="V72" s="28"/>
    </row>
    <row r="73" spans="1:22" s="29" customFormat="1" ht="15.75">
      <c r="A73" s="30">
        <v>68</v>
      </c>
      <c r="B73" s="89" t="s">
        <v>325</v>
      </c>
      <c r="C73" s="25" t="s">
        <v>326</v>
      </c>
      <c r="D73" s="25" t="s">
        <v>327</v>
      </c>
      <c r="E73" s="24" t="s">
        <v>67</v>
      </c>
      <c r="F73" s="25">
        <v>2015</v>
      </c>
      <c r="G73" s="39">
        <v>2998</v>
      </c>
      <c r="H73" s="25" t="s">
        <v>328</v>
      </c>
      <c r="I73" s="25">
        <v>3450</v>
      </c>
      <c r="J73" s="39">
        <v>7200</v>
      </c>
      <c r="K73" s="39"/>
      <c r="L73" s="42" t="s">
        <v>79</v>
      </c>
      <c r="M73" s="52">
        <v>175453.61400000003</v>
      </c>
      <c r="N73" s="52">
        <v>166501.899</v>
      </c>
      <c r="O73" s="24" t="s">
        <v>100</v>
      </c>
      <c r="P73" s="66" t="s">
        <v>518</v>
      </c>
      <c r="Q73" s="67" t="s">
        <v>519</v>
      </c>
      <c r="R73" s="66" t="s">
        <v>518</v>
      </c>
      <c r="S73" s="67" t="s">
        <v>519</v>
      </c>
      <c r="T73" s="24" t="s">
        <v>73</v>
      </c>
      <c r="U73" s="24" t="s">
        <v>73</v>
      </c>
      <c r="V73" s="28"/>
    </row>
    <row r="74" spans="1:22" s="29" customFormat="1" ht="25.5">
      <c r="A74" s="24">
        <v>69</v>
      </c>
      <c r="B74" s="89" t="s">
        <v>329</v>
      </c>
      <c r="C74" s="25" t="s">
        <v>330</v>
      </c>
      <c r="D74" s="25" t="s">
        <v>331</v>
      </c>
      <c r="E74" s="25" t="s">
        <v>332</v>
      </c>
      <c r="F74" s="25">
        <v>2015</v>
      </c>
      <c r="G74" s="39"/>
      <c r="H74" s="39" t="s">
        <v>333</v>
      </c>
      <c r="I74" s="39"/>
      <c r="J74" s="39"/>
      <c r="K74" s="39">
        <v>1</v>
      </c>
      <c r="L74" s="39" t="s">
        <v>79</v>
      </c>
      <c r="M74" s="52">
        <v>304289.118</v>
      </c>
      <c r="N74" s="52">
        <v>288764.16300000006</v>
      </c>
      <c r="O74" s="24" t="s">
        <v>80</v>
      </c>
      <c r="P74" s="66" t="s">
        <v>520</v>
      </c>
      <c r="Q74" s="67" t="s">
        <v>521</v>
      </c>
      <c r="R74" s="66" t="s">
        <v>520</v>
      </c>
      <c r="S74" s="67" t="s">
        <v>521</v>
      </c>
      <c r="T74" s="24" t="s">
        <v>73</v>
      </c>
      <c r="U74" s="24" t="s">
        <v>73</v>
      </c>
      <c r="V74" s="28"/>
    </row>
    <row r="75" spans="1:22" s="29" customFormat="1" ht="25.5">
      <c r="A75" s="30">
        <v>70</v>
      </c>
      <c r="B75" s="89" t="s">
        <v>334</v>
      </c>
      <c r="C75" s="25" t="s">
        <v>335</v>
      </c>
      <c r="D75" s="25"/>
      <c r="E75" s="25" t="s">
        <v>67</v>
      </c>
      <c r="F75" s="25">
        <v>2006</v>
      </c>
      <c r="G75" s="39" t="s">
        <v>336</v>
      </c>
      <c r="H75" s="39" t="s">
        <v>337</v>
      </c>
      <c r="I75" s="39">
        <v>654</v>
      </c>
      <c r="J75" s="39">
        <v>18000</v>
      </c>
      <c r="K75" s="39">
        <v>5</v>
      </c>
      <c r="L75" s="39" t="s">
        <v>79</v>
      </c>
      <c r="M75" s="52">
        <v>8391.2598</v>
      </c>
      <c r="N75" s="52">
        <v>7963.1343</v>
      </c>
      <c r="O75" s="24" t="s">
        <v>80</v>
      </c>
      <c r="P75" s="66" t="s">
        <v>444</v>
      </c>
      <c r="Q75" s="67" t="s">
        <v>445</v>
      </c>
      <c r="R75" s="66" t="s">
        <v>444</v>
      </c>
      <c r="S75" s="67" t="s">
        <v>445</v>
      </c>
      <c r="T75" s="24" t="s">
        <v>73</v>
      </c>
      <c r="U75" s="24" t="s">
        <v>73</v>
      </c>
      <c r="V75" s="28"/>
    </row>
    <row r="76" spans="1:22" s="29" customFormat="1" ht="15.75">
      <c r="A76" s="24">
        <v>71</v>
      </c>
      <c r="B76" s="89" t="s">
        <v>338</v>
      </c>
      <c r="C76" s="25" t="s">
        <v>339</v>
      </c>
      <c r="D76" s="25" t="s">
        <v>340</v>
      </c>
      <c r="E76" s="25" t="s">
        <v>283</v>
      </c>
      <c r="F76" s="25"/>
      <c r="G76" s="39"/>
      <c r="H76" s="39" t="s">
        <v>341</v>
      </c>
      <c r="I76" s="39"/>
      <c r="J76" s="39"/>
      <c r="K76" s="39"/>
      <c r="L76" s="28" t="s">
        <v>79</v>
      </c>
      <c r="M76" s="52">
        <v>87303.00600000001</v>
      </c>
      <c r="N76" s="52">
        <v>82848.77100000001</v>
      </c>
      <c r="O76" s="24" t="s">
        <v>80</v>
      </c>
      <c r="P76" s="66" t="s">
        <v>522</v>
      </c>
      <c r="Q76" s="67" t="s">
        <v>523</v>
      </c>
      <c r="R76" s="66" t="s">
        <v>522</v>
      </c>
      <c r="S76" s="67" t="s">
        <v>523</v>
      </c>
      <c r="T76" s="24" t="s">
        <v>73</v>
      </c>
      <c r="U76" s="24" t="s">
        <v>73</v>
      </c>
      <c r="V76" s="28"/>
    </row>
    <row r="77" spans="1:22" s="29" customFormat="1" ht="25.5">
      <c r="A77" s="30">
        <v>72</v>
      </c>
      <c r="B77" s="89" t="s">
        <v>342</v>
      </c>
      <c r="C77" s="25" t="s">
        <v>343</v>
      </c>
      <c r="D77" s="25" t="s">
        <v>344</v>
      </c>
      <c r="E77" s="25" t="s">
        <v>67</v>
      </c>
      <c r="F77" s="25">
        <v>2016</v>
      </c>
      <c r="G77" s="39" t="s">
        <v>345</v>
      </c>
      <c r="H77" s="39" t="s">
        <v>346</v>
      </c>
      <c r="I77" s="39">
        <v>1650</v>
      </c>
      <c r="J77" s="39"/>
      <c r="K77" s="39">
        <v>7</v>
      </c>
      <c r="L77" s="28" t="s">
        <v>79</v>
      </c>
      <c r="M77" s="52">
        <v>59332.14</v>
      </c>
      <c r="N77" s="52">
        <v>56304.99</v>
      </c>
      <c r="O77" s="24" t="s">
        <v>80</v>
      </c>
      <c r="P77" s="66" t="s">
        <v>457</v>
      </c>
      <c r="Q77" s="67" t="s">
        <v>458</v>
      </c>
      <c r="R77" s="66" t="s">
        <v>457</v>
      </c>
      <c r="S77" s="67" t="s">
        <v>458</v>
      </c>
      <c r="T77" s="24" t="s">
        <v>73</v>
      </c>
      <c r="U77" s="24" t="s">
        <v>73</v>
      </c>
      <c r="V77" s="28"/>
    </row>
    <row r="78" spans="1:22" s="29" customFormat="1" ht="25.5">
      <c r="A78" s="24">
        <v>73</v>
      </c>
      <c r="B78" s="89" t="s">
        <v>347</v>
      </c>
      <c r="C78" s="25" t="s">
        <v>65</v>
      </c>
      <c r="D78" s="25" t="s">
        <v>348</v>
      </c>
      <c r="E78" s="25" t="s">
        <v>67</v>
      </c>
      <c r="F78" s="25">
        <v>2016</v>
      </c>
      <c r="G78" s="39" t="s">
        <v>349</v>
      </c>
      <c r="H78" s="39" t="s">
        <v>350</v>
      </c>
      <c r="I78" s="39">
        <v>13306</v>
      </c>
      <c r="J78" s="39"/>
      <c r="K78" s="39">
        <v>2</v>
      </c>
      <c r="L78" s="28" t="s">
        <v>79</v>
      </c>
      <c r="M78" s="52">
        <v>456009.876</v>
      </c>
      <c r="N78" s="52">
        <v>432744.066</v>
      </c>
      <c r="O78" s="24" t="s">
        <v>80</v>
      </c>
      <c r="P78" s="66" t="s">
        <v>524</v>
      </c>
      <c r="Q78" s="67" t="s">
        <v>525</v>
      </c>
      <c r="R78" s="66" t="s">
        <v>524</v>
      </c>
      <c r="S78" s="67" t="s">
        <v>525</v>
      </c>
      <c r="T78" s="27" t="s">
        <v>81</v>
      </c>
      <c r="U78" s="24" t="s">
        <v>73</v>
      </c>
      <c r="V78" s="43" t="s">
        <v>351</v>
      </c>
    </row>
    <row r="79" spans="1:22" s="29" customFormat="1" ht="38.25">
      <c r="A79" s="30">
        <v>74</v>
      </c>
      <c r="B79" s="89" t="s">
        <v>352</v>
      </c>
      <c r="C79" s="25" t="s">
        <v>218</v>
      </c>
      <c r="D79" s="25" t="s">
        <v>353</v>
      </c>
      <c r="E79" s="25" t="s">
        <v>354</v>
      </c>
      <c r="F79" s="25">
        <v>2015</v>
      </c>
      <c r="G79" s="39"/>
      <c r="H79" s="39" t="s">
        <v>355</v>
      </c>
      <c r="I79" s="39">
        <v>200</v>
      </c>
      <c r="J79" s="39"/>
      <c r="K79" s="39"/>
      <c r="L79" s="28" t="s">
        <v>79</v>
      </c>
      <c r="M79" s="52">
        <v>271232.64</v>
      </c>
      <c r="N79" s="52">
        <v>257394.24</v>
      </c>
      <c r="O79" s="24" t="s">
        <v>314</v>
      </c>
      <c r="P79" s="66" t="s">
        <v>526</v>
      </c>
      <c r="Q79" s="67" t="s">
        <v>527</v>
      </c>
      <c r="R79" s="66" t="s">
        <v>526</v>
      </c>
      <c r="S79" s="67" t="s">
        <v>527</v>
      </c>
      <c r="T79" s="24" t="s">
        <v>73</v>
      </c>
      <c r="U79" s="24" t="s">
        <v>73</v>
      </c>
      <c r="V79" s="43"/>
    </row>
    <row r="80" spans="1:22" s="29" customFormat="1" ht="25.5">
      <c r="A80" s="24">
        <v>75</v>
      </c>
      <c r="B80" s="89" t="s">
        <v>356</v>
      </c>
      <c r="C80" s="25" t="s">
        <v>357</v>
      </c>
      <c r="D80" s="25" t="s">
        <v>358</v>
      </c>
      <c r="E80" s="25" t="s">
        <v>125</v>
      </c>
      <c r="F80" s="25">
        <v>2016</v>
      </c>
      <c r="G80" s="39" t="s">
        <v>359</v>
      </c>
      <c r="H80" s="39" t="s">
        <v>360</v>
      </c>
      <c r="I80" s="39">
        <v>10375</v>
      </c>
      <c r="J80" s="39">
        <v>26000</v>
      </c>
      <c r="K80" s="39">
        <v>2</v>
      </c>
      <c r="L80" s="28" t="s">
        <v>79</v>
      </c>
      <c r="M80" s="52">
        <v>568317.1410000001</v>
      </c>
      <c r="N80" s="52">
        <v>539321.3685000001</v>
      </c>
      <c r="O80" s="24" t="s">
        <v>80</v>
      </c>
      <c r="P80" s="66" t="s">
        <v>528</v>
      </c>
      <c r="Q80" s="67" t="s">
        <v>529</v>
      </c>
      <c r="R80" s="66" t="s">
        <v>528</v>
      </c>
      <c r="S80" s="67" t="s">
        <v>529</v>
      </c>
      <c r="T80" s="27" t="s">
        <v>81</v>
      </c>
      <c r="U80" s="24" t="s">
        <v>73</v>
      </c>
      <c r="V80" s="43" t="s">
        <v>351</v>
      </c>
    </row>
    <row r="81" spans="1:22" s="29" customFormat="1" ht="25.5">
      <c r="A81" s="30">
        <v>76</v>
      </c>
      <c r="B81" s="89" t="s">
        <v>361</v>
      </c>
      <c r="C81" s="25" t="s">
        <v>339</v>
      </c>
      <c r="D81" s="25" t="s">
        <v>340</v>
      </c>
      <c r="E81" s="25" t="s">
        <v>283</v>
      </c>
      <c r="F81" s="25">
        <v>2016</v>
      </c>
      <c r="G81" s="39"/>
      <c r="H81" s="39" t="s">
        <v>362</v>
      </c>
      <c r="I81" s="39"/>
      <c r="J81" s="39"/>
      <c r="K81" s="39"/>
      <c r="L81" s="28" t="s">
        <v>79</v>
      </c>
      <c r="M81" s="52">
        <v>84760.2</v>
      </c>
      <c r="N81" s="52">
        <v>80435.7</v>
      </c>
      <c r="O81" s="24" t="s">
        <v>80</v>
      </c>
      <c r="P81" s="66" t="s">
        <v>530</v>
      </c>
      <c r="Q81" s="67" t="s">
        <v>531</v>
      </c>
      <c r="R81" s="66" t="s">
        <v>530</v>
      </c>
      <c r="S81" s="67" t="s">
        <v>531</v>
      </c>
      <c r="T81" s="27" t="s">
        <v>81</v>
      </c>
      <c r="U81" s="24" t="s">
        <v>73</v>
      </c>
      <c r="V81" s="43" t="s">
        <v>363</v>
      </c>
    </row>
    <row r="82" spans="1:22" s="29" customFormat="1" ht="25.5">
      <c r="A82" s="24">
        <v>77</v>
      </c>
      <c r="B82" s="89" t="s">
        <v>364</v>
      </c>
      <c r="C82" s="25" t="s">
        <v>365</v>
      </c>
      <c r="D82" s="25" t="s">
        <v>366</v>
      </c>
      <c r="E82" s="25" t="s">
        <v>250</v>
      </c>
      <c r="F82" s="25">
        <v>2016</v>
      </c>
      <c r="G82" s="39"/>
      <c r="H82" s="39" t="s">
        <v>367</v>
      </c>
      <c r="I82" s="39"/>
      <c r="J82" s="39"/>
      <c r="K82" s="39"/>
      <c r="L82" s="28" t="s">
        <v>79</v>
      </c>
      <c r="M82" s="52">
        <v>339040.8</v>
      </c>
      <c r="N82" s="52">
        <v>321742.8</v>
      </c>
      <c r="O82" s="24" t="s">
        <v>80</v>
      </c>
      <c r="P82" s="66" t="s">
        <v>512</v>
      </c>
      <c r="Q82" s="67" t="s">
        <v>513</v>
      </c>
      <c r="R82" s="66" t="s">
        <v>512</v>
      </c>
      <c r="S82" s="67" t="s">
        <v>513</v>
      </c>
      <c r="T82" s="27" t="s">
        <v>81</v>
      </c>
      <c r="U82" s="24" t="s">
        <v>73</v>
      </c>
      <c r="V82" s="43" t="s">
        <v>351</v>
      </c>
    </row>
    <row r="83" spans="1:22" s="29" customFormat="1" ht="30" customHeight="1">
      <c r="A83" s="30">
        <v>78</v>
      </c>
      <c r="B83" s="92" t="s">
        <v>368</v>
      </c>
      <c r="C83" s="24" t="s">
        <v>84</v>
      </c>
      <c r="D83" s="24" t="s">
        <v>136</v>
      </c>
      <c r="E83" s="24" t="s">
        <v>67</v>
      </c>
      <c r="F83" s="24">
        <v>2017</v>
      </c>
      <c r="G83" s="24" t="s">
        <v>369</v>
      </c>
      <c r="H83" s="39" t="s">
        <v>370</v>
      </c>
      <c r="I83" s="24">
        <v>7043</v>
      </c>
      <c r="J83" s="39">
        <v>18000</v>
      </c>
      <c r="K83" s="24">
        <v>3</v>
      </c>
      <c r="L83" s="24" t="s">
        <v>79</v>
      </c>
      <c r="M83" s="52">
        <v>560511</v>
      </c>
      <c r="N83" s="52">
        <v>531913.5</v>
      </c>
      <c r="O83" s="24" t="s">
        <v>80</v>
      </c>
      <c r="P83" s="71" t="s">
        <v>532</v>
      </c>
      <c r="Q83" s="71" t="s">
        <v>533</v>
      </c>
      <c r="R83" s="71" t="s">
        <v>532</v>
      </c>
      <c r="S83" s="71" t="s">
        <v>533</v>
      </c>
      <c r="T83" s="27" t="s">
        <v>81</v>
      </c>
      <c r="U83" s="24" t="s">
        <v>73</v>
      </c>
      <c r="V83" s="43" t="s">
        <v>371</v>
      </c>
    </row>
    <row r="84" spans="1:22" s="29" customFormat="1" ht="30" customHeight="1">
      <c r="A84" s="24">
        <v>79</v>
      </c>
      <c r="B84" s="92" t="s">
        <v>372</v>
      </c>
      <c r="C84" s="24" t="s">
        <v>373</v>
      </c>
      <c r="D84" s="24" t="s">
        <v>374</v>
      </c>
      <c r="E84" s="25" t="s">
        <v>125</v>
      </c>
      <c r="F84" s="24">
        <v>2018</v>
      </c>
      <c r="G84" s="24" t="s">
        <v>375</v>
      </c>
      <c r="H84" s="24" t="s">
        <v>376</v>
      </c>
      <c r="I84" s="24">
        <v>7100</v>
      </c>
      <c r="J84" s="39">
        <v>15000</v>
      </c>
      <c r="K84" s="24">
        <v>3</v>
      </c>
      <c r="L84" s="24" t="s">
        <v>79</v>
      </c>
      <c r="M84" s="52">
        <v>669879</v>
      </c>
      <c r="N84" s="52">
        <v>635701.5</v>
      </c>
      <c r="O84" s="24" t="s">
        <v>80</v>
      </c>
      <c r="P84" s="71" t="s">
        <v>534</v>
      </c>
      <c r="Q84" s="71" t="s">
        <v>535</v>
      </c>
      <c r="R84" s="71" t="s">
        <v>534</v>
      </c>
      <c r="S84" s="71" t="s">
        <v>535</v>
      </c>
      <c r="T84" s="27" t="s">
        <v>81</v>
      </c>
      <c r="U84" s="24" t="s">
        <v>73</v>
      </c>
      <c r="V84" s="43" t="s">
        <v>371</v>
      </c>
    </row>
    <row r="85" spans="1:22" s="29" customFormat="1" ht="15.75">
      <c r="A85" s="30">
        <v>80</v>
      </c>
      <c r="B85" s="89" t="s">
        <v>377</v>
      </c>
      <c r="C85" s="28" t="s">
        <v>378</v>
      </c>
      <c r="D85" s="39" t="s">
        <v>379</v>
      </c>
      <c r="E85" s="24" t="s">
        <v>67</v>
      </c>
      <c r="F85" s="25">
        <v>2018</v>
      </c>
      <c r="G85" s="39" t="s">
        <v>380</v>
      </c>
      <c r="H85" s="39" t="s">
        <v>381</v>
      </c>
      <c r="I85" s="39">
        <v>5010</v>
      </c>
      <c r="J85" s="39">
        <v>11990</v>
      </c>
      <c r="K85" s="39">
        <v>3</v>
      </c>
      <c r="L85" s="24" t="s">
        <v>79</v>
      </c>
      <c r="M85" s="52">
        <v>345163.5852</v>
      </c>
      <c r="N85" s="52">
        <v>327553.1982</v>
      </c>
      <c r="O85" s="24" t="s">
        <v>80</v>
      </c>
      <c r="P85" s="72" t="s">
        <v>514</v>
      </c>
      <c r="Q85" s="72" t="s">
        <v>515</v>
      </c>
      <c r="R85" s="72" t="s">
        <v>514</v>
      </c>
      <c r="S85" s="72" t="s">
        <v>515</v>
      </c>
      <c r="T85" s="27" t="s">
        <v>81</v>
      </c>
      <c r="U85" s="24" t="s">
        <v>73</v>
      </c>
      <c r="V85" s="43" t="s">
        <v>351</v>
      </c>
    </row>
    <row r="86" spans="1:22" s="29" customFormat="1" ht="15.75">
      <c r="A86" s="24">
        <v>81</v>
      </c>
      <c r="B86" s="93" t="s">
        <v>382</v>
      </c>
      <c r="C86" s="28" t="s">
        <v>383</v>
      </c>
      <c r="D86" s="39" t="s">
        <v>384</v>
      </c>
      <c r="E86" s="39" t="s">
        <v>385</v>
      </c>
      <c r="F86" s="25">
        <v>2018</v>
      </c>
      <c r="G86" s="39" t="s">
        <v>386</v>
      </c>
      <c r="H86" s="39" t="s">
        <v>387</v>
      </c>
      <c r="I86" s="39">
        <v>7242</v>
      </c>
      <c r="J86" s="39"/>
      <c r="K86" s="39">
        <v>2</v>
      </c>
      <c r="L86" s="24" t="s">
        <v>79</v>
      </c>
      <c r="M86" s="52">
        <v>797475</v>
      </c>
      <c r="N86" s="52">
        <v>756787.5</v>
      </c>
      <c r="O86" s="24" t="s">
        <v>80</v>
      </c>
      <c r="P86" s="72" t="s">
        <v>536</v>
      </c>
      <c r="Q86" s="72" t="s">
        <v>537</v>
      </c>
      <c r="R86" s="72" t="s">
        <v>536</v>
      </c>
      <c r="S86" s="72" t="s">
        <v>537</v>
      </c>
      <c r="T86" s="27" t="s">
        <v>81</v>
      </c>
      <c r="U86" s="24" t="s">
        <v>73</v>
      </c>
      <c r="V86" s="43" t="s">
        <v>388</v>
      </c>
    </row>
    <row r="87" spans="1:22" s="29" customFormat="1" ht="25.5">
      <c r="A87" s="30">
        <v>82</v>
      </c>
      <c r="B87" s="94" t="s">
        <v>389</v>
      </c>
      <c r="C87" s="39" t="s">
        <v>390</v>
      </c>
      <c r="D87" s="39" t="s">
        <v>391</v>
      </c>
      <c r="E87" s="25" t="s">
        <v>392</v>
      </c>
      <c r="F87" s="39">
        <v>2018</v>
      </c>
      <c r="G87" s="39" t="s">
        <v>393</v>
      </c>
      <c r="H87" s="39" t="s">
        <v>394</v>
      </c>
      <c r="I87" s="39">
        <v>10615</v>
      </c>
      <c r="J87" s="39">
        <v>26000</v>
      </c>
      <c r="K87" s="39">
        <v>3</v>
      </c>
      <c r="L87" s="24" t="s">
        <v>79</v>
      </c>
      <c r="M87" s="52">
        <v>706605.6858000001</v>
      </c>
      <c r="N87" s="52">
        <v>670554.3753000001</v>
      </c>
      <c r="O87" s="24" t="s">
        <v>80</v>
      </c>
      <c r="P87" s="72" t="s">
        <v>538</v>
      </c>
      <c r="Q87" s="72" t="s">
        <v>539</v>
      </c>
      <c r="R87" s="72" t="s">
        <v>538</v>
      </c>
      <c r="S87" s="72" t="s">
        <v>539</v>
      </c>
      <c r="T87" s="27" t="s">
        <v>81</v>
      </c>
      <c r="U87" s="24" t="s">
        <v>73</v>
      </c>
      <c r="V87" s="48" t="s">
        <v>395</v>
      </c>
    </row>
    <row r="88" spans="1:22" s="29" customFormat="1" ht="25.5">
      <c r="A88" s="24">
        <v>83</v>
      </c>
      <c r="B88" s="94" t="s">
        <v>396</v>
      </c>
      <c r="C88" s="39" t="s">
        <v>397</v>
      </c>
      <c r="D88" s="28" t="s">
        <v>398</v>
      </c>
      <c r="E88" s="25" t="s">
        <v>399</v>
      </c>
      <c r="F88" s="39">
        <v>2018</v>
      </c>
      <c r="G88" s="28" t="s">
        <v>400</v>
      </c>
      <c r="H88" s="28" t="s">
        <v>401</v>
      </c>
      <c r="I88" s="28">
        <v>785</v>
      </c>
      <c r="J88" s="39"/>
      <c r="K88" s="28">
        <v>2</v>
      </c>
      <c r="L88" s="24" t="s">
        <v>79</v>
      </c>
      <c r="M88" s="52">
        <v>55595.4</v>
      </c>
      <c r="N88" s="52">
        <v>52758.9</v>
      </c>
      <c r="O88" s="24" t="s">
        <v>80</v>
      </c>
      <c r="P88" s="73" t="s">
        <v>540</v>
      </c>
      <c r="Q88" s="73" t="s">
        <v>541</v>
      </c>
      <c r="R88" s="73" t="s">
        <v>540</v>
      </c>
      <c r="S88" s="73" t="s">
        <v>541</v>
      </c>
      <c r="T88" s="27" t="s">
        <v>81</v>
      </c>
      <c r="U88" s="24" t="s">
        <v>73</v>
      </c>
      <c r="V88" s="43"/>
    </row>
    <row r="89" spans="1:22" s="29" customFormat="1" ht="25.5">
      <c r="A89" s="30">
        <v>84</v>
      </c>
      <c r="B89" s="94" t="s">
        <v>402</v>
      </c>
      <c r="C89" s="39" t="s">
        <v>397</v>
      </c>
      <c r="D89" s="28" t="s">
        <v>398</v>
      </c>
      <c r="E89" s="25" t="s">
        <v>399</v>
      </c>
      <c r="F89" s="39">
        <v>2018</v>
      </c>
      <c r="G89" s="28" t="s">
        <v>400</v>
      </c>
      <c r="H89" s="28" t="s">
        <v>403</v>
      </c>
      <c r="I89" s="28">
        <v>785</v>
      </c>
      <c r="J89" s="39"/>
      <c r="K89" s="28">
        <v>2</v>
      </c>
      <c r="L89" s="24" t="s">
        <v>79</v>
      </c>
      <c r="M89" s="52">
        <v>55595.4</v>
      </c>
      <c r="N89" s="52">
        <v>52758.9</v>
      </c>
      <c r="O89" s="24" t="s">
        <v>80</v>
      </c>
      <c r="P89" s="73" t="s">
        <v>540</v>
      </c>
      <c r="Q89" s="73" t="s">
        <v>541</v>
      </c>
      <c r="R89" s="73" t="s">
        <v>540</v>
      </c>
      <c r="S89" s="73" t="s">
        <v>541</v>
      </c>
      <c r="T89" s="27" t="s">
        <v>81</v>
      </c>
      <c r="U89" s="24" t="s">
        <v>73</v>
      </c>
      <c r="V89" s="43"/>
    </row>
    <row r="90" spans="1:22" s="29" customFormat="1" ht="15.75">
      <c r="A90" s="24">
        <v>85</v>
      </c>
      <c r="B90" s="94" t="s">
        <v>404</v>
      </c>
      <c r="C90" s="39" t="s">
        <v>405</v>
      </c>
      <c r="D90" s="28" t="s">
        <v>406</v>
      </c>
      <c r="E90" s="24" t="s">
        <v>67</v>
      </c>
      <c r="F90" s="44">
        <v>2012</v>
      </c>
      <c r="G90" s="24"/>
      <c r="H90" s="28" t="s">
        <v>407</v>
      </c>
      <c r="I90" s="39"/>
      <c r="J90" s="39">
        <v>2170</v>
      </c>
      <c r="K90" s="28">
        <v>5</v>
      </c>
      <c r="L90" s="28" t="s">
        <v>79</v>
      </c>
      <c r="M90" s="52">
        <v>18723.88</v>
      </c>
      <c r="N90" s="52">
        <v>17768.58</v>
      </c>
      <c r="O90" s="39" t="s">
        <v>408</v>
      </c>
      <c r="P90" s="72" t="s">
        <v>542</v>
      </c>
      <c r="Q90" s="72" t="s">
        <v>543</v>
      </c>
      <c r="R90" s="72" t="s">
        <v>542</v>
      </c>
      <c r="S90" s="72" t="s">
        <v>543</v>
      </c>
      <c r="T90" s="47" t="s">
        <v>81</v>
      </c>
      <c r="U90" s="47" t="s">
        <v>73</v>
      </c>
      <c r="V90" s="45"/>
    </row>
    <row r="91" spans="1:22" s="29" customFormat="1" ht="15.75">
      <c r="A91" s="30">
        <v>86</v>
      </c>
      <c r="B91" s="89" t="s">
        <v>409</v>
      </c>
      <c r="C91" s="25" t="s">
        <v>410</v>
      </c>
      <c r="D91" s="25"/>
      <c r="E91" s="25" t="s">
        <v>283</v>
      </c>
      <c r="F91" s="25">
        <v>2019</v>
      </c>
      <c r="G91" s="25"/>
      <c r="H91" s="39" t="s">
        <v>411</v>
      </c>
      <c r="I91" s="39"/>
      <c r="J91" s="39"/>
      <c r="K91" s="39">
        <v>1</v>
      </c>
      <c r="L91" s="28" t="s">
        <v>79</v>
      </c>
      <c r="M91" s="52">
        <v>116522</v>
      </c>
      <c r="N91" s="52">
        <v>110577</v>
      </c>
      <c r="O91" s="39" t="s">
        <v>412</v>
      </c>
      <c r="P91" s="72" t="s">
        <v>544</v>
      </c>
      <c r="Q91" s="72" t="s">
        <v>545</v>
      </c>
      <c r="R91" s="72" t="s">
        <v>544</v>
      </c>
      <c r="S91" s="72" t="s">
        <v>545</v>
      </c>
      <c r="T91" s="24" t="s">
        <v>81</v>
      </c>
      <c r="U91" s="27" t="s">
        <v>73</v>
      </c>
      <c r="V91" s="45"/>
    </row>
    <row r="92" spans="1:22" s="29" customFormat="1" ht="25.5">
      <c r="A92" s="24">
        <v>87</v>
      </c>
      <c r="B92" s="95" t="s">
        <v>413</v>
      </c>
      <c r="C92" s="30" t="s">
        <v>414</v>
      </c>
      <c r="D92" s="30" t="s">
        <v>415</v>
      </c>
      <c r="E92" s="25" t="s">
        <v>67</v>
      </c>
      <c r="F92" s="30">
        <v>2019</v>
      </c>
      <c r="G92" s="25"/>
      <c r="H92" s="30" t="s">
        <v>416</v>
      </c>
      <c r="I92" s="30">
        <v>680</v>
      </c>
      <c r="J92" s="39">
        <v>3500</v>
      </c>
      <c r="K92" s="30">
        <v>6</v>
      </c>
      <c r="L92" s="30" t="s">
        <v>79</v>
      </c>
      <c r="M92" s="52">
        <v>140042</v>
      </c>
      <c r="N92" s="52">
        <v>132897</v>
      </c>
      <c r="O92" s="39" t="s">
        <v>412</v>
      </c>
      <c r="P92" s="72" t="s">
        <v>489</v>
      </c>
      <c r="Q92" s="72" t="s">
        <v>490</v>
      </c>
      <c r="R92" s="72" t="s">
        <v>489</v>
      </c>
      <c r="S92" s="72" t="s">
        <v>490</v>
      </c>
      <c r="T92" s="30" t="s">
        <v>81</v>
      </c>
      <c r="U92" s="30" t="s">
        <v>73</v>
      </c>
      <c r="V92" s="45" t="s">
        <v>371</v>
      </c>
    </row>
  </sheetData>
  <sheetProtection/>
  <mergeCells count="7">
    <mergeCell ref="P60:Q60"/>
    <mergeCell ref="A1:K1"/>
    <mergeCell ref="A2:K2"/>
    <mergeCell ref="P5:Q5"/>
    <mergeCell ref="R5:S5"/>
    <mergeCell ref="P58:Q58"/>
    <mergeCell ref="P59:Q5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4"/>
  <sheetViews>
    <sheetView zoomScale="85" zoomScaleNormal="85" zoomScalePageLayoutView="0" workbookViewId="0" topLeftCell="A1">
      <selection activeCell="C22" sqref="C22"/>
    </sheetView>
  </sheetViews>
  <sheetFormatPr defaultColWidth="9.140625" defaultRowHeight="12.75"/>
  <cols>
    <col min="1" max="1" width="31.57421875" style="102" customWidth="1"/>
    <col min="2" max="2" width="13.7109375" style="102" customWidth="1"/>
    <col min="3" max="3" width="74.421875" style="102" customWidth="1"/>
    <col min="4" max="4" width="34.421875" style="76" customWidth="1"/>
    <col min="5" max="5" width="15.421875" style="76" customWidth="1"/>
    <col min="6" max="16384" width="9.140625" style="16" customWidth="1"/>
  </cols>
  <sheetData>
    <row r="1" spans="1:5" s="22" customFormat="1" ht="15.75">
      <c r="A1" s="156" t="s">
        <v>851</v>
      </c>
      <c r="B1" s="156"/>
      <c r="C1" s="156"/>
      <c r="D1" s="156"/>
      <c r="E1" s="120"/>
    </row>
    <row r="2" spans="1:5" s="22" customFormat="1" ht="15.75">
      <c r="A2" s="147" t="s">
        <v>44</v>
      </c>
      <c r="B2" s="147"/>
      <c r="C2" s="147"/>
      <c r="D2" s="147"/>
      <c r="E2" s="120"/>
    </row>
    <row r="3" spans="2:8" ht="18" customHeight="1">
      <c r="B3" s="103"/>
      <c r="C3" s="103"/>
      <c r="D3" s="121"/>
      <c r="E3" s="121"/>
      <c r="F3" s="17"/>
      <c r="G3" s="17"/>
      <c r="H3" s="17"/>
    </row>
    <row r="4" spans="1:8" ht="12.75">
      <c r="A4" s="103"/>
      <c r="B4" s="103"/>
      <c r="C4" s="103"/>
      <c r="D4" s="121"/>
      <c r="E4" s="121"/>
      <c r="F4" s="17"/>
      <c r="G4" s="17"/>
      <c r="H4" s="17"/>
    </row>
    <row r="5" spans="1:8" ht="18.75" customHeight="1">
      <c r="A5" s="118"/>
      <c r="B5" s="118"/>
      <c r="C5" s="119"/>
      <c r="D5" s="122"/>
      <c r="E5" s="122"/>
      <c r="F5" s="17"/>
      <c r="G5" s="17"/>
      <c r="H5" s="17"/>
    </row>
    <row r="6" spans="1:8" ht="24.75" customHeight="1">
      <c r="A6" s="157" t="s">
        <v>743</v>
      </c>
      <c r="B6" s="157"/>
      <c r="C6" s="157"/>
      <c r="D6" s="157"/>
      <c r="E6" s="157"/>
      <c r="F6" s="17"/>
      <c r="G6" s="17"/>
      <c r="H6" s="17"/>
    </row>
    <row r="7" spans="1:8" ht="12.75">
      <c r="A7" s="104"/>
      <c r="B7" s="104"/>
      <c r="C7" s="105"/>
      <c r="D7" s="107"/>
      <c r="E7" s="107"/>
      <c r="F7" s="17"/>
      <c r="G7" s="17"/>
      <c r="H7" s="17"/>
    </row>
    <row r="8" spans="1:8" ht="18" customHeight="1">
      <c r="A8" s="104" t="s">
        <v>850</v>
      </c>
      <c r="B8" s="104"/>
      <c r="C8" s="105" t="s">
        <v>850</v>
      </c>
      <c r="D8" s="107"/>
      <c r="E8" s="107"/>
      <c r="F8" s="17"/>
      <c r="G8" s="17"/>
      <c r="H8" s="17"/>
    </row>
    <row r="9" spans="1:8" ht="18" customHeight="1">
      <c r="A9" s="104"/>
      <c r="B9" s="104"/>
      <c r="C9" s="105"/>
      <c r="D9" s="107"/>
      <c r="E9" s="107"/>
      <c r="F9" s="17"/>
      <c r="G9" s="17"/>
      <c r="H9" s="17"/>
    </row>
    <row r="10" spans="1:8" ht="18" customHeight="1">
      <c r="A10" s="104"/>
      <c r="B10" s="104"/>
      <c r="C10" s="105"/>
      <c r="D10" s="107"/>
      <c r="E10" s="107"/>
      <c r="F10" s="17"/>
      <c r="G10" s="17"/>
      <c r="H10" s="17"/>
    </row>
    <row r="11" spans="1:8" ht="18" customHeight="1">
      <c r="A11" s="104"/>
      <c r="B11" s="104"/>
      <c r="C11" s="105"/>
      <c r="D11" s="107"/>
      <c r="E11" s="107"/>
      <c r="F11" s="17"/>
      <c r="G11" s="17"/>
      <c r="H11" s="17"/>
    </row>
    <row r="12" spans="1:8" ht="12.75">
      <c r="A12" s="104"/>
      <c r="B12" s="104"/>
      <c r="C12" s="105"/>
      <c r="D12" s="107"/>
      <c r="E12" s="107"/>
      <c r="F12" s="17"/>
      <c r="G12" s="17"/>
      <c r="H12" s="17"/>
    </row>
    <row r="13" spans="1:8" ht="12.75">
      <c r="A13" s="104"/>
      <c r="B13" s="106"/>
      <c r="C13" s="105"/>
      <c r="D13" s="107"/>
      <c r="E13" s="107"/>
      <c r="F13" s="17"/>
      <c r="G13" s="17"/>
      <c r="H13" s="17"/>
    </row>
    <row r="14" spans="1:8" ht="12.75">
      <c r="A14" s="104"/>
      <c r="B14" s="106"/>
      <c r="C14" s="105"/>
      <c r="D14" s="107"/>
      <c r="E14" s="107"/>
      <c r="F14" s="17"/>
      <c r="G14" s="17"/>
      <c r="H14" s="17"/>
    </row>
    <row r="15" spans="1:8" ht="12.75">
      <c r="A15" s="104"/>
      <c r="B15" s="106"/>
      <c r="C15" s="105"/>
      <c r="D15" s="107"/>
      <c r="E15" s="107"/>
      <c r="F15" s="17"/>
      <c r="G15" s="17"/>
      <c r="H15" s="17"/>
    </row>
    <row r="16" spans="1:8" ht="18.75">
      <c r="A16" s="157" t="s">
        <v>744</v>
      </c>
      <c r="B16" s="157"/>
      <c r="C16" s="157"/>
      <c r="D16" s="157"/>
      <c r="E16" s="157"/>
      <c r="F16" s="17"/>
      <c r="G16" s="17"/>
      <c r="H16" s="17"/>
    </row>
    <row r="17" spans="1:8" ht="12.75">
      <c r="A17" s="104"/>
      <c r="B17" s="106"/>
      <c r="C17" s="105"/>
      <c r="D17" s="107"/>
      <c r="E17" s="107"/>
      <c r="F17" s="17"/>
      <c r="G17" s="17"/>
      <c r="H17" s="17"/>
    </row>
    <row r="18" spans="1:8" ht="30">
      <c r="A18" s="96" t="s">
        <v>745</v>
      </c>
      <c r="B18" s="97" t="s">
        <v>746</v>
      </c>
      <c r="C18" s="98" t="s">
        <v>747</v>
      </c>
      <c r="D18" s="108" t="s">
        <v>748</v>
      </c>
      <c r="E18" s="109" t="s">
        <v>749</v>
      </c>
      <c r="F18" s="17"/>
      <c r="G18" s="17"/>
      <c r="H18" s="17"/>
    </row>
    <row r="19" spans="1:5" ht="25.5">
      <c r="A19" s="99" t="s">
        <v>750</v>
      </c>
      <c r="B19" s="100">
        <v>42745</v>
      </c>
      <c r="C19" s="101" t="s">
        <v>751</v>
      </c>
      <c r="D19" s="110">
        <v>410</v>
      </c>
      <c r="E19" s="110"/>
    </row>
    <row r="20" spans="1:5" ht="38.25">
      <c r="A20" s="99" t="s">
        <v>750</v>
      </c>
      <c r="B20" s="100">
        <v>42787</v>
      </c>
      <c r="C20" s="101" t="s">
        <v>752</v>
      </c>
      <c r="D20" s="110">
        <v>510</v>
      </c>
      <c r="E20" s="110"/>
    </row>
    <row r="21" spans="1:5" ht="25.5">
      <c r="A21" s="99" t="s">
        <v>750</v>
      </c>
      <c r="B21" s="100">
        <v>42800</v>
      </c>
      <c r="C21" s="101" t="s">
        <v>753</v>
      </c>
      <c r="D21" s="110">
        <v>510</v>
      </c>
      <c r="E21" s="110"/>
    </row>
    <row r="22" spans="1:5" ht="25.5">
      <c r="A22" s="99" t="s">
        <v>750</v>
      </c>
      <c r="B22" s="100">
        <v>42806</v>
      </c>
      <c r="C22" s="101" t="s">
        <v>754</v>
      </c>
      <c r="D22" s="110">
        <v>510</v>
      </c>
      <c r="E22" s="110"/>
    </row>
    <row r="23" spans="1:5" ht="12.75">
      <c r="A23" s="99" t="s">
        <v>755</v>
      </c>
      <c r="B23" s="100">
        <v>42811</v>
      </c>
      <c r="C23" s="101" t="s">
        <v>756</v>
      </c>
      <c r="D23" s="110">
        <v>360</v>
      </c>
      <c r="E23" s="110"/>
    </row>
    <row r="24" spans="1:5" ht="38.25">
      <c r="A24" s="99" t="s">
        <v>750</v>
      </c>
      <c r="B24" s="100">
        <v>42820</v>
      </c>
      <c r="C24" s="101" t="s">
        <v>757</v>
      </c>
      <c r="D24" s="110">
        <v>3761</v>
      </c>
      <c r="E24" s="110"/>
    </row>
    <row r="25" spans="1:5" ht="12.75">
      <c r="A25" s="99" t="s">
        <v>755</v>
      </c>
      <c r="B25" s="100">
        <v>42825</v>
      </c>
      <c r="C25" s="101" t="s">
        <v>758</v>
      </c>
      <c r="D25" s="110">
        <v>240</v>
      </c>
      <c r="E25" s="110"/>
    </row>
    <row r="26" spans="1:5" ht="25.5">
      <c r="A26" s="99" t="s">
        <v>750</v>
      </c>
      <c r="B26" s="100">
        <v>42827</v>
      </c>
      <c r="C26" s="101" t="s">
        <v>759</v>
      </c>
      <c r="D26" s="110">
        <v>2495</v>
      </c>
      <c r="E26" s="110"/>
    </row>
    <row r="27" spans="1:5" ht="12.75">
      <c r="A27" s="99" t="s">
        <v>755</v>
      </c>
      <c r="B27" s="100">
        <v>42845</v>
      </c>
      <c r="C27" s="101" t="s">
        <v>760</v>
      </c>
      <c r="D27" s="110">
        <v>418</v>
      </c>
      <c r="E27" s="110"/>
    </row>
    <row r="28" spans="1:5" ht="25.5">
      <c r="A28" s="99" t="s">
        <v>750</v>
      </c>
      <c r="B28" s="100">
        <v>42848</v>
      </c>
      <c r="C28" s="101" t="s">
        <v>761</v>
      </c>
      <c r="D28" s="110">
        <v>1500</v>
      </c>
      <c r="E28" s="110"/>
    </row>
    <row r="29" spans="1:5" ht="25.5">
      <c r="A29" s="99" t="s">
        <v>750</v>
      </c>
      <c r="B29" s="100">
        <v>42861</v>
      </c>
      <c r="C29" s="101" t="s">
        <v>762</v>
      </c>
      <c r="D29" s="110">
        <v>1147</v>
      </c>
      <c r="E29" s="110"/>
    </row>
    <row r="30" spans="1:5" ht="25.5">
      <c r="A30" s="99" t="s">
        <v>750</v>
      </c>
      <c r="B30" s="100">
        <v>42861</v>
      </c>
      <c r="C30" s="101" t="s">
        <v>762</v>
      </c>
      <c r="D30" s="110">
        <v>1121</v>
      </c>
      <c r="E30" s="110"/>
    </row>
    <row r="31" spans="1:5" ht="25.5">
      <c r="A31" s="99" t="s">
        <v>750</v>
      </c>
      <c r="B31" s="100">
        <v>42861</v>
      </c>
      <c r="C31" s="101" t="s">
        <v>763</v>
      </c>
      <c r="D31" s="110">
        <v>1047.89</v>
      </c>
      <c r="E31" s="110"/>
    </row>
    <row r="32" spans="1:5" ht="25.5">
      <c r="A32" s="99" t="s">
        <v>750</v>
      </c>
      <c r="B32" s="100">
        <v>42861</v>
      </c>
      <c r="C32" s="101" t="s">
        <v>762</v>
      </c>
      <c r="D32" s="110">
        <v>1986.89</v>
      </c>
      <c r="E32" s="110"/>
    </row>
    <row r="33" spans="1:5" ht="25.5">
      <c r="A33" s="99" t="s">
        <v>750</v>
      </c>
      <c r="B33" s="100">
        <v>42864</v>
      </c>
      <c r="C33" s="101" t="s">
        <v>764</v>
      </c>
      <c r="D33" s="110">
        <v>1147</v>
      </c>
      <c r="E33" s="110"/>
    </row>
    <row r="34" spans="1:5" ht="25.5">
      <c r="A34" s="99" t="s">
        <v>750</v>
      </c>
      <c r="B34" s="100">
        <v>42865</v>
      </c>
      <c r="C34" s="101" t="s">
        <v>765</v>
      </c>
      <c r="D34" s="110">
        <v>939</v>
      </c>
      <c r="E34" s="110"/>
    </row>
    <row r="35" spans="1:5" ht="25.5">
      <c r="A35" s="99" t="s">
        <v>750</v>
      </c>
      <c r="B35" s="100">
        <v>42865</v>
      </c>
      <c r="C35" s="101" t="s">
        <v>765</v>
      </c>
      <c r="D35" s="110">
        <v>1147</v>
      </c>
      <c r="E35" s="110"/>
    </row>
    <row r="36" spans="1:5" ht="25.5">
      <c r="A36" s="99" t="s">
        <v>750</v>
      </c>
      <c r="B36" s="100">
        <v>42866</v>
      </c>
      <c r="C36" s="101" t="s">
        <v>766</v>
      </c>
      <c r="D36" s="110">
        <v>4100</v>
      </c>
      <c r="E36" s="110"/>
    </row>
    <row r="37" spans="1:5" ht="25.5">
      <c r="A37" s="99" t="s">
        <v>750</v>
      </c>
      <c r="B37" s="100">
        <v>42871</v>
      </c>
      <c r="C37" s="101" t="s">
        <v>767</v>
      </c>
      <c r="D37" s="110">
        <v>510</v>
      </c>
      <c r="E37" s="110"/>
    </row>
    <row r="38" spans="1:5" ht="25.5">
      <c r="A38" s="99" t="s">
        <v>750</v>
      </c>
      <c r="B38" s="100">
        <v>42885</v>
      </c>
      <c r="C38" s="101" t="s">
        <v>768</v>
      </c>
      <c r="D38" s="110">
        <v>1047.89</v>
      </c>
      <c r="E38" s="110"/>
    </row>
    <row r="39" spans="1:5" ht="25.5">
      <c r="A39" s="99" t="s">
        <v>750</v>
      </c>
      <c r="B39" s="100">
        <v>42888</v>
      </c>
      <c r="C39" s="101" t="s">
        <v>769</v>
      </c>
      <c r="D39" s="110">
        <v>1047.89</v>
      </c>
      <c r="E39" s="110"/>
    </row>
    <row r="40" spans="1:5" ht="25.5">
      <c r="A40" s="99" t="s">
        <v>750</v>
      </c>
      <c r="B40" s="100">
        <v>42890</v>
      </c>
      <c r="C40" s="101" t="s">
        <v>770</v>
      </c>
      <c r="D40" s="110">
        <v>415.55</v>
      </c>
      <c r="E40" s="110"/>
    </row>
    <row r="41" spans="1:5" ht="25.5">
      <c r="A41" s="99" t="s">
        <v>750</v>
      </c>
      <c r="B41" s="100">
        <v>42892</v>
      </c>
      <c r="C41" s="101" t="s">
        <v>769</v>
      </c>
      <c r="D41" s="110">
        <v>2239</v>
      </c>
      <c r="E41" s="110"/>
    </row>
    <row r="42" spans="1:5" ht="25.5">
      <c r="A42" s="99" t="s">
        <v>750</v>
      </c>
      <c r="B42" s="100">
        <v>42957</v>
      </c>
      <c r="C42" s="101" t="s">
        <v>771</v>
      </c>
      <c r="D42" s="110">
        <v>455</v>
      </c>
      <c r="E42" s="110"/>
    </row>
    <row r="43" spans="1:5" ht="12.75">
      <c r="A43" s="99" t="s">
        <v>750</v>
      </c>
      <c r="B43" s="100">
        <v>42958</v>
      </c>
      <c r="C43" s="101" t="s">
        <v>772</v>
      </c>
      <c r="D43" s="110">
        <v>939</v>
      </c>
      <c r="E43" s="110"/>
    </row>
    <row r="44" spans="1:5" ht="12.75">
      <c r="A44" s="99" t="s">
        <v>750</v>
      </c>
      <c r="B44" s="100">
        <v>42961</v>
      </c>
      <c r="C44" s="101" t="s">
        <v>773</v>
      </c>
      <c r="D44" s="110">
        <v>409</v>
      </c>
      <c r="E44" s="110"/>
    </row>
    <row r="45" spans="1:5" ht="38.25">
      <c r="A45" s="99" t="s">
        <v>750</v>
      </c>
      <c r="B45" s="100">
        <v>43004</v>
      </c>
      <c r="C45" s="101" t="s">
        <v>774</v>
      </c>
      <c r="D45" s="110">
        <v>490</v>
      </c>
      <c r="E45" s="110"/>
    </row>
    <row r="46" spans="1:5" ht="25.5">
      <c r="A46" s="99" t="s">
        <v>775</v>
      </c>
      <c r="B46" s="100">
        <v>43031</v>
      </c>
      <c r="C46" s="101" t="s">
        <v>776</v>
      </c>
      <c r="D46" s="110">
        <v>1411.56</v>
      </c>
      <c r="E46" s="110"/>
    </row>
    <row r="47" spans="1:5" ht="12.75">
      <c r="A47" s="99" t="s">
        <v>750</v>
      </c>
      <c r="B47" s="100">
        <v>43034</v>
      </c>
      <c r="C47" s="101" t="s">
        <v>777</v>
      </c>
      <c r="D47" s="110">
        <v>540</v>
      </c>
      <c r="E47" s="110"/>
    </row>
    <row r="48" spans="1:5" ht="25.5">
      <c r="A48" s="99" t="s">
        <v>750</v>
      </c>
      <c r="B48" s="100">
        <v>43049</v>
      </c>
      <c r="C48" s="101" t="s">
        <v>778</v>
      </c>
      <c r="D48" s="110">
        <v>7492.37</v>
      </c>
      <c r="E48" s="110"/>
    </row>
    <row r="49" spans="1:5" ht="12.75">
      <c r="A49" s="99" t="s">
        <v>750</v>
      </c>
      <c r="B49" s="100">
        <v>43058</v>
      </c>
      <c r="C49" s="101" t="s">
        <v>779</v>
      </c>
      <c r="D49" s="110">
        <v>540</v>
      </c>
      <c r="E49" s="110"/>
    </row>
    <row r="50" spans="1:5" ht="12.75">
      <c r="A50" s="99" t="s">
        <v>750</v>
      </c>
      <c r="B50" s="100">
        <v>43061</v>
      </c>
      <c r="C50" s="101" t="s">
        <v>779</v>
      </c>
      <c r="D50" s="110">
        <v>490</v>
      </c>
      <c r="E50" s="110"/>
    </row>
    <row r="51" spans="1:5" ht="25.5">
      <c r="A51" s="99" t="s">
        <v>775</v>
      </c>
      <c r="B51" s="100">
        <v>43092</v>
      </c>
      <c r="C51" s="101" t="s">
        <v>780</v>
      </c>
      <c r="D51" s="110">
        <v>1436.25</v>
      </c>
      <c r="E51" s="110"/>
    </row>
    <row r="52" spans="1:5" ht="18.75">
      <c r="A52" s="150" t="s">
        <v>781</v>
      </c>
      <c r="B52" s="151"/>
      <c r="C52" s="152"/>
      <c r="D52" s="111">
        <f>SUM(D19:D51)</f>
        <v>42813.29</v>
      </c>
      <c r="E52" s="111">
        <f>SUM(E19:E51)</f>
        <v>0</v>
      </c>
    </row>
    <row r="53" spans="1:5" ht="12.75">
      <c r="A53" s="99" t="s">
        <v>750</v>
      </c>
      <c r="B53" s="100">
        <v>43101</v>
      </c>
      <c r="C53" s="101" t="s">
        <v>782</v>
      </c>
      <c r="D53" s="110">
        <v>490</v>
      </c>
      <c r="E53" s="110"/>
    </row>
    <row r="54" spans="1:5" ht="12.75">
      <c r="A54" s="99" t="s">
        <v>750</v>
      </c>
      <c r="B54" s="100">
        <v>43109</v>
      </c>
      <c r="C54" s="101" t="s">
        <v>783</v>
      </c>
      <c r="D54" s="110">
        <v>980</v>
      </c>
      <c r="E54" s="110"/>
    </row>
    <row r="55" spans="1:5" ht="25.5">
      <c r="A55" s="99" t="s">
        <v>750</v>
      </c>
      <c r="B55" s="100">
        <v>43144</v>
      </c>
      <c r="C55" s="101" t="s">
        <v>784</v>
      </c>
      <c r="D55" s="110">
        <v>980</v>
      </c>
      <c r="E55" s="110"/>
    </row>
    <row r="56" spans="1:5" ht="12.75">
      <c r="A56" s="99" t="s">
        <v>750</v>
      </c>
      <c r="B56" s="100">
        <v>43146</v>
      </c>
      <c r="C56" s="101" t="s">
        <v>785</v>
      </c>
      <c r="D56" s="110">
        <v>490</v>
      </c>
      <c r="E56" s="110"/>
    </row>
    <row r="57" spans="1:5" ht="12.75">
      <c r="A57" s="99" t="s">
        <v>750</v>
      </c>
      <c r="B57" s="100">
        <v>43153</v>
      </c>
      <c r="C57" s="101" t="s">
        <v>786</v>
      </c>
      <c r="D57" s="110">
        <v>490</v>
      </c>
      <c r="E57" s="110"/>
    </row>
    <row r="58" spans="1:5" ht="12.75">
      <c r="A58" s="99" t="s">
        <v>750</v>
      </c>
      <c r="B58" s="100">
        <v>43156</v>
      </c>
      <c r="C58" s="101" t="s">
        <v>787</v>
      </c>
      <c r="D58" s="110">
        <v>980</v>
      </c>
      <c r="E58" s="110"/>
    </row>
    <row r="59" spans="1:5" ht="25.5">
      <c r="A59" s="99" t="s">
        <v>750</v>
      </c>
      <c r="B59" s="100">
        <v>43198</v>
      </c>
      <c r="C59" s="101" t="s">
        <v>788</v>
      </c>
      <c r="D59" s="110">
        <v>980</v>
      </c>
      <c r="E59" s="110"/>
    </row>
    <row r="60" spans="1:5" ht="25.5">
      <c r="A60" s="99" t="s">
        <v>750</v>
      </c>
      <c r="B60" s="100">
        <v>43214</v>
      </c>
      <c r="C60" s="101" t="s">
        <v>789</v>
      </c>
      <c r="D60" s="110">
        <v>989</v>
      </c>
      <c r="E60" s="110"/>
    </row>
    <row r="61" spans="1:5" ht="25.5">
      <c r="A61" s="99" t="s">
        <v>750</v>
      </c>
      <c r="B61" s="100">
        <v>43216</v>
      </c>
      <c r="C61" s="101" t="s">
        <v>790</v>
      </c>
      <c r="D61" s="110">
        <v>989</v>
      </c>
      <c r="E61" s="110"/>
    </row>
    <row r="62" spans="1:5" ht="12.75">
      <c r="A62" s="99" t="s">
        <v>750</v>
      </c>
      <c r="B62" s="100">
        <v>43226</v>
      </c>
      <c r="C62" s="101" t="s">
        <v>791</v>
      </c>
      <c r="D62" s="110">
        <v>455</v>
      </c>
      <c r="E62" s="110"/>
    </row>
    <row r="63" spans="1:5" ht="12.75">
      <c r="A63" s="99" t="s">
        <v>750</v>
      </c>
      <c r="B63" s="100">
        <v>43226</v>
      </c>
      <c r="C63" s="101" t="s">
        <v>792</v>
      </c>
      <c r="D63" s="110">
        <v>490</v>
      </c>
      <c r="E63" s="110"/>
    </row>
    <row r="64" spans="1:5" ht="12.75">
      <c r="A64" s="99" t="s">
        <v>755</v>
      </c>
      <c r="B64" s="100">
        <v>43249</v>
      </c>
      <c r="C64" s="101" t="s">
        <v>793</v>
      </c>
      <c r="D64" s="110">
        <v>69</v>
      </c>
      <c r="E64" s="110"/>
    </row>
    <row r="65" spans="1:5" ht="25.5">
      <c r="A65" s="99" t="s">
        <v>750</v>
      </c>
      <c r="B65" s="100">
        <v>43262</v>
      </c>
      <c r="C65" s="101" t="s">
        <v>794</v>
      </c>
      <c r="D65" s="110">
        <v>1201</v>
      </c>
      <c r="E65" s="110"/>
    </row>
    <row r="66" spans="1:5" ht="25.5">
      <c r="A66" s="99" t="s">
        <v>795</v>
      </c>
      <c r="B66" s="100">
        <v>43263</v>
      </c>
      <c r="C66" s="101" t="s">
        <v>796</v>
      </c>
      <c r="D66" s="110">
        <v>362.99</v>
      </c>
      <c r="E66" s="110"/>
    </row>
    <row r="67" spans="1:5" ht="12.75">
      <c r="A67" s="99" t="s">
        <v>755</v>
      </c>
      <c r="B67" s="100">
        <v>43277</v>
      </c>
      <c r="C67" s="101" t="s">
        <v>797</v>
      </c>
      <c r="D67" s="110">
        <v>490</v>
      </c>
      <c r="E67" s="110"/>
    </row>
    <row r="68" spans="1:5" ht="25.5">
      <c r="A68" s="99" t="s">
        <v>750</v>
      </c>
      <c r="B68" s="100">
        <v>43286</v>
      </c>
      <c r="C68" s="101" t="s">
        <v>798</v>
      </c>
      <c r="D68" s="110">
        <v>980</v>
      </c>
      <c r="E68" s="110"/>
    </row>
    <row r="69" spans="1:5" ht="25.5">
      <c r="A69" s="99" t="s">
        <v>750</v>
      </c>
      <c r="B69" s="100">
        <v>43304</v>
      </c>
      <c r="C69" s="101" t="s">
        <v>799</v>
      </c>
      <c r="D69" s="110">
        <v>407</v>
      </c>
      <c r="E69" s="110"/>
    </row>
    <row r="70" spans="1:5" ht="25.5">
      <c r="A70" s="99" t="s">
        <v>750</v>
      </c>
      <c r="B70" s="100">
        <v>43346</v>
      </c>
      <c r="C70" s="101" t="s">
        <v>800</v>
      </c>
      <c r="D70" s="110">
        <v>401</v>
      </c>
      <c r="E70" s="110"/>
    </row>
    <row r="71" spans="1:5" ht="25.5">
      <c r="A71" s="99" t="s">
        <v>750</v>
      </c>
      <c r="B71" s="100">
        <v>43433</v>
      </c>
      <c r="C71" s="101" t="s">
        <v>801</v>
      </c>
      <c r="D71" s="110">
        <v>280</v>
      </c>
      <c r="E71" s="110"/>
    </row>
    <row r="72" spans="1:5" ht="25.5">
      <c r="A72" s="99" t="s">
        <v>750</v>
      </c>
      <c r="B72" s="100">
        <v>43437</v>
      </c>
      <c r="C72" s="101" t="s">
        <v>802</v>
      </c>
      <c r="D72" s="110">
        <v>2261</v>
      </c>
      <c r="E72" s="110"/>
    </row>
    <row r="73" spans="1:5" ht="38.25">
      <c r="A73" s="99" t="s">
        <v>750</v>
      </c>
      <c r="B73" s="100">
        <v>43450</v>
      </c>
      <c r="C73" s="101" t="s">
        <v>803</v>
      </c>
      <c r="D73" s="110">
        <v>1160</v>
      </c>
      <c r="E73" s="110"/>
    </row>
    <row r="74" spans="1:5" ht="18.75">
      <c r="A74" s="150" t="s">
        <v>804</v>
      </c>
      <c r="B74" s="151"/>
      <c r="C74" s="152"/>
      <c r="D74" s="111">
        <f>SUM(D53:D73)</f>
        <v>15924.99</v>
      </c>
      <c r="E74" s="111">
        <f>SUM(E53:E73)</f>
        <v>0</v>
      </c>
    </row>
    <row r="75" spans="1:5" ht="12.75">
      <c r="A75" s="99" t="s">
        <v>750</v>
      </c>
      <c r="B75" s="100">
        <v>43482</v>
      </c>
      <c r="C75" s="101" t="s">
        <v>805</v>
      </c>
      <c r="D75" s="110">
        <v>3641.62</v>
      </c>
      <c r="E75" s="110"/>
    </row>
    <row r="76" spans="1:5" ht="25.5">
      <c r="A76" s="99" t="s">
        <v>775</v>
      </c>
      <c r="B76" s="100">
        <v>43532</v>
      </c>
      <c r="C76" s="101" t="s">
        <v>806</v>
      </c>
      <c r="D76" s="110">
        <v>1271.51</v>
      </c>
      <c r="E76" s="110"/>
    </row>
    <row r="77" spans="1:5" ht="12.75">
      <c r="A77" s="99" t="s">
        <v>750</v>
      </c>
      <c r="B77" s="100">
        <v>43546</v>
      </c>
      <c r="C77" s="101" t="s">
        <v>807</v>
      </c>
      <c r="D77" s="110">
        <v>3299.89</v>
      </c>
      <c r="E77" s="110"/>
    </row>
    <row r="78" spans="1:5" ht="12.75">
      <c r="A78" s="99" t="s">
        <v>750</v>
      </c>
      <c r="B78" s="100">
        <v>43582</v>
      </c>
      <c r="C78" s="101" t="s">
        <v>808</v>
      </c>
      <c r="D78" s="110">
        <v>610</v>
      </c>
      <c r="E78" s="110"/>
    </row>
    <row r="79" spans="1:5" ht="25.5">
      <c r="A79" s="99" t="s">
        <v>750</v>
      </c>
      <c r="B79" s="100">
        <v>43625</v>
      </c>
      <c r="C79" s="101" t="s">
        <v>809</v>
      </c>
      <c r="D79" s="110">
        <v>180</v>
      </c>
      <c r="E79" s="110"/>
    </row>
    <row r="80" spans="1:5" ht="25.5">
      <c r="A80" s="99" t="s">
        <v>750</v>
      </c>
      <c r="B80" s="100">
        <v>43673</v>
      </c>
      <c r="C80" s="101" t="s">
        <v>810</v>
      </c>
      <c r="D80" s="110">
        <v>1281</v>
      </c>
      <c r="E80" s="110"/>
    </row>
    <row r="81" spans="1:5" ht="25.5">
      <c r="A81" s="99" t="s">
        <v>750</v>
      </c>
      <c r="B81" s="100">
        <v>43675</v>
      </c>
      <c r="C81" s="101" t="s">
        <v>811</v>
      </c>
      <c r="D81" s="110">
        <v>1281</v>
      </c>
      <c r="E81" s="110"/>
    </row>
    <row r="82" spans="1:5" ht="25.5">
      <c r="A82" s="99" t="s">
        <v>750</v>
      </c>
      <c r="B82" s="100">
        <v>43703</v>
      </c>
      <c r="C82" s="101" t="s">
        <v>811</v>
      </c>
      <c r="D82" s="110">
        <v>1281</v>
      </c>
      <c r="E82" s="110"/>
    </row>
    <row r="83" spans="1:5" ht="25.5">
      <c r="A83" s="99" t="s">
        <v>750</v>
      </c>
      <c r="B83" s="100">
        <v>43716</v>
      </c>
      <c r="C83" s="101" t="s">
        <v>812</v>
      </c>
      <c r="D83" s="110">
        <v>670</v>
      </c>
      <c r="E83" s="110"/>
    </row>
    <row r="84" spans="1:5" ht="12.75">
      <c r="A84" s="99" t="s">
        <v>750</v>
      </c>
      <c r="B84" s="100">
        <v>43726</v>
      </c>
      <c r="C84" s="101" t="s">
        <v>813</v>
      </c>
      <c r="D84" s="110">
        <v>2378.4</v>
      </c>
      <c r="E84" s="110"/>
    </row>
    <row r="85" spans="1:5" ht="25.5">
      <c r="A85" s="99" t="s">
        <v>750</v>
      </c>
      <c r="B85" s="100">
        <v>43716</v>
      </c>
      <c r="C85" s="101" t="s">
        <v>814</v>
      </c>
      <c r="D85" s="110">
        <v>180</v>
      </c>
      <c r="E85" s="110"/>
    </row>
    <row r="86" spans="1:5" ht="12.75">
      <c r="A86" s="99" t="s">
        <v>755</v>
      </c>
      <c r="B86" s="100">
        <v>43745</v>
      </c>
      <c r="C86" s="101" t="s">
        <v>815</v>
      </c>
      <c r="D86" s="110">
        <v>1185.6</v>
      </c>
      <c r="E86" s="110"/>
    </row>
    <row r="87" spans="1:5" ht="12.75">
      <c r="A87" s="99" t="s">
        <v>750</v>
      </c>
      <c r="B87" s="100">
        <v>43793</v>
      </c>
      <c r="C87" s="101" t="s">
        <v>816</v>
      </c>
      <c r="D87" s="110">
        <v>180</v>
      </c>
      <c r="E87" s="110"/>
    </row>
    <row r="88" spans="1:5" ht="18.75">
      <c r="A88" s="150" t="s">
        <v>817</v>
      </c>
      <c r="B88" s="151"/>
      <c r="C88" s="152"/>
      <c r="D88" s="111">
        <f>SUM(D75:D87)</f>
        <v>17440.02</v>
      </c>
      <c r="E88" s="111">
        <f>SUM(E75:E87)</f>
        <v>0</v>
      </c>
    </row>
    <row r="89" spans="1:5" ht="25.5">
      <c r="A89" s="99" t="s">
        <v>750</v>
      </c>
      <c r="B89" s="100">
        <v>43864</v>
      </c>
      <c r="C89" s="101" t="s">
        <v>818</v>
      </c>
      <c r="D89" s="110">
        <v>2342</v>
      </c>
      <c r="E89" s="110"/>
    </row>
    <row r="90" spans="1:5" ht="25.5">
      <c r="A90" s="99" t="s">
        <v>775</v>
      </c>
      <c r="B90" s="100">
        <v>43902</v>
      </c>
      <c r="C90" s="101" t="s">
        <v>819</v>
      </c>
      <c r="D90" s="110">
        <v>0</v>
      </c>
      <c r="E90" s="110">
        <v>4298</v>
      </c>
    </row>
    <row r="91" spans="1:5" ht="25.5">
      <c r="A91" s="99" t="s">
        <v>750</v>
      </c>
      <c r="B91" s="100">
        <v>43909</v>
      </c>
      <c r="C91" s="101" t="s">
        <v>820</v>
      </c>
      <c r="D91" s="110">
        <v>1124.8</v>
      </c>
      <c r="E91" s="110"/>
    </row>
    <row r="92" spans="1:5" ht="18.75">
      <c r="A92" s="150" t="s">
        <v>821</v>
      </c>
      <c r="B92" s="151"/>
      <c r="C92" s="152"/>
      <c r="D92" s="111">
        <f>SUM(D89:D91)</f>
        <v>3466.8</v>
      </c>
      <c r="E92" s="111">
        <f>SUM(E89:E91)</f>
        <v>4298</v>
      </c>
    </row>
    <row r="93" spans="1:5" ht="18.75">
      <c r="A93" s="153" t="s">
        <v>822</v>
      </c>
      <c r="B93" s="154"/>
      <c r="C93" s="155"/>
      <c r="D93" s="112">
        <f>SUM(D92,D88,D74,D52)</f>
        <v>79645.1</v>
      </c>
      <c r="E93" s="112">
        <f>SUM(E92,E88,E74,E52)</f>
        <v>4298</v>
      </c>
    </row>
    <row r="94" spans="1:5" ht="12.75">
      <c r="A94" s="104"/>
      <c r="B94" s="106"/>
      <c r="C94" s="105"/>
      <c r="D94" s="107"/>
      <c r="E94" s="107"/>
    </row>
  </sheetData>
  <sheetProtection/>
  <mergeCells count="9">
    <mergeCell ref="A74:C74"/>
    <mergeCell ref="A88:C88"/>
    <mergeCell ref="A92:C92"/>
    <mergeCell ref="A93:C93"/>
    <mergeCell ref="A1:D1"/>
    <mergeCell ref="A2:D2"/>
    <mergeCell ref="A6:E6"/>
    <mergeCell ref="A16:E16"/>
    <mergeCell ref="A52:C52"/>
  </mergeCells>
  <printOptions/>
  <pageMargins left="0.75" right="0.75" top="1" bottom="1" header="0.5" footer="0.5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zoomScale="80" zoomScaleNormal="80" zoomScalePageLayoutView="0" workbookViewId="0" topLeftCell="A43">
      <selection activeCell="A9" sqref="A9"/>
    </sheetView>
  </sheetViews>
  <sheetFormatPr defaultColWidth="9.140625" defaultRowHeight="12.75"/>
  <cols>
    <col min="1" max="1" width="31.57421875" style="113" customWidth="1"/>
    <col min="2" max="2" width="15.421875" style="113" customWidth="1"/>
    <col min="3" max="3" width="69.00390625" style="113" customWidth="1"/>
    <col min="4" max="4" width="34.421875" style="107" customWidth="1"/>
    <col min="5" max="5" width="15.421875" style="107" customWidth="1"/>
  </cols>
  <sheetData>
    <row r="1" spans="1:4" ht="15.75">
      <c r="A1" s="156" t="s">
        <v>851</v>
      </c>
      <c r="B1" s="156"/>
      <c r="C1" s="156"/>
      <c r="D1" s="156"/>
    </row>
    <row r="2" spans="1:4" ht="15.75">
      <c r="A2" s="147" t="s">
        <v>44</v>
      </c>
      <c r="B2" s="147"/>
      <c r="C2" s="147"/>
      <c r="D2" s="147"/>
    </row>
    <row r="5" spans="1:5" ht="18.75">
      <c r="A5" s="157" t="s">
        <v>823</v>
      </c>
      <c r="B5" s="157"/>
      <c r="C5" s="157"/>
      <c r="D5" s="157"/>
      <c r="E5" s="157"/>
    </row>
    <row r="6" spans="1:3" ht="24.75" customHeight="1">
      <c r="A6" s="124" t="s">
        <v>850</v>
      </c>
      <c r="B6" s="106"/>
      <c r="C6" s="105"/>
    </row>
    <row r="7" spans="1:3" ht="12.75">
      <c r="A7" s="104"/>
      <c r="B7" s="106"/>
      <c r="C7" s="105"/>
    </row>
    <row r="8" spans="1:3" ht="18" customHeight="1">
      <c r="A8" s="124" t="s">
        <v>850</v>
      </c>
      <c r="B8" s="106"/>
      <c r="C8" s="123" t="s">
        <v>850</v>
      </c>
    </row>
    <row r="9" spans="1:3" ht="18" customHeight="1">
      <c r="A9" s="104"/>
      <c r="B9" s="106"/>
      <c r="C9" s="105"/>
    </row>
    <row r="10" spans="1:3" ht="18" customHeight="1">
      <c r="A10" s="104"/>
      <c r="B10" s="106"/>
      <c r="C10" s="105"/>
    </row>
    <row r="11" spans="1:3" ht="18" customHeight="1">
      <c r="A11" s="104"/>
      <c r="B11" s="106"/>
      <c r="C11" s="105"/>
    </row>
    <row r="12" spans="1:5" ht="18.75">
      <c r="A12" s="157" t="s">
        <v>824</v>
      </c>
      <c r="B12" s="157"/>
      <c r="C12" s="157"/>
      <c r="D12" s="157"/>
      <c r="E12" s="157"/>
    </row>
    <row r="13" spans="1:3" ht="12.75">
      <c r="A13" s="104"/>
      <c r="B13" s="106"/>
      <c r="C13" s="105"/>
    </row>
    <row r="14" spans="1:5" ht="30">
      <c r="A14" s="98" t="s">
        <v>745</v>
      </c>
      <c r="B14" s="114" t="s">
        <v>746</v>
      </c>
      <c r="C14" s="98" t="s">
        <v>747</v>
      </c>
      <c r="D14" s="109" t="s">
        <v>748</v>
      </c>
      <c r="E14" s="109" t="s">
        <v>749</v>
      </c>
    </row>
    <row r="15" spans="1:5" ht="12.75">
      <c r="A15" s="99" t="s">
        <v>825</v>
      </c>
      <c r="B15" s="100">
        <v>42889</v>
      </c>
      <c r="C15" s="101" t="s">
        <v>826</v>
      </c>
      <c r="D15" s="110">
        <v>1000</v>
      </c>
      <c r="E15" s="110"/>
    </row>
    <row r="16" spans="1:5" ht="12.75">
      <c r="A16" s="99" t="s">
        <v>827</v>
      </c>
      <c r="B16" s="100">
        <v>42982</v>
      </c>
      <c r="C16" s="101" t="s">
        <v>828</v>
      </c>
      <c r="D16" s="110">
        <v>5406.57</v>
      </c>
      <c r="E16" s="110"/>
    </row>
    <row r="17" spans="1:5" ht="12.75">
      <c r="A17" s="99" t="s">
        <v>825</v>
      </c>
      <c r="B17" s="100">
        <v>42968</v>
      </c>
      <c r="C17" s="101" t="s">
        <v>829</v>
      </c>
      <c r="D17" s="110">
        <f>949.98+1337.5</f>
        <v>2287.48</v>
      </c>
      <c r="E17" s="110"/>
    </row>
    <row r="18" spans="1:5" ht="25.5">
      <c r="A18" s="99" t="s">
        <v>827</v>
      </c>
      <c r="B18" s="100">
        <v>42991</v>
      </c>
      <c r="C18" s="101" t="s">
        <v>830</v>
      </c>
      <c r="D18" s="110">
        <v>200</v>
      </c>
      <c r="E18" s="110"/>
    </row>
    <row r="19" spans="1:5" ht="12.75">
      <c r="A19" s="99" t="s">
        <v>827</v>
      </c>
      <c r="B19" s="100">
        <v>43017</v>
      </c>
      <c r="C19" s="101" t="s">
        <v>831</v>
      </c>
      <c r="D19" s="110">
        <v>2200</v>
      </c>
      <c r="E19" s="110"/>
    </row>
    <row r="20" spans="1:5" ht="12.75">
      <c r="A20" s="99" t="s">
        <v>827</v>
      </c>
      <c r="B20" s="100">
        <v>43031</v>
      </c>
      <c r="C20" s="101" t="s">
        <v>832</v>
      </c>
      <c r="D20" s="110">
        <v>1170</v>
      </c>
      <c r="E20" s="110"/>
    </row>
    <row r="21" spans="1:5" ht="25.5">
      <c r="A21" s="99" t="s">
        <v>827</v>
      </c>
      <c r="B21" s="100">
        <v>43090</v>
      </c>
      <c r="C21" s="101" t="s">
        <v>833</v>
      </c>
      <c r="D21" s="110">
        <v>540</v>
      </c>
      <c r="E21" s="110"/>
    </row>
    <row r="22" spans="1:5" ht="18.75">
      <c r="A22" s="150" t="s">
        <v>781</v>
      </c>
      <c r="B22" s="151"/>
      <c r="C22" s="152"/>
      <c r="D22" s="111">
        <f>SUM(D15:D21)</f>
        <v>12804.05</v>
      </c>
      <c r="E22" s="111">
        <f>SUM(E15:E21)</f>
        <v>0</v>
      </c>
    </row>
    <row r="23" spans="1:5" ht="25.5">
      <c r="A23" s="99" t="s">
        <v>827</v>
      </c>
      <c r="B23" s="100">
        <v>43111</v>
      </c>
      <c r="C23" s="101" t="s">
        <v>834</v>
      </c>
      <c r="D23" s="110">
        <v>1163.64</v>
      </c>
      <c r="E23" s="110"/>
    </row>
    <row r="24" spans="1:5" ht="12.75">
      <c r="A24" s="99" t="s">
        <v>825</v>
      </c>
      <c r="B24" s="100">
        <v>43116</v>
      </c>
      <c r="C24" s="101" t="s">
        <v>835</v>
      </c>
      <c r="D24" s="110">
        <v>2080.04</v>
      </c>
      <c r="E24" s="110"/>
    </row>
    <row r="25" spans="1:5" ht="25.5">
      <c r="A25" s="99" t="s">
        <v>825</v>
      </c>
      <c r="B25" s="100">
        <v>43234</v>
      </c>
      <c r="C25" s="101" t="s">
        <v>836</v>
      </c>
      <c r="D25" s="110">
        <v>2227.23</v>
      </c>
      <c r="E25" s="110"/>
    </row>
    <row r="26" spans="1:5" ht="12.75">
      <c r="A26" s="99" t="s">
        <v>825</v>
      </c>
      <c r="B26" s="100">
        <v>43248</v>
      </c>
      <c r="C26" s="101" t="s">
        <v>829</v>
      </c>
      <c r="D26" s="110">
        <v>1177.98</v>
      </c>
      <c r="E26" s="110"/>
    </row>
    <row r="27" spans="1:5" ht="12.75">
      <c r="A27" s="99" t="s">
        <v>827</v>
      </c>
      <c r="B27" s="100">
        <v>43293</v>
      </c>
      <c r="C27" s="101" t="s">
        <v>837</v>
      </c>
      <c r="D27" s="110">
        <v>2116.07</v>
      </c>
      <c r="E27" s="110"/>
    </row>
    <row r="28" spans="1:5" ht="12.75">
      <c r="A28" s="99" t="s">
        <v>825</v>
      </c>
      <c r="B28" s="100">
        <v>43313</v>
      </c>
      <c r="C28" s="101" t="s">
        <v>829</v>
      </c>
      <c r="D28" s="110">
        <f>4107.26+1522.19+461.25+1294.77+3075+4190.36</f>
        <v>14650.830000000002</v>
      </c>
      <c r="E28" s="110"/>
    </row>
    <row r="29" spans="1:5" ht="25.5">
      <c r="A29" s="99" t="s">
        <v>825</v>
      </c>
      <c r="B29" s="100">
        <v>43368</v>
      </c>
      <c r="C29" s="101" t="s">
        <v>838</v>
      </c>
      <c r="D29" s="110">
        <v>1957.42</v>
      </c>
      <c r="E29" s="110"/>
    </row>
    <row r="30" spans="1:5" ht="25.5">
      <c r="A30" s="99" t="s">
        <v>825</v>
      </c>
      <c r="B30" s="100">
        <v>43406</v>
      </c>
      <c r="C30" s="101" t="s">
        <v>839</v>
      </c>
      <c r="D30" s="110">
        <v>2000</v>
      </c>
      <c r="E30" s="110"/>
    </row>
    <row r="31" spans="1:5" ht="12.75">
      <c r="A31" s="99" t="s">
        <v>825</v>
      </c>
      <c r="B31" s="100">
        <v>43424</v>
      </c>
      <c r="C31" s="101" t="s">
        <v>829</v>
      </c>
      <c r="D31" s="110">
        <f>4600+1279.2</f>
        <v>5879.2</v>
      </c>
      <c r="E31" s="110"/>
    </row>
    <row r="32" spans="1:5" ht="18.75">
      <c r="A32" s="150" t="s">
        <v>804</v>
      </c>
      <c r="B32" s="151"/>
      <c r="C32" s="152"/>
      <c r="D32" s="111">
        <f>SUM(D23:D31)</f>
        <v>33252.409999999996</v>
      </c>
      <c r="E32" s="111">
        <f>SUM(E23:E31)</f>
        <v>0</v>
      </c>
    </row>
    <row r="33" spans="1:5" ht="25.5">
      <c r="A33" s="99" t="s">
        <v>825</v>
      </c>
      <c r="B33" s="100">
        <v>43479</v>
      </c>
      <c r="C33" s="101" t="s">
        <v>840</v>
      </c>
      <c r="D33" s="110">
        <f>6199.76+2306.32</f>
        <v>8506.08</v>
      </c>
      <c r="E33" s="110"/>
    </row>
    <row r="34" spans="1:5" ht="12.75">
      <c r="A34" s="99" t="s">
        <v>825</v>
      </c>
      <c r="B34" s="100">
        <v>43480</v>
      </c>
      <c r="C34" s="101" t="s">
        <v>829</v>
      </c>
      <c r="D34" s="110">
        <f>3888.9+719.55+3782.75</f>
        <v>8391.2</v>
      </c>
      <c r="E34" s="110"/>
    </row>
    <row r="35" spans="1:5" ht="25.5">
      <c r="A35" s="99" t="s">
        <v>827</v>
      </c>
      <c r="B35" s="100">
        <v>43483</v>
      </c>
      <c r="C35" s="101" t="s">
        <v>841</v>
      </c>
      <c r="D35" s="110">
        <v>2849.32</v>
      </c>
      <c r="E35" s="110"/>
    </row>
    <row r="36" spans="1:5" ht="12.75">
      <c r="A36" s="99" t="s">
        <v>825</v>
      </c>
      <c r="B36" s="100">
        <v>43498</v>
      </c>
      <c r="C36" s="101" t="s">
        <v>829</v>
      </c>
      <c r="D36" s="110">
        <f>1602.86+2200.71</f>
        <v>3803.5699999999997</v>
      </c>
      <c r="E36" s="110"/>
    </row>
    <row r="37" spans="1:5" ht="25.5">
      <c r="A37" s="99" t="s">
        <v>825</v>
      </c>
      <c r="B37" s="100">
        <v>43551</v>
      </c>
      <c r="C37" s="101" t="s">
        <v>842</v>
      </c>
      <c r="D37" s="110">
        <v>574.78</v>
      </c>
      <c r="E37" s="110"/>
    </row>
    <row r="38" spans="1:5" ht="12.75">
      <c r="A38" s="99" t="s">
        <v>825</v>
      </c>
      <c r="B38" s="100">
        <v>43602</v>
      </c>
      <c r="C38" s="101" t="s">
        <v>829</v>
      </c>
      <c r="D38" s="110">
        <v>2129.92</v>
      </c>
      <c r="E38" s="110"/>
    </row>
    <row r="39" spans="1:5" ht="12.75">
      <c r="A39" s="99" t="s">
        <v>825</v>
      </c>
      <c r="B39" s="100">
        <v>43606</v>
      </c>
      <c r="C39" s="101" t="s">
        <v>829</v>
      </c>
      <c r="D39" s="110">
        <f>5305.45+332.1</f>
        <v>5637.55</v>
      </c>
      <c r="E39" s="110"/>
    </row>
    <row r="40" spans="1:5" ht="12.75">
      <c r="A40" s="99" t="s">
        <v>825</v>
      </c>
      <c r="B40" s="100">
        <v>43619</v>
      </c>
      <c r="C40" s="101" t="s">
        <v>829</v>
      </c>
      <c r="D40" s="110">
        <v>3286.68</v>
      </c>
      <c r="E40" s="110"/>
    </row>
    <row r="41" spans="1:5" ht="38.25">
      <c r="A41" s="99" t="s">
        <v>825</v>
      </c>
      <c r="B41" s="100">
        <v>43654</v>
      </c>
      <c r="C41" s="101" t="s">
        <v>843</v>
      </c>
      <c r="D41" s="110">
        <v>1542.43</v>
      </c>
      <c r="E41" s="110"/>
    </row>
    <row r="42" spans="1:5" ht="12.75">
      <c r="A42" s="99" t="s">
        <v>825</v>
      </c>
      <c r="B42" s="100">
        <v>43694</v>
      </c>
      <c r="C42" s="101" t="s">
        <v>829</v>
      </c>
      <c r="D42" s="110">
        <v>686.8</v>
      </c>
      <c r="E42" s="110"/>
    </row>
    <row r="43" spans="1:5" ht="25.5">
      <c r="A43" s="99" t="s">
        <v>825</v>
      </c>
      <c r="B43" s="100">
        <v>43714</v>
      </c>
      <c r="C43" s="101" t="s">
        <v>844</v>
      </c>
      <c r="D43" s="110">
        <v>731.04</v>
      </c>
      <c r="E43" s="110"/>
    </row>
    <row r="44" spans="1:5" ht="25.5">
      <c r="A44" s="99" t="s">
        <v>825</v>
      </c>
      <c r="B44" s="100">
        <v>43771</v>
      </c>
      <c r="C44" s="101" t="s">
        <v>845</v>
      </c>
      <c r="D44" s="110">
        <v>1028.8</v>
      </c>
      <c r="E44" s="110"/>
    </row>
    <row r="45" spans="1:5" ht="25.5">
      <c r="A45" s="99" t="s">
        <v>827</v>
      </c>
      <c r="B45" s="100">
        <v>43773</v>
      </c>
      <c r="C45" s="101" t="s">
        <v>846</v>
      </c>
      <c r="D45" s="110">
        <v>2683.35</v>
      </c>
      <c r="E45" s="110"/>
    </row>
    <row r="46" spans="1:5" ht="25.5">
      <c r="A46" s="99" t="s">
        <v>825</v>
      </c>
      <c r="B46" s="100">
        <v>43791</v>
      </c>
      <c r="C46" s="101" t="s">
        <v>847</v>
      </c>
      <c r="D46" s="110">
        <v>709.2</v>
      </c>
      <c r="E46" s="110"/>
    </row>
    <row r="47" spans="1:5" ht="12.75">
      <c r="A47" s="99" t="s">
        <v>825</v>
      </c>
      <c r="B47" s="100">
        <v>43796</v>
      </c>
      <c r="C47" s="101" t="s">
        <v>829</v>
      </c>
      <c r="D47" s="110">
        <f>2900+479.7</f>
        <v>3379.7</v>
      </c>
      <c r="E47" s="110"/>
    </row>
    <row r="48" spans="1:5" ht="25.5">
      <c r="A48" s="99" t="s">
        <v>825</v>
      </c>
      <c r="B48" s="100">
        <v>43798</v>
      </c>
      <c r="C48" s="101" t="s">
        <v>848</v>
      </c>
      <c r="D48" s="110">
        <v>977.84</v>
      </c>
      <c r="E48" s="110"/>
    </row>
    <row r="49" spans="1:5" ht="12.75">
      <c r="A49" s="99" t="s">
        <v>825</v>
      </c>
      <c r="B49" s="100">
        <v>43816</v>
      </c>
      <c r="C49" s="101" t="s">
        <v>829</v>
      </c>
      <c r="D49" s="110">
        <v>148</v>
      </c>
      <c r="E49" s="110"/>
    </row>
    <row r="50" spans="1:5" ht="18.75">
      <c r="A50" s="150" t="s">
        <v>817</v>
      </c>
      <c r="B50" s="151"/>
      <c r="C50" s="152"/>
      <c r="D50" s="111">
        <f>SUM(D33:D49)</f>
        <v>47066.25999999999</v>
      </c>
      <c r="E50" s="111">
        <f>SUM(E33:E49)</f>
        <v>0</v>
      </c>
    </row>
    <row r="51" spans="1:5" ht="12.75">
      <c r="A51" s="99" t="s">
        <v>829</v>
      </c>
      <c r="B51" s="100">
        <v>43927</v>
      </c>
      <c r="C51" s="101" t="s">
        <v>829</v>
      </c>
      <c r="D51" s="110">
        <v>0</v>
      </c>
      <c r="E51" s="110">
        <v>1523.3</v>
      </c>
    </row>
    <row r="52" spans="1:5" ht="18.75">
      <c r="A52" s="150" t="s">
        <v>849</v>
      </c>
      <c r="B52" s="151"/>
      <c r="C52" s="152"/>
      <c r="D52" s="111">
        <f>SUM(D51)</f>
        <v>0</v>
      </c>
      <c r="E52" s="111">
        <f>SUM(E51)</f>
        <v>1523.3</v>
      </c>
    </row>
    <row r="53" spans="1:5" ht="18.75">
      <c r="A53" s="115"/>
      <c r="B53" s="116"/>
      <c r="C53" s="117"/>
      <c r="D53" s="112">
        <f>SUM(D52,D50,D32,D22)</f>
        <v>93122.71999999999</v>
      </c>
      <c r="E53" s="112">
        <f>SUM(E52,E50,E32,E22)</f>
        <v>1523.3</v>
      </c>
    </row>
    <row r="54" spans="1:3" ht="12.75">
      <c r="A54" s="104"/>
      <c r="B54" s="106"/>
      <c r="C54" s="105"/>
    </row>
    <row r="55" spans="1:3" ht="12.75">
      <c r="A55" s="104"/>
      <c r="B55" s="106"/>
      <c r="C55" s="105"/>
    </row>
  </sheetData>
  <sheetProtection/>
  <mergeCells count="8">
    <mergeCell ref="A50:C50"/>
    <mergeCell ref="A52:C52"/>
    <mergeCell ref="A5:E5"/>
    <mergeCell ref="A1:D1"/>
    <mergeCell ref="A2:D2"/>
    <mergeCell ref="A12:E12"/>
    <mergeCell ref="A22:C22"/>
    <mergeCell ref="A32:C3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Jan Bieżuński</cp:lastModifiedBy>
  <cp:lastPrinted>2020-02-27T15:57:53Z</cp:lastPrinted>
  <dcterms:created xsi:type="dcterms:W3CDTF">2003-03-13T10:23:20Z</dcterms:created>
  <dcterms:modified xsi:type="dcterms:W3CDTF">2020-04-20T10:41:40Z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