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'Arkusz1'!$A$29</definedName>
  </definedNames>
  <calcPr fullCalcOnLoad="1"/>
</workbook>
</file>

<file path=xl/sharedStrings.xml><?xml version="1.0" encoding="utf-8"?>
<sst xmlns="http://schemas.openxmlformats.org/spreadsheetml/2006/main" count="433" uniqueCount="307">
  <si>
    <t>Odczynniki do oznaczeń badań biochemicznych</t>
  </si>
  <si>
    <t>Lp.</t>
  </si>
  <si>
    <t>Zestaw odczynników</t>
  </si>
  <si>
    <t>Wielk op.</t>
  </si>
  <si>
    <t>Wartość netto</t>
  </si>
  <si>
    <t>VAT %</t>
  </si>
  <si>
    <t>Wartość  brutto</t>
  </si>
  <si>
    <t>Aminotransferaza alaninowa – ALT</t>
  </si>
  <si>
    <t>Aminotransferaza asparaginianowa – AST</t>
  </si>
  <si>
    <t>L-amylaza</t>
  </si>
  <si>
    <t>Białko całkowite (w surowicy i w płynie opłucnowym)</t>
  </si>
  <si>
    <t>Cholesterol  całkowity (w surowicy i w płynie opłucnowym)</t>
  </si>
  <si>
    <t>Cholesterol HDL</t>
  </si>
  <si>
    <t>Cholesterol LDL</t>
  </si>
  <si>
    <t>Fosfataza alkaliczna - ALP</t>
  </si>
  <si>
    <t>Gamma glutamylotranspeptydaza – GGTP</t>
  </si>
  <si>
    <t>Kinaza kreatynowa MB - CK - MB</t>
  </si>
  <si>
    <t>Kreatynina met.enzymatyczna</t>
  </si>
  <si>
    <t>Kwas moczowy</t>
  </si>
  <si>
    <t>Magnez (badania 1x w tyg)</t>
  </si>
  <si>
    <t xml:space="preserve">Mocznik </t>
  </si>
  <si>
    <t>Triglicerydy</t>
  </si>
  <si>
    <t>Wapń arsenazo (badania 1 x w tyg.)</t>
  </si>
  <si>
    <t>Glukoza (w surowicy i w płynie opłucnowym)</t>
  </si>
  <si>
    <t>Żelazo całkowite</t>
  </si>
  <si>
    <t>Antystreptolizyna O (badania 1 x w tyg) ASO</t>
  </si>
  <si>
    <t xml:space="preserve">Białko CRP </t>
  </si>
  <si>
    <t>Czynnik reumatoidalny( badania 1x w tyg) RF</t>
  </si>
  <si>
    <t>Bilirubina całkowita</t>
  </si>
  <si>
    <t>Dehydrogenaza mleczanowa – LDH (w surowicy i w płynie opłucnowym)</t>
  </si>
  <si>
    <t>Jony 'Na" "K","CL". Pomiar bezpośredni elektrodami selektywnymi</t>
  </si>
  <si>
    <t>Fosfor (badania1x w tyg.)</t>
  </si>
  <si>
    <t>Kontrole i kalibratory - należy dopisać dodatkowe wiersze na pozycje potrzebne do prawidłowej kontroli jakości wewnątrz i zewnątrzlaboratoryjnej</t>
  </si>
  <si>
    <t>Kalibrator biochemiczn (nowa seria odczynnika i w razie konieczności)</t>
  </si>
  <si>
    <t>Surowica kontrolna biochemiczna poziom I (1 x dziennie 6 dni w tyg.)</t>
  </si>
  <si>
    <t>Surowica kontrolna biochemiczna poziom II (1x dziennie 6 dni w tyg)</t>
  </si>
  <si>
    <t>Surowica kontrolna reumatoidalna poziomi I (1 poziom dziennie CRP od pon do sob., ASO, RF jednen poziom  1x w tyg.)</t>
  </si>
  <si>
    <t>Surowica kontrolna reumatoidalna poziomi  II (1 poziom dziennie CRP od pon do sob., ASO, RF jednen poziom  1x w tyg.)</t>
  </si>
  <si>
    <t>Surowica kontrolnaCK-MB  poziom I (1 poziom dziennie od pon.do sob.)</t>
  </si>
  <si>
    <t>Surowica kontrolnaCK-MB  poziom  II (1 poziom dziennie od pon. do sob.)</t>
  </si>
  <si>
    <t>Standard ASO( nowa seria odczynnika lub w razie konieczności)</t>
  </si>
  <si>
    <t>Standard CRP( nowa seria odczynnika lub w razie konieczności)</t>
  </si>
  <si>
    <t>Standard CK-MB( nowa seria odczynnika lub w razie konieczności)</t>
  </si>
  <si>
    <t>Standard RF( nowa seria odczynnika lub w razie konieczności)</t>
  </si>
  <si>
    <t>Kondrola międzynarodowa zewnetrzna parametrów biochemicznych  1x w miesiącu przez 24 msc.</t>
  </si>
  <si>
    <t>Kondrola międzynarodowa zewnetrzna parametrów reumatoidalnych 1x w miesiącu przez 24 msc.</t>
  </si>
  <si>
    <t>Dzierżawa</t>
  </si>
  <si>
    <t>Materiały zużywalne -  należy dopisać dodatkowe wiersze na pozycje zużywalne koniczne do funkcjonowania analizatora oraz preparaty do konserwacji analizatora</t>
  </si>
  <si>
    <t>Razem</t>
  </si>
  <si>
    <t>PAKIET 2</t>
  </si>
  <si>
    <t>Odczynniki do oznaczeń z moczu</t>
  </si>
  <si>
    <t>Nazwa odczynnika</t>
  </si>
  <si>
    <t>Cena jedn netto</t>
  </si>
  <si>
    <t>Wartość brutto</t>
  </si>
  <si>
    <t xml:space="preserve">Paski testowe do moczu 10 parametrowe </t>
  </si>
  <si>
    <t>Ciekły mocz kontrolny na 2 poziomach; 6 x w tyg 1 poziom dziennie</t>
  </si>
  <si>
    <t>Zewnętrzna kontrola jakości badań moczu 2x w roku</t>
  </si>
  <si>
    <t>Pakiet 3</t>
  </si>
  <si>
    <t>Odczynniki do oznaczeń immunobiochemicznych</t>
  </si>
  <si>
    <t>Wielkość op.</t>
  </si>
  <si>
    <t>TSH</t>
  </si>
  <si>
    <t>FT3</t>
  </si>
  <si>
    <t>FT4</t>
  </si>
  <si>
    <t>a-TPO</t>
  </si>
  <si>
    <t>TPSA</t>
  </si>
  <si>
    <t>CEA</t>
  </si>
  <si>
    <t>HBsAg</t>
  </si>
  <si>
    <t>Troponina</t>
  </si>
  <si>
    <t>D-dimery</t>
  </si>
  <si>
    <t>Białko NT-PRO BNP</t>
  </si>
  <si>
    <t>Prokalcytonina</t>
  </si>
  <si>
    <t>P/ciała toxoplasmoza IgM</t>
  </si>
  <si>
    <t>P/ciała toxoplasmoza IgG</t>
  </si>
  <si>
    <t>HIV duo</t>
  </si>
  <si>
    <t>Części zużywalne, materialy do konserwacji i kontroli aparatu - dopisać dodatkowe wiersze</t>
  </si>
  <si>
    <t>Pakiet 4</t>
  </si>
  <si>
    <t>Odczynniki do oznaczeń koagulologicznych</t>
  </si>
  <si>
    <t>VAT%</t>
  </si>
  <si>
    <t xml:space="preserve">Odczynnik do ozn. PT </t>
  </si>
  <si>
    <t>Odczynnik do oznaczania APTT</t>
  </si>
  <si>
    <t>Osocze kontrolne N (1 poziom dziennie N,L,H od pon.do soboty)</t>
  </si>
  <si>
    <t xml:space="preserve">Osocze kontrolne H (1 poziom dziennie N,L,H od pon.do soboty) </t>
  </si>
  <si>
    <t>Osocze kontrolne L (1 poziom dziennie N,L,H od pon.do soboty)</t>
  </si>
  <si>
    <t>Kalibrator do oznaczeń parametrów koagulologicznych (zawsze przy zmianie serii odczynnika)</t>
  </si>
  <si>
    <t>Probówki pomiarowe do koagulometrów optycznych</t>
  </si>
  <si>
    <t>Płyn płuczący</t>
  </si>
  <si>
    <t>Płyn czyszczący</t>
  </si>
  <si>
    <t>Probówki typu Eppendorf do porcjowania kontroli 2ml</t>
  </si>
  <si>
    <t>Rozcieńczalnik</t>
  </si>
  <si>
    <t>Dzierżawa koszt miesięczny</t>
  </si>
  <si>
    <t>Pakiet 5</t>
  </si>
  <si>
    <t>Odczynniki do oznaczeń hematologicznych: 25 000</t>
  </si>
  <si>
    <t>Materiały zużywalne: kalibratory, części zamienne – dopisać wiersze w razie konieczności</t>
  </si>
  <si>
    <t>Pakiet 6</t>
  </si>
  <si>
    <t>VAT</t>
  </si>
  <si>
    <t>Lp</t>
  </si>
  <si>
    <t>Nazwa odczynnika i/lub części zamiennych, materiały kontrolne, koszt dzierżawy</t>
  </si>
  <si>
    <t>Wielkość opakowania</t>
  </si>
  <si>
    <t>Cena jedn. netto</t>
  </si>
  <si>
    <t>Wartość netto w zł</t>
  </si>
  <si>
    <t>Wartość brutto w zł</t>
  </si>
  <si>
    <t>Odczynniki (ok. 145  badań/msc): dopisać wiersze / Kontrole( kontrola na 1 poziomie  dziennie przez  6 dni w tyg; poziom N, H i L naprzemiennie) / Dodatkowe materiały i płyny potrzebne do pracy analizatora.</t>
  </si>
  <si>
    <t>Materiały zużywalne:</t>
  </si>
  <si>
    <t xml:space="preserve">Kapilary  </t>
  </si>
  <si>
    <t xml:space="preserve">Zatyczki do kapilar  </t>
  </si>
  <si>
    <t>Papier do drukarki</t>
  </si>
  <si>
    <t>Części zużywalne wymienne</t>
  </si>
  <si>
    <t>Pakiet 7</t>
  </si>
  <si>
    <t>Odczynniki do barwienia</t>
  </si>
  <si>
    <t>Ilośc w ml</t>
  </si>
  <si>
    <t>Odczynnik May Grunwalda</t>
  </si>
  <si>
    <t>Odczynnik Giemsy</t>
  </si>
  <si>
    <t>Odczynnik Rosina</t>
  </si>
  <si>
    <t>Mc Wiliama</t>
  </si>
  <si>
    <t xml:space="preserve">Bufor fosforanowy do barwienia rozmazów MGG </t>
  </si>
  <si>
    <t>Pakiet 8</t>
  </si>
  <si>
    <t>Testy manualne</t>
  </si>
  <si>
    <t>Testy narkotykowe  10-parametrowe.Jednostopniowy test do jednoczesnego, jakościowego wykrywania amfetaminy, barbituranów ,benzodiazepin , metabolitów kokainy, metamfetaminy ,morfiny , metadonu  ecstasy, trójcyklicznych antydepresantów i metabolitów THC w moczu ludzkim. Wykrywalność min.78 substancji pochodnych udokumentowana w metodyce. Możliwość odczytu wyniku po 5 minutach. Brak wpływu ciężaru właściwego moczy w zakresie 1,000-1,037. Brak wpływu pH moczy w zakresie 5-9. Pojedynczo pakowane kasety.</t>
  </si>
  <si>
    <t>Antygen Helicobacter Pylori do oznaczania w kale, metoda kasetowa immunochromatograficzna, czułość i swoistość min.  99,9%.</t>
  </si>
  <si>
    <t xml:space="preserve">Zestaw do wykrywania krwi utajonej w kale bez ograniczeń dietetycznych. Test kasetowy o czułości min. 2 ug/g, możliwość odczytu wyniku po 5 minutach .Czułość 97,3%. Swoistość min. 98,4% </t>
  </si>
  <si>
    <t xml:space="preserve">Testy  kasetowe wykrywające HCG w próbkach moczu/surowicy . Czułość min. 10 IU hCG/L. Czułość  i swoistość min. 99,9%. Możliwość odczytu wyniku po 5 minutach. </t>
  </si>
  <si>
    <t>Giardia: test do wykrywania w kale cyst Giardia lamblia. Metoda kasetkowa ,immunochromatograficzna Czułość i swoistość min.99 %.</t>
  </si>
  <si>
    <t>Syphilis Test jedostopniowy wykrywający p/ciała Treponema pallidium (IgA,IgM, IgG) w próbkach osocza, surowicy, lub pełnej krwi. Meoda kasetowa immunochromatograficzna Czułość i swoistość min.99,6%.</t>
  </si>
  <si>
    <t>Clostridium difficile. Toksyna A/B oraz dehydrogenaza glutaminianowi(GDH) Clostridium difficile, na jednej kasetce metodą immunoenzymatyczną. Próbka dozowana do jednej studzienki. Wykrywalność toksyny A - nie gorsza niż 0.7 ng/ml. Wykrywalność toksyny B nie gorsza niż 0.2 ng/ml. Wykrywalność GDH  nie gorsza niż 0.8 ng/ml. Kontrola dodatnia i ujemna zawarta w zestawie. Skalowanie pipetki do poboru ciekłego kału zawarte w zestawie. Test z możliwością przechowywania próbki do badania bez potrzeby zamrażania do 72 godzin. Czułość i swoistość  wyznaczona względem metody referencyjnej na min. 1000 próbek. Wszystkie wymagane powyżej parametry testu muszą być potwierdzone w załączonej do oferty metodyce.</t>
  </si>
  <si>
    <t>WALER ROSE TEST –Test jakościowy, półilościowy, hemaglutynacyjny, do oznaczenia czynnika reumatoidalnego w surowicy. Kontrola dodatnia i ujemna, jednorazowe płytki i mieszadełka  w zestawie. Czułóść min 8 IU/ml, Czułość  100 %, swoistość min 93 %,. Efekt prozonowy :brak do 800 IU/ml</t>
  </si>
  <si>
    <t>LATEX SLE –Test  jakościowy, półilościowy-aglutynacyjny, do oznaczenia przeciwciał anty-DNP  w surowicy. Kontrola dodatnia i ujemna, jednorazowe płytki i mieszadełka  w zestawie.</t>
  </si>
  <si>
    <t>Pakiet 9</t>
  </si>
  <si>
    <t>Odczynniki do analizatora EPOC</t>
  </si>
  <si>
    <t>Kontrole(zawsze prz y zmianie serii testów, na 1 poziomie):</t>
  </si>
  <si>
    <t>Kapilary   do EPOK</t>
  </si>
  <si>
    <t>Strzykawki do EPOK</t>
  </si>
  <si>
    <t xml:space="preserve">Pozostałe materiały zużywalne i płyny potrzebne do pracy i konserwacji analizatora - dopisać wiersze </t>
  </si>
  <si>
    <t xml:space="preserve">          </t>
  </si>
  <si>
    <t>Warunki graniczne</t>
  </si>
  <si>
    <t>TAK/NIE</t>
  </si>
  <si>
    <t>Opis parametru</t>
  </si>
  <si>
    <t>Fabrycznie nowy automatyczny lub nie starszy niż z 2023 roku. Analizator biochemiczny typu wolnostojącego (podłogowy), obsługiwany z poziomu zewnętrznego komputera</t>
  </si>
  <si>
    <t>Wydajność dla testów biochemicznych/turbidymetrycznych min. 400/godz.</t>
  </si>
  <si>
    <t>Wewnętrzna przystawka ISE do pomiaru Na K  CL w pełni bezobsługowymi elektrodami - metoda bezpośrednia.</t>
  </si>
  <si>
    <t>Wydajność ISE min. 60 /godz,</t>
  </si>
  <si>
    <t>System odczynnikowy w pełni otwarty(biochemia,turbidymetria)</t>
  </si>
  <si>
    <t>Zamknięty pak odczynnikowy do ISE</t>
  </si>
  <si>
    <t>Układ optyczny ledowy bez konieczności wymiany jego elementów.</t>
  </si>
  <si>
    <t>Kuwety reakcyjne wielokrotnego użycia: szklane (nie wymagające czynności konserwacyjnych) lub plastikowe (wymieniane nie częściej niż 1x w tygodniu)</t>
  </si>
  <si>
    <t>Analizator wyposażony w stację mycia kuwet</t>
  </si>
  <si>
    <t>Automatyczne sprawdzanie czystości optycznej kuwet przed pomiarem, odejmowanie jej absorbancji od absorbancji reakcji oraz pomijaniem poza dopuszczalnym zakresem w czasie rzeczywistym, bez wstrzymywania pracy analizatora.</t>
  </si>
  <si>
    <t>Dwa niezależne ramiona odczynnikowe, mieszadła i osobne ramię próbkowe.</t>
  </si>
  <si>
    <t>Bezobsługowy układ dozujący nie wymagający wymiany tłoków strzykawek, wężyków( za wyjątkiem ISE)</t>
  </si>
  <si>
    <t>Igły wykrywające poziom cieczy oraz wyposażone w system wykrywania przeszkód pionowych.</t>
  </si>
  <si>
    <t>Igła próbkowa wyposażona w czujnik wykrywania skrzepów, z automatycznym myciem po wykryciu skrzepu, bez wstrzymywania pracy.</t>
  </si>
  <si>
    <t>Rotor próbkowy lub podajnik próbek pozwalający załadować jednorazowo min. 80 probówek barkodowanych (min, 80 pozycji w dwóch zewnętrznych kręgach rotora próbkowego), odczytywanych przez wbudowany czytnik kodów kreskowych.</t>
  </si>
  <si>
    <t>Możliwość dostawiania próbek i odczynników do sesji roboczej w toku, w czasie nie dłuższym niż 1 minuta (wstrzymanie pracy igieł)</t>
  </si>
  <si>
    <t>Termostatowanie rotora reakcyjnego - sucha łaźnia.</t>
  </si>
  <si>
    <t>Chłodzony rotor odczynnikowy - min. 80 pozycji.</t>
  </si>
  <si>
    <t>Monitorowanie poziomu odczynników w czasie rzeczywistym</t>
  </si>
  <si>
    <t>Pakiet nr 1</t>
  </si>
  <si>
    <t>Nazwa aparatu: …………………………</t>
  </si>
  <si>
    <t>Nr fabryczny: …………………………..</t>
  </si>
  <si>
    <t>Model:…………………………………....</t>
  </si>
  <si>
    <t>Wartość aparatu:………………………..</t>
  </si>
  <si>
    <t>Dzierżawa analizatora biochemicznego wraz z odczynnikami</t>
  </si>
  <si>
    <t>Wbudowane czytniki kodów kreskowych dla próbek i odczynników.</t>
  </si>
  <si>
    <t>Automatyczne powtórzenie próbek po przekroczeniu liniowości lub wyczerpaniu substratu.</t>
  </si>
  <si>
    <t>Wbudowany system kontroli jakości. Wymagane wykresy Levey-Jenningsa, reguły Westgarda i wykresy Youdena.</t>
  </si>
  <si>
    <t>Oprogramowanie sterujące pracą analizatora w języku polskim.</t>
  </si>
  <si>
    <t xml:space="preserve"> Dwukierunkowa współpraca z siecią informatyczną na zasadzie zapytań.</t>
  </si>
  <si>
    <t>Automatyczny transfer wyników do sieci po uzyskaniu wyniku.</t>
  </si>
  <si>
    <t>Podłączenie analizatora do systemu Infomedica firmy Asseco na koszt Wykonawcy</t>
  </si>
  <si>
    <t>Analizator dodatkowo wyposażony w komputer, monitor, drukarkę laserową monochromatyczną, UPS oraz stację uzdatniania wody.</t>
  </si>
  <si>
    <t>Gwarancja na czas trwania umowy.</t>
  </si>
  <si>
    <t>Czas usunięcia awarii przez serwis do 24 godzin. Podać adres serwisu, tel.</t>
  </si>
  <si>
    <t>Bezpłatne przeszkolenie personelu i przeglądy w trakcie trwania umowy.</t>
  </si>
  <si>
    <t>Darmowe aktualizacje oprogramowania przez okres trwania umowy.</t>
  </si>
  <si>
    <t>Maksymalne zużycie wody poniżej 15 litrów /godz.</t>
  </si>
  <si>
    <t>Zakres pomiarowy fotometru minimum do 3,5 A</t>
  </si>
  <si>
    <t>Maksymalne zużycie prądu nie więcej niż 1000 VA</t>
  </si>
  <si>
    <t>Wymagania dodatkowe</t>
  </si>
  <si>
    <t> 36</t>
  </si>
  <si>
    <t>Zapewnienie  udziału w krajowym lub międzynarodowym zewnątrzlaboratoryjnym programie kontroli jakości parametrów biochemicznych i reumatoidalnych z opracowaniem statystycznym wyników.</t>
  </si>
  <si>
    <t>Czytniki kodów kreskowych - 5 szt</t>
  </si>
  <si>
    <t>Warunki graniczne analizatora pasków moczy do odczytu dziesięcioparametrowych pasków moczy.</t>
  </si>
  <si>
    <t>Parametry</t>
  </si>
  <si>
    <t>Fabrycznie nowy aparat lub nie starszy niż z 2016 roku.</t>
  </si>
  <si>
    <t>Obsługa czytnika za pomocą kolorowego wyświetlacza dotykowego o rozdzielczości nie mniejszej niż 320x240</t>
  </si>
  <si>
    <t>Wbudowane czasomierze inkubacji pasków z czasem odczytu po 60 sek.</t>
  </si>
  <si>
    <t>Automatyczna kalibracja bez konieczności używania pasków kalibracyjnych.</t>
  </si>
  <si>
    <t>Praca w trybie zwykłym - inkubacja pasków w aparacie z kontrolowanym czasem odczytu po 60s. Nie dopuszcza się czytników w których inkubacja w tym trybie pracy ma miejsce poza aparatem lub czytnik nie jest wyposażony w wewnętrzny czasomierz inkubacji.</t>
  </si>
  <si>
    <t>Wydajność analizatora: tryb zwykły – 60 pasków/godz. Tryb szybki: 240 pasków/godzinę</t>
  </si>
  <si>
    <t>Czytnik dostarczony z paskami kontrolnymi ze zmianowanym zakresem reflektanci do sprawdzianu optyki.</t>
  </si>
  <si>
    <t>Możliwość wyboru barwy moczu, definiowanej przez użytkownika</t>
  </si>
  <si>
    <t xml:space="preserve"> Możliwość wyboru klarowności moczu, definiowanej przez użytkownika</t>
  </si>
  <si>
    <t>Wprowadzanie komentarzy dla pacjenta/próbki łącznie z informacją np. osadu moczu</t>
  </si>
  <si>
    <t>Możliwość jednoczesnego podłączenia do czytnika skanera kodów kreskowych oraz kabla sieciowego (LIMS)</t>
  </si>
  <si>
    <t>Możliwość wysłania do LIMS wybranego/pojedynczego wyniku bezpośrednio po jego uzyskaniu lub przefiltrowaniu z pamięci czytnika. Nie dopuszcza się czytników w przypadku których do LIMS wysyłana jest cała zawartość pamięci bez możliwości kontroli użytkownika.</t>
  </si>
  <si>
    <t>Ekran dotykowy</t>
  </si>
  <si>
    <t>Możliwość przesyłania danych do komputera</t>
  </si>
  <si>
    <t>Sposób kontroli jakości oznaczeń</t>
  </si>
  <si>
    <t xml:space="preserve">Ciekły syntetyczny mocz kontrolny na 2 poziomach w fiolkach min 15ml, producent ten sam co paski i czytnik.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</si>
  <si>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Kompatybilne z czytnikiem paski 10-parametrowe wyposażone w pole kompensujące barwę moczu, bez interferencji ze strony kwasu askorbinowego.</t>
  </si>
  <si>
    <t>Wbudowany czujnik rozpoznający obecność paska na podajniku i jego prawidłowe ułożenie, oraz automatyczne  uruchamianie inkubacji/pomiaru po wykryciu paska na podajniku.</t>
  </si>
  <si>
    <t>Podłączenia do informatycznego systemu laboratoryjnego - Infomedica Asseco + czytnik kodów na koszt wykonawcy</t>
  </si>
  <si>
    <t>Wbudowana drukarka termiczna</t>
  </si>
  <si>
    <t>Flagowanie wyników patologicznych</t>
  </si>
  <si>
    <t>Pamięć wyników min. 240 wraz z wszystkimi wprowadzonymi danymi pacjenta, barwą i klarownością moczu oraz komentarzami.</t>
  </si>
  <si>
    <t>Czytniki kodów kreskowych - 3 szt</t>
  </si>
  <si>
    <t>Wartość brutto słownie</t>
  </si>
  <si>
    <t>Wartość netto słownie</t>
  </si>
  <si>
    <t>)</t>
  </si>
  <si>
    <t>Warunki graniczne analizatora immunochemicznego:</t>
  </si>
  <si>
    <t>lp.</t>
  </si>
  <si>
    <t>Wymagane cechy</t>
  </si>
  <si>
    <t>Fabrycznie nowy aparat rok produkcji 2021</t>
  </si>
  <si>
    <t>Wersja oprogramowania</t>
  </si>
  <si>
    <t>Pełna automatyzacja badań</t>
  </si>
  <si>
    <t>Ilość możliwych do wykonania testów w jednym cyklu aparatu – min 20</t>
  </si>
  <si>
    <t>Jednorazowe końcówki dozujące dla każdego parametru</t>
  </si>
  <si>
    <t>Oprogramowanie w języku polskim</t>
  </si>
  <si>
    <t>Gotowość do pracy 24/24 godziny bez konieczności procedury " start up "</t>
  </si>
  <si>
    <t>Krzywa kalibracyjna podana przez producenta np. zapisana kodem kreskowym</t>
  </si>
  <si>
    <t>Możliwość dwupunktowej rekalibracji aparatu</t>
  </si>
  <si>
    <t>Zestawy testowe zawierające kalibratory</t>
  </si>
  <si>
    <t>Chłodzenie odczynników na pokładzie aparatu – jeśli jest wymagane</t>
  </si>
  <si>
    <t>Oznaczanie troponiny - zakres pomiarowy od 0,01 ug/l (dołączyć metodykę oznaczenia)</t>
  </si>
  <si>
    <t>Oznaczanie HBsAg - czułość analityczna testu &lt; 0,1 ng/ml  ( dołączyć metodykę oznaczenia )</t>
  </si>
  <si>
    <t>D-Dimery - oznaczenie ilościowe , możliwość zastosowania w algorytmie diagnostycznym oceny zagrożenia ZŻG u pacjentów z niskim i średnim prawdopodobieństwem ( dołączyć metodykę oznaczenia )</t>
  </si>
  <si>
    <t>Podłączenie do informatycznego systemu laboratoryjnego - Infomedica na koszt Wykonawcy</t>
  </si>
  <si>
    <t>Komputer zewnętrzny z oprogramowaniem: umożliwiającym archiwizację danych i kontrolę jakości</t>
  </si>
  <si>
    <t>Drukarka laserowa monochromatyczna, preferowane modele to HP 2055 lub 1320</t>
  </si>
  <si>
    <t>UPS jako wyposażenie systemu</t>
  </si>
  <si>
    <t>Bezpłatny przegląd techniczny min 1x w roku</t>
  </si>
  <si>
    <t>Czas usunięcia awarii przez serwis do 24 godzin. Podać adres serwisu, tel. Zapewnienie zdalnej, bezpłatnej pomocy merytorycznej i technicznej poprzez instalację wymaganego oprogramowania.</t>
  </si>
  <si>
    <t>Kontrola zewnątrzlaboratoryjna bezpłatna dla parametrów 2 razy w roku  HIV, Toksoplazma gonidii IgM, Toksoplazma gonidii IgG, HBSAG</t>
  </si>
  <si>
    <t>Czytniki kodów kreskowych-3 sztuki</t>
  </si>
  <si>
    <t>Wymagane cechy odczynników</t>
  </si>
  <si>
    <t>Tak/Nie</t>
  </si>
  <si>
    <t>Odczynnik do PT ludzki rekombinowany, o ISI&lt;1,1; optycznie czysty (brak zmętnienia), trwały min. 30 dni po rekonstytucji, posiadający certyfikat ISO.</t>
  </si>
  <si>
    <t>Możliwość oznaczenia fibrynogenu równolegle z PT</t>
  </si>
  <si>
    <t>Trwałość odczynnika do APTT z chlorkiem wapnia po rekonstytucji min. 30 dni</t>
  </si>
  <si>
    <t>Kontrole na trzech poziomach: L, N, H codziennie na jednym poziomie</t>
  </si>
  <si>
    <t xml:space="preserve">Opis parametru </t>
  </si>
  <si>
    <t>Wymagane cechy analizatora</t>
  </si>
  <si>
    <t>Wszystkie oznaczenia wykonywane z próbek pierwotnych</t>
  </si>
  <si>
    <t>Oddzielne igły do materiału biologicznego i odczynników (eliminacja kontaminacji)</t>
  </si>
  <si>
    <t>Podłączenie do informatycznego systemu laboratoryjnego -  Infomedica na koszt Wykonawcy</t>
  </si>
  <si>
    <t>Możliwość wykonywania badań w osoczach lipemicznych, zhemolizowanych, żółtaczkowych poprzez układy kompensacji zmętnienia</t>
  </si>
  <si>
    <t>Mikrometoda: oznaczenia pojedyncze lub podwójne</t>
  </si>
  <si>
    <t>Menu w języku polskim</t>
  </si>
  <si>
    <t>Chłodzony blok odczynników</t>
  </si>
  <si>
    <t>Bezpłatny przegląd serwisowy min 1x w roku</t>
  </si>
  <si>
    <t>Analizator na gwarancji na czas trwania umowy</t>
  </si>
  <si>
    <t>Odczynniki i analizator kompatybilne od jednego producenta</t>
  </si>
  <si>
    <t>Pakiet  zużycia odczynników hematologicznych wraz z dzierżawą analizatora 3 diff 18 parametrowego. Liczba morfologii wykonywanych w ciągu 2 lat  na analizatorze 18 000 oznaczeń</t>
  </si>
  <si>
    <t>PARAMETRY GRANICZNE ANALIZATORA</t>
  </si>
  <si>
    <t>Analizator minimum 18 parametrowy typu 3 diff z różnicowaniem na limfocyty, monocyty, granulocyty; wyrażone w wartościach względnych (%) oraz bezwzględnych.</t>
  </si>
  <si>
    <t>Rozdział wszystkich populacji WBC w oparciu o bezpośredni pomiar każdej frakcji bez wyliczeń statystycznych.</t>
  </si>
  <si>
    <t>Wydajność min. do 60 probówek/godzinę</t>
  </si>
  <si>
    <t>Objętość aspirownej próbki max 30 mikrolitra krwi pełnej.</t>
  </si>
  <si>
    <t>Ilość odczynników wymagana do pełnej analizy maksymalnie 3.</t>
  </si>
  <si>
    <t>Podłączenie analizatora do lokalnej sieci komputerowej - Asseco Infomedica na koszt oferenta</t>
  </si>
  <si>
    <t>Oprogramowanie własne analizatora oraz instrukcja obsługi w języku polskim obejmujące wszystkie procedury w tym techniczno-eksploatacyjne  oraz moduł kontroli jakości z obliczeniami statystycznymi i wykresami Levy-Jenningsa.</t>
  </si>
  <si>
    <t>Możliwość definiowania przez operatora 20 różnych zestawów wartości referencyjnych.</t>
  </si>
  <si>
    <t>Wewnętrzna baza danych zawierająca min. 1500 wyników z histogramami.</t>
  </si>
  <si>
    <t>Rozbudowany system flag i alarmów.</t>
  </si>
  <si>
    <t>Monitorowanie zużycia odczynników z możliwością ich swobodnej wymiany.</t>
  </si>
  <si>
    <t>Minimalne zakresy pomiarów dla parametrów: WBC do 100 x 10^3 /mm3; RBC do 8 x 10^6 /mm3  ; HGb do 24 g/dl; HCT do 70%; PLT do 2000 X 10^3 /mm3</t>
  </si>
  <si>
    <t>Wymagania minimalne dotyczące precyzji (%CV) dla oznaczonych parametrów: WBC &lt;2,5%; RBC &lt;2,0%; HgB 1,5%; HC &lt;2,0%; PLT &lt;5,0%; LYM5 &lt;5,0%; MON% &lt;10%; Gra% &lt;3,0%.</t>
  </si>
  <si>
    <t>Kontrolowany dostęp do aparatu.</t>
  </si>
  <si>
    <t>Proste, intuicyjne wprowadzanie zleceń do modułu rejestracji oprogramowania.</t>
  </si>
  <si>
    <t>Możliwość podłączenia czytnika kodów kreskowych.</t>
  </si>
  <si>
    <t>Możliwość ciągłego monitorowania wykonanych badań.</t>
  </si>
  <si>
    <t>Możliwość automatycznego przeniesienia wyników badań z analizatora do bazy danych programu.</t>
  </si>
  <si>
    <t>Współpraca z systemami operacyjnymi Microsoft: Windows Vista, Windows 7.</t>
  </si>
  <si>
    <t>Bezpłatny przegląd techniczny minimum 1x w roku</t>
  </si>
  <si>
    <t>Czas reakcji serwisu: do 24 godzin od chwili zgłoszenia awarii</t>
  </si>
  <si>
    <t xml:space="preserve">Cena jedn netto </t>
  </si>
  <si>
    <t>Analizator parametrów krytycznych</t>
  </si>
  <si>
    <t>Parametry graniczne</t>
  </si>
  <si>
    <t>Opis parametrów</t>
  </si>
  <si>
    <t>Analizator i jego części składowe fabrycznie nowe</t>
  </si>
  <si>
    <t>Parametry mierzone: pH, pO2, pCO2, mierzone lub wyliczane:</t>
  </si>
  <si>
    <t>Hb,Hct,SO2,HCO3-act.,BE,ctCO2</t>
  </si>
  <si>
    <t>Podawanie próbki bezpośrednio ze strzykawki lub kapilary</t>
  </si>
  <si>
    <t>Objętość próbki dla całego panelu badań nie większa niż 100 ul, opcja mikropróbki (objętość max 50 ul)</t>
  </si>
  <si>
    <t>Detektor pęcherzyków powietrza</t>
  </si>
  <si>
    <t>Pojedynczy tor pomiarowy próbki z jedną elektrodą referencyjną.</t>
  </si>
  <si>
    <t>Automatyczna kalibracja jedno i dwupunktowa.</t>
  </si>
  <si>
    <t>Gazy kalibracyjne w butlach wbudowanych w aparat. Zużyte butle po gazach odbierane przez sprzedającego gazy min. dwa razy w roku na jego koszt .</t>
  </si>
  <si>
    <t>Elektrody niewymagające wymiany membrany, wymieniane oddzielnie, zależnie od zużycia.</t>
  </si>
  <si>
    <t>Odczynniki  pozwalające na łatwą obserwację ich poziomu.</t>
  </si>
  <si>
    <t>Każdy odczynnik konfekcjonowany w oddzielne opakowanie umożliwiające wymianę w zależności od zużycia.</t>
  </si>
  <si>
    <t>Zewnętrzny czytnik kodów kreskowych i wbudowana drukarka</t>
  </si>
  <si>
    <t>Dwukierunkowa komunikacja</t>
  </si>
  <si>
    <t>Podłączenie analizatora do laboratoryjnego systemu informatycznego- Infomedica na koszt Oferenta</t>
  </si>
  <si>
    <t>Bezpłatna instalacja i szkolenie dotyczące obsługi analizatora</t>
  </si>
  <si>
    <t>Dostarczenie podczas instalacji oryginalnej instrukcji obsługi w języku polskim i tłumaczenia w języku polskim.</t>
  </si>
  <si>
    <t>Bezpłatny serwis techniczny minimum 1x w roku</t>
  </si>
  <si>
    <t xml:space="preserve">Ilość opakowań </t>
  </si>
  <si>
    <t>Ilość opakowań</t>
  </si>
  <si>
    <t xml:space="preserve">Cena jedn. netto </t>
  </si>
  <si>
    <t>Cena jedn. Netto</t>
  </si>
  <si>
    <t>Ilość oznaczeń</t>
  </si>
  <si>
    <t xml:space="preserve">Ilość oznaczeń </t>
  </si>
  <si>
    <t xml:space="preserve">Ilość  oznaczeń </t>
  </si>
  <si>
    <t>Kontrole hematologiczne (kontrola wykonywana 1 x dziennie, 6x w tygodniu, min na 2 poziomach, zawsze pozion N , jako drugi L lub H)</t>
  </si>
  <si>
    <t>Odczynniki do badań hematologicznych; odczynniki do konserwacji,inne płyny i materiały potrzebne do pracy analizatora</t>
  </si>
  <si>
    <t>Zapewnienie udziału w  zewnętrznej kontroli jakości badań moczu przynajmniej 2 razy w roku.</t>
  </si>
  <si>
    <t>PROSZĘ DOŁACZYĆ TYLKO WYPEŁNIONE TABELE PAKIETÓW KTÓRYCH DOTYCZY OFERTA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</si>
</sst>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.5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2" fontId="2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451">
      <selection activeCell="A390" sqref="A390:IV391"/>
    </sheetView>
  </sheetViews>
  <sheetFormatPr defaultColWidth="9.140625" defaultRowHeight="12.75"/>
  <cols>
    <col min="1" max="1" width="7.421875" style="1" customWidth="1"/>
    <col min="2" max="2" width="59.28125" style="2" customWidth="1"/>
    <col min="3" max="3" width="9.00390625" style="2" customWidth="1"/>
    <col min="4" max="4" width="8.28125" style="2" customWidth="1"/>
    <col min="5" max="5" width="7.7109375" style="2" customWidth="1"/>
    <col min="6" max="6" width="10.57421875" style="2" customWidth="1"/>
    <col min="7" max="7" width="11.7109375" style="2" customWidth="1"/>
    <col min="8" max="8" width="10.57421875" style="2" customWidth="1"/>
    <col min="9" max="9" width="13.28125" style="2" customWidth="1"/>
    <col min="10" max="10" width="9.57421875" style="0" customWidth="1"/>
    <col min="11" max="11" width="8.8515625" style="0" customWidth="1"/>
    <col min="12" max="12" width="9.00390625" style="0" hidden="1" customWidth="1"/>
  </cols>
  <sheetData>
    <row r="1" spans="2:8" ht="15.75">
      <c r="B1" s="99" t="s">
        <v>306</v>
      </c>
      <c r="C1" s="99"/>
      <c r="D1" s="99"/>
      <c r="E1" s="99"/>
      <c r="F1" s="99"/>
      <c r="G1" s="99"/>
      <c r="H1" s="99"/>
    </row>
    <row r="2" spans="2:8" ht="15.75">
      <c r="B2" s="4"/>
      <c r="C2" s="4"/>
      <c r="D2" s="4"/>
      <c r="E2" s="4"/>
      <c r="F2" s="4"/>
      <c r="G2" s="4"/>
      <c r="H2" s="4"/>
    </row>
    <row r="3" spans="2:8" ht="15.75">
      <c r="B3" s="4"/>
      <c r="C3" s="4"/>
      <c r="D3" s="4"/>
      <c r="E3" s="4"/>
      <c r="F3" s="4"/>
      <c r="G3" s="4"/>
      <c r="H3" s="4"/>
    </row>
    <row r="4" ht="15.75">
      <c r="B4" s="62" t="s">
        <v>155</v>
      </c>
    </row>
    <row r="5" ht="15.75">
      <c r="B5" s="62"/>
    </row>
    <row r="6" ht="15.75">
      <c r="B6" s="3" t="s">
        <v>156</v>
      </c>
    </row>
    <row r="7" ht="15.75">
      <c r="B7" s="3" t="s">
        <v>157</v>
      </c>
    </row>
    <row r="8" ht="15.75">
      <c r="B8" s="3" t="s">
        <v>158</v>
      </c>
    </row>
    <row r="9" ht="15.75">
      <c r="B9" s="3" t="s">
        <v>159</v>
      </c>
    </row>
    <row r="10" ht="15.75">
      <c r="B10" s="62"/>
    </row>
    <row r="11" ht="15.75">
      <c r="B11" s="63" t="s">
        <v>160</v>
      </c>
    </row>
    <row r="12" ht="15.75">
      <c r="A12" s="4"/>
    </row>
    <row r="13" spans="1:8" ht="31.5">
      <c r="A13" s="64" t="s">
        <v>1</v>
      </c>
      <c r="B13" s="93" t="s">
        <v>133</v>
      </c>
      <c r="C13" s="94"/>
      <c r="D13" s="94"/>
      <c r="E13" s="94"/>
      <c r="F13" s="95"/>
      <c r="G13" s="59" t="s">
        <v>134</v>
      </c>
      <c r="H13" s="57" t="s">
        <v>135</v>
      </c>
    </row>
    <row r="14" spans="1:8" ht="15.75">
      <c r="A14" s="64">
        <v>1</v>
      </c>
      <c r="B14" s="85" t="s">
        <v>136</v>
      </c>
      <c r="C14" s="85"/>
      <c r="D14" s="85"/>
      <c r="E14" s="85"/>
      <c r="F14" s="85"/>
      <c r="G14" s="59"/>
      <c r="H14" s="59"/>
    </row>
    <row r="15" spans="1:8" ht="15.75">
      <c r="A15" s="64">
        <v>2</v>
      </c>
      <c r="B15" s="85" t="s">
        <v>137</v>
      </c>
      <c r="C15" s="85"/>
      <c r="D15" s="85"/>
      <c r="E15" s="85"/>
      <c r="F15" s="85"/>
      <c r="G15" s="59"/>
      <c r="H15" s="59"/>
    </row>
    <row r="16" spans="1:8" ht="15.75">
      <c r="A16" s="72">
        <v>3</v>
      </c>
      <c r="B16" s="85" t="s">
        <v>138</v>
      </c>
      <c r="C16" s="85"/>
      <c r="D16" s="85"/>
      <c r="E16" s="85"/>
      <c r="F16" s="85"/>
      <c r="G16" s="59"/>
      <c r="H16" s="59"/>
    </row>
    <row r="17" spans="1:8" ht="15.75">
      <c r="A17" s="64">
        <v>4</v>
      </c>
      <c r="B17" s="85" t="s">
        <v>139</v>
      </c>
      <c r="C17" s="85"/>
      <c r="D17" s="85"/>
      <c r="E17" s="85"/>
      <c r="F17" s="85"/>
      <c r="G17" s="59"/>
      <c r="H17" s="59"/>
    </row>
    <row r="18" spans="1:8" ht="15.75">
      <c r="A18" s="64">
        <v>5</v>
      </c>
      <c r="B18" s="85" t="s">
        <v>140</v>
      </c>
      <c r="C18" s="85"/>
      <c r="D18" s="85"/>
      <c r="E18" s="85"/>
      <c r="F18" s="85"/>
      <c r="G18" s="59"/>
      <c r="H18" s="59"/>
    </row>
    <row r="19" spans="1:8" ht="15.75">
      <c r="A19" s="64">
        <v>6</v>
      </c>
      <c r="B19" s="85" t="s">
        <v>141</v>
      </c>
      <c r="C19" s="85"/>
      <c r="D19" s="85"/>
      <c r="E19" s="85"/>
      <c r="F19" s="85"/>
      <c r="G19" s="59"/>
      <c r="H19" s="59"/>
    </row>
    <row r="20" spans="1:8" ht="15.75">
      <c r="A20" s="64">
        <v>7</v>
      </c>
      <c r="B20" s="85" t="s">
        <v>142</v>
      </c>
      <c r="C20" s="85"/>
      <c r="D20" s="85"/>
      <c r="E20" s="85"/>
      <c r="F20" s="85"/>
      <c r="G20" s="59"/>
      <c r="H20" s="59"/>
    </row>
    <row r="21" spans="1:8" ht="15.75">
      <c r="A21" s="64">
        <v>8</v>
      </c>
      <c r="B21" s="85" t="s">
        <v>143</v>
      </c>
      <c r="C21" s="85"/>
      <c r="D21" s="85"/>
      <c r="E21" s="85"/>
      <c r="F21" s="85"/>
      <c r="G21" s="59"/>
      <c r="H21" s="59"/>
    </row>
    <row r="22" spans="1:8" ht="15.75">
      <c r="A22" s="64">
        <v>9</v>
      </c>
      <c r="B22" s="85" t="s">
        <v>144</v>
      </c>
      <c r="C22" s="85"/>
      <c r="D22" s="85"/>
      <c r="E22" s="85"/>
      <c r="F22" s="85"/>
      <c r="G22" s="74"/>
      <c r="H22" s="74"/>
    </row>
    <row r="23" spans="1:8" ht="54.75" customHeight="1">
      <c r="A23" s="64">
        <v>10</v>
      </c>
      <c r="B23" s="85" t="s">
        <v>145</v>
      </c>
      <c r="C23" s="85"/>
      <c r="D23" s="85"/>
      <c r="E23" s="85"/>
      <c r="F23" s="85"/>
      <c r="G23" s="74"/>
      <c r="H23" s="74"/>
    </row>
    <row r="24" spans="1:8" ht="20.25" customHeight="1">
      <c r="A24" s="64">
        <v>11</v>
      </c>
      <c r="B24" s="85" t="s">
        <v>146</v>
      </c>
      <c r="C24" s="85"/>
      <c r="D24" s="85"/>
      <c r="E24" s="85"/>
      <c r="F24" s="85"/>
      <c r="G24" s="74"/>
      <c r="H24" s="74"/>
    </row>
    <row r="25" spans="1:8" ht="17.25" customHeight="1">
      <c r="A25" s="64">
        <v>12</v>
      </c>
      <c r="B25" s="85" t="s">
        <v>147</v>
      </c>
      <c r="C25" s="85"/>
      <c r="D25" s="85"/>
      <c r="E25" s="85"/>
      <c r="F25" s="85"/>
      <c r="G25" s="74"/>
      <c r="H25" s="74"/>
    </row>
    <row r="26" spans="1:8" ht="18.75" customHeight="1">
      <c r="A26" s="64">
        <v>13</v>
      </c>
      <c r="B26" s="85" t="s">
        <v>148</v>
      </c>
      <c r="C26" s="85"/>
      <c r="D26" s="85"/>
      <c r="E26" s="85"/>
      <c r="F26" s="85"/>
      <c r="G26" s="74"/>
      <c r="H26" s="74"/>
    </row>
    <row r="27" spans="1:8" ht="31.5" customHeight="1">
      <c r="A27" s="64">
        <v>14</v>
      </c>
      <c r="B27" s="85" t="s">
        <v>149</v>
      </c>
      <c r="C27" s="85"/>
      <c r="D27" s="85"/>
      <c r="E27" s="85"/>
      <c r="F27" s="85"/>
      <c r="G27" s="74"/>
      <c r="H27" s="74"/>
    </row>
    <row r="28" spans="1:8" ht="49.5" customHeight="1">
      <c r="A28" s="64">
        <v>15</v>
      </c>
      <c r="B28" s="85" t="s">
        <v>150</v>
      </c>
      <c r="C28" s="85"/>
      <c r="D28" s="85"/>
      <c r="E28" s="85"/>
      <c r="F28" s="85"/>
      <c r="G28" s="74"/>
      <c r="H28" s="74"/>
    </row>
    <row r="29" spans="1:8" ht="36" customHeight="1">
      <c r="A29" s="64">
        <v>16</v>
      </c>
      <c r="B29" s="85" t="s">
        <v>151</v>
      </c>
      <c r="C29" s="85"/>
      <c r="D29" s="85"/>
      <c r="E29" s="85"/>
      <c r="F29" s="85"/>
      <c r="G29" s="74"/>
      <c r="H29" s="74"/>
    </row>
    <row r="30" spans="1:8" ht="15.75">
      <c r="A30" s="64">
        <v>17</v>
      </c>
      <c r="B30" s="85" t="s">
        <v>152</v>
      </c>
      <c r="C30" s="85"/>
      <c r="D30" s="85"/>
      <c r="E30" s="85"/>
      <c r="F30" s="85"/>
      <c r="G30" s="74"/>
      <c r="H30" s="74"/>
    </row>
    <row r="31" spans="1:8" ht="15.75">
      <c r="A31" s="64">
        <v>18</v>
      </c>
      <c r="B31" s="85" t="s">
        <v>153</v>
      </c>
      <c r="C31" s="85"/>
      <c r="D31" s="85"/>
      <c r="E31" s="85"/>
      <c r="F31" s="85"/>
      <c r="G31" s="74"/>
      <c r="H31" s="74"/>
    </row>
    <row r="32" spans="1:8" ht="16.5" customHeight="1">
      <c r="A32" s="64">
        <v>19</v>
      </c>
      <c r="B32" s="85" t="s">
        <v>154</v>
      </c>
      <c r="C32" s="85"/>
      <c r="D32" s="85"/>
      <c r="E32" s="85"/>
      <c r="F32" s="85"/>
      <c r="G32" s="74"/>
      <c r="H32" s="74"/>
    </row>
    <row r="33" spans="1:8" ht="16.5" customHeight="1">
      <c r="A33" s="64">
        <v>20</v>
      </c>
      <c r="B33" s="85" t="s">
        <v>161</v>
      </c>
      <c r="C33" s="85"/>
      <c r="D33" s="85"/>
      <c r="E33" s="85"/>
      <c r="F33" s="85"/>
      <c r="G33" s="74"/>
      <c r="H33" s="74"/>
    </row>
    <row r="34" spans="1:8" ht="15.75" customHeight="1">
      <c r="A34" s="64">
        <v>21</v>
      </c>
      <c r="B34" s="85" t="s">
        <v>162</v>
      </c>
      <c r="C34" s="85"/>
      <c r="D34" s="85"/>
      <c r="E34" s="85"/>
      <c r="F34" s="85"/>
      <c r="G34" s="74"/>
      <c r="H34" s="74"/>
    </row>
    <row r="35" spans="1:8" ht="31.5" customHeight="1">
      <c r="A35" s="64">
        <v>22</v>
      </c>
      <c r="B35" s="85" t="s">
        <v>163</v>
      </c>
      <c r="C35" s="85"/>
      <c r="D35" s="85"/>
      <c r="E35" s="85"/>
      <c r="F35" s="85"/>
      <c r="G35" s="74"/>
      <c r="H35" s="74"/>
    </row>
    <row r="36" spans="1:8" ht="15.75">
      <c r="A36" s="64">
        <v>23</v>
      </c>
      <c r="B36" s="85" t="s">
        <v>164</v>
      </c>
      <c r="C36" s="85"/>
      <c r="D36" s="85"/>
      <c r="E36" s="85"/>
      <c r="F36" s="85"/>
      <c r="G36" s="74"/>
      <c r="H36" s="74"/>
    </row>
    <row r="37" spans="1:8" ht="15.75">
      <c r="A37" s="64">
        <v>24</v>
      </c>
      <c r="B37" s="85" t="s">
        <v>165</v>
      </c>
      <c r="C37" s="85"/>
      <c r="D37" s="85"/>
      <c r="E37" s="85"/>
      <c r="F37" s="85"/>
      <c r="G37" s="74"/>
      <c r="H37" s="74"/>
    </row>
    <row r="38" spans="1:8" ht="15.75">
      <c r="A38" s="64">
        <v>25</v>
      </c>
      <c r="B38" s="85" t="s">
        <v>166</v>
      </c>
      <c r="C38" s="85"/>
      <c r="D38" s="85"/>
      <c r="E38" s="85"/>
      <c r="F38" s="85"/>
      <c r="G38" s="74"/>
      <c r="H38" s="74"/>
    </row>
    <row r="39" spans="1:8" ht="15.75">
      <c r="A39" s="64">
        <v>26</v>
      </c>
      <c r="B39" s="85" t="s">
        <v>167</v>
      </c>
      <c r="C39" s="85"/>
      <c r="D39" s="85"/>
      <c r="E39" s="85"/>
      <c r="F39" s="85"/>
      <c r="G39" s="74"/>
      <c r="H39" s="74"/>
    </row>
    <row r="40" spans="1:8" ht="34.5" customHeight="1">
      <c r="A40" s="64">
        <v>27</v>
      </c>
      <c r="B40" s="85" t="s">
        <v>168</v>
      </c>
      <c r="C40" s="85"/>
      <c r="D40" s="85"/>
      <c r="E40" s="85"/>
      <c r="F40" s="85"/>
      <c r="G40" s="74"/>
      <c r="H40" s="74"/>
    </row>
    <row r="41" spans="1:8" ht="15.75">
      <c r="A41" s="64">
        <v>28</v>
      </c>
      <c r="B41" s="85" t="s">
        <v>169</v>
      </c>
      <c r="C41" s="85"/>
      <c r="D41" s="85"/>
      <c r="E41" s="85"/>
      <c r="F41" s="85"/>
      <c r="G41" s="74"/>
      <c r="H41" s="74"/>
    </row>
    <row r="42" spans="1:8" ht="15.75">
      <c r="A42" s="64">
        <v>29</v>
      </c>
      <c r="B42" s="85" t="s">
        <v>170</v>
      </c>
      <c r="C42" s="85"/>
      <c r="D42" s="85"/>
      <c r="E42" s="85"/>
      <c r="F42" s="85"/>
      <c r="G42" s="74"/>
      <c r="H42" s="74"/>
    </row>
    <row r="43" spans="1:8" ht="15.75">
      <c r="A43" s="64">
        <v>30</v>
      </c>
      <c r="B43" s="85" t="s">
        <v>171</v>
      </c>
      <c r="C43" s="85"/>
      <c r="D43" s="85"/>
      <c r="E43" s="85"/>
      <c r="F43" s="85"/>
      <c r="G43" s="74"/>
      <c r="H43" s="74"/>
    </row>
    <row r="44" spans="1:8" ht="19.5" customHeight="1">
      <c r="A44" s="64">
        <v>31</v>
      </c>
      <c r="B44" s="85" t="s">
        <v>172</v>
      </c>
      <c r="C44" s="85"/>
      <c r="D44" s="85"/>
      <c r="E44" s="85"/>
      <c r="F44" s="85"/>
      <c r="G44" s="74"/>
      <c r="H44" s="74"/>
    </row>
    <row r="45" spans="1:8" ht="15.75">
      <c r="A45" s="64">
        <v>32</v>
      </c>
      <c r="B45" s="85" t="s">
        <v>173</v>
      </c>
      <c r="C45" s="85"/>
      <c r="D45" s="85"/>
      <c r="E45" s="85"/>
      <c r="F45" s="85"/>
      <c r="G45" s="74"/>
      <c r="H45" s="74"/>
    </row>
    <row r="46" spans="1:8" ht="15.75">
      <c r="A46" s="64">
        <v>33</v>
      </c>
      <c r="B46" s="85" t="s">
        <v>174</v>
      </c>
      <c r="C46" s="85"/>
      <c r="D46" s="85"/>
      <c r="E46" s="85"/>
      <c r="F46" s="85"/>
      <c r="G46" s="74"/>
      <c r="H46" s="74"/>
    </row>
    <row r="47" spans="1:8" ht="15.75">
      <c r="A47" s="64">
        <v>34</v>
      </c>
      <c r="B47" s="85" t="s">
        <v>175</v>
      </c>
      <c r="C47" s="85"/>
      <c r="D47" s="85"/>
      <c r="E47" s="85"/>
      <c r="F47" s="85"/>
      <c r="G47" s="74"/>
      <c r="H47" s="74"/>
    </row>
    <row r="48" spans="1:8" ht="15.75">
      <c r="A48" s="64">
        <v>35</v>
      </c>
      <c r="B48" s="92" t="s">
        <v>176</v>
      </c>
      <c r="C48" s="92"/>
      <c r="D48" s="92"/>
      <c r="E48" s="92"/>
      <c r="F48" s="92"/>
      <c r="G48" s="74"/>
      <c r="H48" s="74"/>
    </row>
    <row r="49" spans="1:8" ht="15.75">
      <c r="A49" s="64" t="s">
        <v>177</v>
      </c>
      <c r="B49" s="85" t="s">
        <v>178</v>
      </c>
      <c r="C49" s="85"/>
      <c r="D49" s="85"/>
      <c r="E49" s="85"/>
      <c r="F49" s="85"/>
      <c r="G49" s="74"/>
      <c r="H49" s="74"/>
    </row>
    <row r="50" spans="1:8" ht="15.75">
      <c r="A50" s="64">
        <v>37</v>
      </c>
      <c r="B50" s="85" t="s">
        <v>179</v>
      </c>
      <c r="C50" s="85"/>
      <c r="D50" s="85"/>
      <c r="E50" s="85"/>
      <c r="F50" s="85"/>
      <c r="G50" s="74"/>
      <c r="H50" s="74"/>
    </row>
    <row r="51" spans="1:4" ht="15.75">
      <c r="A51" s="20"/>
      <c r="B51" s="18"/>
      <c r="C51" s="21"/>
      <c r="D51" s="21"/>
    </row>
    <row r="52" ht="15.75">
      <c r="A52" s="4"/>
    </row>
    <row r="53" spans="1:3" ht="15.75">
      <c r="A53" s="86" t="s">
        <v>0</v>
      </c>
      <c r="B53" s="86"/>
      <c r="C53" s="86"/>
    </row>
    <row r="54" spans="1:9" ht="47.25">
      <c r="A54" s="5" t="s">
        <v>1</v>
      </c>
      <c r="B54" s="6" t="s">
        <v>2</v>
      </c>
      <c r="C54" s="7" t="s">
        <v>300</v>
      </c>
      <c r="D54" s="7" t="s">
        <v>3</v>
      </c>
      <c r="E54" s="7" t="s">
        <v>296</v>
      </c>
      <c r="F54" s="7" t="s">
        <v>298</v>
      </c>
      <c r="G54" s="7" t="s">
        <v>4</v>
      </c>
      <c r="H54" s="7" t="s">
        <v>5</v>
      </c>
      <c r="I54" s="7" t="s">
        <v>6</v>
      </c>
    </row>
    <row r="55" spans="1:9" ht="15.75">
      <c r="A55" s="5">
        <v>1</v>
      </c>
      <c r="B55" s="7" t="s">
        <v>7</v>
      </c>
      <c r="C55" s="8">
        <v>7000</v>
      </c>
      <c r="D55" s="8"/>
      <c r="E55" s="8"/>
      <c r="F55" s="9"/>
      <c r="G55" s="9">
        <f>C55*F55</f>
        <v>0</v>
      </c>
      <c r="H55" s="8">
        <v>0.08</v>
      </c>
      <c r="I55" s="9">
        <f aca="true" t="shared" si="0" ref="I55:I91">G55*1.08</f>
        <v>0</v>
      </c>
    </row>
    <row r="56" spans="1:9" ht="15.75">
      <c r="A56" s="5">
        <v>2</v>
      </c>
      <c r="B56" s="7" t="s">
        <v>8</v>
      </c>
      <c r="C56" s="8">
        <v>7000</v>
      </c>
      <c r="D56" s="8"/>
      <c r="E56" s="8"/>
      <c r="F56" s="9"/>
      <c r="G56" s="9">
        <f>C56*F56</f>
        <v>0</v>
      </c>
      <c r="H56" s="8">
        <v>0.08</v>
      </c>
      <c r="I56" s="9">
        <f t="shared" si="0"/>
        <v>0</v>
      </c>
    </row>
    <row r="57" spans="1:9" ht="15.75">
      <c r="A57" s="5">
        <v>3</v>
      </c>
      <c r="B57" s="8" t="s">
        <v>9</v>
      </c>
      <c r="C57" s="8">
        <v>4500</v>
      </c>
      <c r="D57" s="8"/>
      <c r="E57" s="8"/>
      <c r="F57" s="9"/>
      <c r="G57" s="9">
        <f aca="true" t="shared" si="1" ref="G57:G79">C57*F57</f>
        <v>0</v>
      </c>
      <c r="H57" s="8">
        <v>0.08</v>
      </c>
      <c r="I57" s="9">
        <f t="shared" si="0"/>
        <v>0</v>
      </c>
    </row>
    <row r="58" spans="1:9" ht="15.75">
      <c r="A58" s="5">
        <v>4</v>
      </c>
      <c r="B58" s="7" t="s">
        <v>10</v>
      </c>
      <c r="C58" s="8">
        <v>3500</v>
      </c>
      <c r="D58" s="8"/>
      <c r="E58" s="8"/>
      <c r="F58" s="9"/>
      <c r="G58" s="9">
        <f t="shared" si="1"/>
        <v>0</v>
      </c>
      <c r="H58" s="8">
        <v>0.08</v>
      </c>
      <c r="I58" s="9">
        <f t="shared" si="0"/>
        <v>0</v>
      </c>
    </row>
    <row r="59" spans="1:9" ht="15.75">
      <c r="A59" s="5">
        <v>5</v>
      </c>
      <c r="B59" s="7" t="s">
        <v>11</v>
      </c>
      <c r="C59" s="8">
        <v>3900</v>
      </c>
      <c r="D59" s="8"/>
      <c r="E59" s="8"/>
      <c r="F59" s="9"/>
      <c r="G59" s="9">
        <f t="shared" si="1"/>
        <v>0</v>
      </c>
      <c r="H59" s="8">
        <v>0.08</v>
      </c>
      <c r="I59" s="9">
        <f t="shared" si="0"/>
        <v>0</v>
      </c>
    </row>
    <row r="60" spans="1:9" ht="15.75">
      <c r="A60" s="5">
        <v>6</v>
      </c>
      <c r="B60" s="7" t="s">
        <v>12</v>
      </c>
      <c r="C60" s="8">
        <v>2900</v>
      </c>
      <c r="D60" s="8"/>
      <c r="E60" s="8"/>
      <c r="F60" s="9"/>
      <c r="G60" s="9">
        <f t="shared" si="1"/>
        <v>0</v>
      </c>
      <c r="H60" s="8">
        <v>0.08</v>
      </c>
      <c r="I60" s="9">
        <f t="shared" si="0"/>
        <v>0</v>
      </c>
    </row>
    <row r="61" spans="1:9" ht="15.75">
      <c r="A61" s="5">
        <v>7</v>
      </c>
      <c r="B61" s="7" t="s">
        <v>13</v>
      </c>
      <c r="C61" s="8">
        <v>2900</v>
      </c>
      <c r="D61" s="8"/>
      <c r="E61" s="8"/>
      <c r="F61" s="9"/>
      <c r="G61" s="9">
        <f t="shared" si="1"/>
        <v>0</v>
      </c>
      <c r="H61" s="8">
        <v>0.08</v>
      </c>
      <c r="I61" s="9">
        <f t="shared" si="0"/>
        <v>0</v>
      </c>
    </row>
    <row r="62" spans="1:9" ht="15.75">
      <c r="A62" s="5">
        <v>8</v>
      </c>
      <c r="B62" s="7" t="s">
        <v>14</v>
      </c>
      <c r="C62" s="8">
        <v>6500</v>
      </c>
      <c r="D62" s="8"/>
      <c r="E62" s="8"/>
      <c r="F62" s="9"/>
      <c r="G62" s="9">
        <f t="shared" si="1"/>
        <v>0</v>
      </c>
      <c r="H62" s="8">
        <v>0.08</v>
      </c>
      <c r="I62" s="9">
        <f t="shared" si="0"/>
        <v>0</v>
      </c>
    </row>
    <row r="63" spans="1:9" ht="15.75">
      <c r="A63" s="5">
        <v>9</v>
      </c>
      <c r="B63" s="7" t="s">
        <v>15</v>
      </c>
      <c r="C63" s="8">
        <v>5000</v>
      </c>
      <c r="D63" s="8"/>
      <c r="E63" s="8"/>
      <c r="F63" s="9"/>
      <c r="G63" s="9">
        <f t="shared" si="1"/>
        <v>0</v>
      </c>
      <c r="H63" s="8">
        <v>0.08</v>
      </c>
      <c r="I63" s="9">
        <f t="shared" si="0"/>
        <v>0</v>
      </c>
    </row>
    <row r="64" spans="1:9" ht="15.75">
      <c r="A64" s="5">
        <v>10</v>
      </c>
      <c r="B64" s="7" t="s">
        <v>16</v>
      </c>
      <c r="C64" s="8">
        <v>1600</v>
      </c>
      <c r="D64" s="8"/>
      <c r="E64" s="8"/>
      <c r="F64" s="9"/>
      <c r="G64" s="9">
        <f t="shared" si="1"/>
        <v>0</v>
      </c>
      <c r="H64" s="8">
        <v>0.08</v>
      </c>
      <c r="I64" s="9">
        <f t="shared" si="0"/>
        <v>0</v>
      </c>
    </row>
    <row r="65" spans="1:9" ht="15.75">
      <c r="A65" s="5">
        <v>11</v>
      </c>
      <c r="B65" s="8" t="s">
        <v>17</v>
      </c>
      <c r="C65" s="8">
        <v>14200</v>
      </c>
      <c r="D65" s="8"/>
      <c r="E65" s="8"/>
      <c r="F65" s="9"/>
      <c r="G65" s="9">
        <f t="shared" si="1"/>
        <v>0</v>
      </c>
      <c r="H65" s="8">
        <v>0.08</v>
      </c>
      <c r="I65" s="9">
        <f t="shared" si="0"/>
        <v>0</v>
      </c>
    </row>
    <row r="66" spans="1:9" ht="15.75">
      <c r="A66" s="5">
        <v>12</v>
      </c>
      <c r="B66" s="8" t="s">
        <v>18</v>
      </c>
      <c r="C66" s="8">
        <v>4500</v>
      </c>
      <c r="D66" s="8"/>
      <c r="E66" s="8"/>
      <c r="F66" s="9"/>
      <c r="G66" s="9">
        <f t="shared" si="1"/>
        <v>0</v>
      </c>
      <c r="H66" s="8">
        <v>0.08</v>
      </c>
      <c r="I66" s="9">
        <f t="shared" si="0"/>
        <v>0</v>
      </c>
    </row>
    <row r="67" spans="1:9" ht="15.75">
      <c r="A67" s="5">
        <v>13</v>
      </c>
      <c r="B67" s="8" t="s">
        <v>19</v>
      </c>
      <c r="C67" s="8">
        <v>1100</v>
      </c>
      <c r="D67" s="8"/>
      <c r="E67" s="8"/>
      <c r="F67" s="9"/>
      <c r="G67" s="9">
        <f t="shared" si="1"/>
        <v>0</v>
      </c>
      <c r="H67" s="8">
        <v>0.08</v>
      </c>
      <c r="I67" s="9">
        <f t="shared" si="0"/>
        <v>0</v>
      </c>
    </row>
    <row r="68" spans="1:9" ht="15.75">
      <c r="A68" s="5">
        <v>14</v>
      </c>
      <c r="B68" s="8" t="s">
        <v>20</v>
      </c>
      <c r="C68" s="8">
        <v>12200</v>
      </c>
      <c r="D68" s="8"/>
      <c r="E68" s="8"/>
      <c r="F68" s="9"/>
      <c r="G68" s="9">
        <f t="shared" si="1"/>
        <v>0</v>
      </c>
      <c r="H68" s="8">
        <v>0.08</v>
      </c>
      <c r="I68" s="9">
        <f t="shared" si="0"/>
        <v>0</v>
      </c>
    </row>
    <row r="69" spans="1:9" ht="15.75">
      <c r="A69" s="5">
        <v>15</v>
      </c>
      <c r="B69" s="8" t="s">
        <v>21</v>
      </c>
      <c r="C69" s="8">
        <v>3400</v>
      </c>
      <c r="D69" s="8"/>
      <c r="E69" s="8"/>
      <c r="F69" s="9"/>
      <c r="G69" s="9">
        <f t="shared" si="1"/>
        <v>0</v>
      </c>
      <c r="H69" s="8">
        <v>0.08</v>
      </c>
      <c r="I69" s="9">
        <f t="shared" si="0"/>
        <v>0</v>
      </c>
    </row>
    <row r="70" spans="1:9" ht="15.75">
      <c r="A70" s="5">
        <v>16</v>
      </c>
      <c r="B70" s="8" t="s">
        <v>22</v>
      </c>
      <c r="C70" s="8">
        <v>2900</v>
      </c>
      <c r="D70" s="8"/>
      <c r="E70" s="8"/>
      <c r="F70" s="9"/>
      <c r="G70" s="9">
        <f t="shared" si="1"/>
        <v>0</v>
      </c>
      <c r="H70" s="8">
        <v>0.08</v>
      </c>
      <c r="I70" s="9">
        <f t="shared" si="0"/>
        <v>0</v>
      </c>
    </row>
    <row r="71" spans="1:9" ht="15.75">
      <c r="A71" s="5">
        <v>17</v>
      </c>
      <c r="B71" s="7" t="s">
        <v>23</v>
      </c>
      <c r="C71" s="8">
        <v>12100</v>
      </c>
      <c r="D71" s="8"/>
      <c r="E71" s="8"/>
      <c r="F71" s="9"/>
      <c r="G71" s="9">
        <f t="shared" si="1"/>
        <v>0</v>
      </c>
      <c r="H71" s="8">
        <v>0.08</v>
      </c>
      <c r="I71" s="9">
        <f t="shared" si="0"/>
        <v>0</v>
      </c>
    </row>
    <row r="72" spans="1:9" ht="15.75">
      <c r="A72" s="5">
        <v>18</v>
      </c>
      <c r="B72" s="8" t="s">
        <v>24</v>
      </c>
      <c r="C72" s="8">
        <v>2400</v>
      </c>
      <c r="D72" s="8"/>
      <c r="E72" s="8"/>
      <c r="F72" s="9"/>
      <c r="G72" s="9">
        <f t="shared" si="1"/>
        <v>0</v>
      </c>
      <c r="H72" s="8">
        <v>0.08</v>
      </c>
      <c r="I72" s="9">
        <f t="shared" si="0"/>
        <v>0</v>
      </c>
    </row>
    <row r="73" spans="1:9" ht="15.75">
      <c r="A73" s="5">
        <v>19</v>
      </c>
      <c r="B73" s="7" t="s">
        <v>25</v>
      </c>
      <c r="C73" s="8">
        <v>350</v>
      </c>
      <c r="D73" s="8"/>
      <c r="E73" s="8"/>
      <c r="F73" s="9"/>
      <c r="G73" s="9">
        <f t="shared" si="1"/>
        <v>0</v>
      </c>
      <c r="H73" s="8">
        <v>0.08</v>
      </c>
      <c r="I73" s="9">
        <f t="shared" si="0"/>
        <v>0</v>
      </c>
    </row>
    <row r="74" spans="1:9" ht="15.75">
      <c r="A74" s="5">
        <v>20</v>
      </c>
      <c r="B74" s="8" t="s">
        <v>26</v>
      </c>
      <c r="C74" s="8">
        <v>8000</v>
      </c>
      <c r="D74" s="8"/>
      <c r="E74" s="8"/>
      <c r="F74" s="9"/>
      <c r="G74" s="9">
        <f t="shared" si="1"/>
        <v>0</v>
      </c>
      <c r="H74" s="8">
        <v>0.08</v>
      </c>
      <c r="I74" s="9">
        <f t="shared" si="0"/>
        <v>0</v>
      </c>
    </row>
    <row r="75" spans="1:9" ht="15.75">
      <c r="A75" s="5">
        <v>21</v>
      </c>
      <c r="B75" s="7" t="s">
        <v>27</v>
      </c>
      <c r="C75" s="8">
        <v>2900</v>
      </c>
      <c r="D75" s="8"/>
      <c r="E75" s="8"/>
      <c r="F75" s="9"/>
      <c r="G75" s="9">
        <f t="shared" si="1"/>
        <v>0</v>
      </c>
      <c r="H75" s="8">
        <v>0.08</v>
      </c>
      <c r="I75" s="9">
        <f t="shared" si="0"/>
        <v>0</v>
      </c>
    </row>
    <row r="76" spans="1:9" ht="15.75">
      <c r="A76" s="5">
        <v>22</v>
      </c>
      <c r="B76" s="7" t="s">
        <v>28</v>
      </c>
      <c r="C76" s="8">
        <v>5200</v>
      </c>
      <c r="D76" s="8"/>
      <c r="E76" s="8"/>
      <c r="F76" s="9"/>
      <c r="G76" s="9">
        <f t="shared" si="1"/>
        <v>0</v>
      </c>
      <c r="H76" s="8">
        <v>0.08</v>
      </c>
      <c r="I76" s="9">
        <f t="shared" si="0"/>
        <v>0</v>
      </c>
    </row>
    <row r="77" spans="1:9" ht="31.5">
      <c r="A77" s="5">
        <v>23</v>
      </c>
      <c r="B77" s="7" t="s">
        <v>29</v>
      </c>
      <c r="C77" s="8">
        <v>1900</v>
      </c>
      <c r="D77" s="8"/>
      <c r="E77" s="8"/>
      <c r="F77" s="9"/>
      <c r="G77" s="9">
        <f t="shared" si="1"/>
        <v>0</v>
      </c>
      <c r="H77" s="8">
        <v>0.08</v>
      </c>
      <c r="I77" s="9">
        <f t="shared" si="0"/>
        <v>0</v>
      </c>
    </row>
    <row r="78" spans="1:9" ht="31.5">
      <c r="A78" s="5">
        <v>24</v>
      </c>
      <c r="B78" s="7" t="s">
        <v>30</v>
      </c>
      <c r="C78" s="10">
        <v>15000</v>
      </c>
      <c r="D78" s="8"/>
      <c r="E78" s="8"/>
      <c r="F78" s="9"/>
      <c r="G78" s="9">
        <f t="shared" si="1"/>
        <v>0</v>
      </c>
      <c r="H78" s="8">
        <v>0.08</v>
      </c>
      <c r="I78" s="9">
        <f t="shared" si="0"/>
        <v>0</v>
      </c>
    </row>
    <row r="79" spans="1:9" ht="15.75">
      <c r="A79" s="5">
        <v>25</v>
      </c>
      <c r="B79" s="8" t="s">
        <v>31</v>
      </c>
      <c r="C79" s="8">
        <v>1900</v>
      </c>
      <c r="D79" s="8"/>
      <c r="E79" s="8"/>
      <c r="F79" s="9"/>
      <c r="G79" s="9">
        <f t="shared" si="1"/>
        <v>0</v>
      </c>
      <c r="H79" s="8">
        <v>0.08</v>
      </c>
      <c r="I79" s="9">
        <f t="shared" si="0"/>
        <v>0</v>
      </c>
    </row>
    <row r="80" spans="1:20" ht="26.25" customHeight="1">
      <c r="A80" s="5">
        <v>26</v>
      </c>
      <c r="B80" s="87" t="s">
        <v>32</v>
      </c>
      <c r="C80" s="87"/>
      <c r="D80" s="87"/>
      <c r="E80" s="87"/>
      <c r="F80" s="87"/>
      <c r="G80" s="11"/>
      <c r="H80" s="12">
        <v>0.08</v>
      </c>
      <c r="I80" s="11">
        <f t="shared" si="0"/>
        <v>0</v>
      </c>
      <c r="K80" s="13"/>
      <c r="L80" s="13"/>
      <c r="M80" s="13"/>
      <c r="T80" s="13"/>
    </row>
    <row r="81" spans="1:9" ht="15.75">
      <c r="A81" s="5">
        <v>27</v>
      </c>
      <c r="B81" s="8" t="s">
        <v>33</v>
      </c>
      <c r="C81" s="8">
        <v>630</v>
      </c>
      <c r="D81" s="8"/>
      <c r="E81" s="8"/>
      <c r="F81" s="8"/>
      <c r="G81" s="9">
        <v>0</v>
      </c>
      <c r="H81" s="8">
        <v>0.08</v>
      </c>
      <c r="I81" s="9">
        <f t="shared" si="0"/>
        <v>0</v>
      </c>
    </row>
    <row r="82" spans="1:9" ht="31.5">
      <c r="A82" s="5">
        <v>28</v>
      </c>
      <c r="B82" s="7" t="s">
        <v>34</v>
      </c>
      <c r="C82" s="8">
        <v>630</v>
      </c>
      <c r="D82" s="8"/>
      <c r="E82" s="8"/>
      <c r="F82" s="8"/>
      <c r="G82" s="9">
        <v>0</v>
      </c>
      <c r="H82" s="8">
        <v>0.08</v>
      </c>
      <c r="I82" s="9">
        <f t="shared" si="0"/>
        <v>0</v>
      </c>
    </row>
    <row r="83" spans="1:9" ht="31.5">
      <c r="A83" s="5">
        <v>29</v>
      </c>
      <c r="B83" s="7" t="s">
        <v>35</v>
      </c>
      <c r="C83" s="8">
        <v>630</v>
      </c>
      <c r="D83" s="8"/>
      <c r="E83" s="8"/>
      <c r="F83" s="8"/>
      <c r="G83" s="9">
        <v>0</v>
      </c>
      <c r="H83" s="8">
        <v>0.08</v>
      </c>
      <c r="I83" s="9">
        <f t="shared" si="0"/>
        <v>0</v>
      </c>
    </row>
    <row r="84" spans="1:9" ht="31.5">
      <c r="A84" s="5">
        <v>30</v>
      </c>
      <c r="B84" s="7" t="s">
        <v>36</v>
      </c>
      <c r="C84" s="8">
        <v>315</v>
      </c>
      <c r="D84" s="8"/>
      <c r="E84" s="8"/>
      <c r="F84" s="8"/>
      <c r="G84" s="9">
        <v>0</v>
      </c>
      <c r="H84" s="8">
        <v>0.08</v>
      </c>
      <c r="I84" s="9">
        <f t="shared" si="0"/>
        <v>0</v>
      </c>
    </row>
    <row r="85" spans="1:9" ht="38.25" customHeight="1">
      <c r="A85" s="5">
        <v>31</v>
      </c>
      <c r="B85" s="7" t="s">
        <v>37</v>
      </c>
      <c r="C85" s="8">
        <v>315</v>
      </c>
      <c r="D85" s="8"/>
      <c r="E85" s="8"/>
      <c r="F85" s="8"/>
      <c r="G85" s="9">
        <v>0</v>
      </c>
      <c r="H85" s="8">
        <v>0.08</v>
      </c>
      <c r="I85" s="9">
        <f t="shared" si="0"/>
        <v>0</v>
      </c>
    </row>
    <row r="86" spans="1:9" ht="15.75">
      <c r="A86" s="5">
        <v>32</v>
      </c>
      <c r="B86" s="8" t="s">
        <v>38</v>
      </c>
      <c r="C86" s="8">
        <v>315</v>
      </c>
      <c r="D86" s="8"/>
      <c r="E86" s="8"/>
      <c r="F86" s="8"/>
      <c r="G86" s="9">
        <v>0</v>
      </c>
      <c r="H86" s="8">
        <v>0.08</v>
      </c>
      <c r="I86" s="9">
        <f t="shared" si="0"/>
        <v>0</v>
      </c>
    </row>
    <row r="87" spans="1:9" ht="15.75">
      <c r="A87" s="5">
        <v>33</v>
      </c>
      <c r="B87" s="8" t="s">
        <v>39</v>
      </c>
      <c r="C87" s="8">
        <v>315</v>
      </c>
      <c r="D87" s="8"/>
      <c r="E87" s="8"/>
      <c r="F87" s="8"/>
      <c r="G87" s="9">
        <v>0</v>
      </c>
      <c r="H87" s="8">
        <v>0.08</v>
      </c>
      <c r="I87" s="9">
        <f t="shared" si="0"/>
        <v>0</v>
      </c>
    </row>
    <row r="88" spans="1:9" ht="15.75">
      <c r="A88" s="5">
        <v>34</v>
      </c>
      <c r="B88" s="8" t="s">
        <v>40</v>
      </c>
      <c r="C88" s="8">
        <v>10</v>
      </c>
      <c r="D88" s="8"/>
      <c r="E88" s="8"/>
      <c r="F88" s="8"/>
      <c r="G88" s="9">
        <v>0</v>
      </c>
      <c r="H88" s="8">
        <v>0.08</v>
      </c>
      <c r="I88" s="9">
        <f t="shared" si="0"/>
        <v>0</v>
      </c>
    </row>
    <row r="89" spans="1:9" ht="15.75">
      <c r="A89" s="5">
        <v>35</v>
      </c>
      <c r="B89" s="8" t="s">
        <v>41</v>
      </c>
      <c r="C89" s="8">
        <v>10</v>
      </c>
      <c r="D89" s="8"/>
      <c r="E89" s="8"/>
      <c r="F89" s="8"/>
      <c r="G89" s="9">
        <v>0</v>
      </c>
      <c r="H89" s="8">
        <v>0.08</v>
      </c>
      <c r="I89" s="9">
        <f t="shared" si="0"/>
        <v>0</v>
      </c>
    </row>
    <row r="90" spans="1:9" ht="15.75">
      <c r="A90" s="5">
        <v>36</v>
      </c>
      <c r="B90" s="8" t="s">
        <v>42</v>
      </c>
      <c r="C90" s="8">
        <v>10</v>
      </c>
      <c r="D90" s="8"/>
      <c r="E90" s="8"/>
      <c r="F90" s="8"/>
      <c r="G90" s="9">
        <v>0</v>
      </c>
      <c r="H90" s="8">
        <v>0.08</v>
      </c>
      <c r="I90" s="9">
        <f t="shared" si="0"/>
        <v>0</v>
      </c>
    </row>
    <row r="91" spans="1:9" ht="15.75">
      <c r="A91" s="5">
        <v>37</v>
      </c>
      <c r="B91" s="8" t="s">
        <v>43</v>
      </c>
      <c r="C91" s="8">
        <v>10</v>
      </c>
      <c r="D91" s="8"/>
      <c r="E91" s="8"/>
      <c r="F91" s="8"/>
      <c r="G91" s="9">
        <v>0</v>
      </c>
      <c r="H91" s="8">
        <v>0.08</v>
      </c>
      <c r="I91" s="9">
        <f t="shared" si="0"/>
        <v>0</v>
      </c>
    </row>
    <row r="92" spans="1:9" ht="15.75">
      <c r="A92" s="5">
        <v>38</v>
      </c>
      <c r="B92" s="8" t="s">
        <v>44</v>
      </c>
      <c r="C92" s="8"/>
      <c r="D92" s="8"/>
      <c r="E92" s="8"/>
      <c r="F92" s="8"/>
      <c r="G92" s="9">
        <v>0</v>
      </c>
      <c r="H92" s="8">
        <v>0.23</v>
      </c>
      <c r="I92" s="9">
        <f>G92*1.23</f>
        <v>0</v>
      </c>
    </row>
    <row r="93" spans="1:9" ht="15.75">
      <c r="A93" s="5">
        <v>39</v>
      </c>
      <c r="B93" s="8" t="s">
        <v>45</v>
      </c>
      <c r="C93" s="8"/>
      <c r="D93" s="8"/>
      <c r="E93" s="8"/>
      <c r="F93" s="8"/>
      <c r="G93" s="9">
        <v>0</v>
      </c>
      <c r="H93" s="8">
        <v>0.23</v>
      </c>
      <c r="I93" s="9">
        <f>G93*1.23</f>
        <v>0</v>
      </c>
    </row>
    <row r="94" spans="1:10" ht="15.75">
      <c r="A94" s="5">
        <v>40</v>
      </c>
      <c r="B94" s="8" t="s">
        <v>46</v>
      </c>
      <c r="C94" s="8"/>
      <c r="D94" s="8"/>
      <c r="E94" s="8">
        <v>24</v>
      </c>
      <c r="F94" s="8"/>
      <c r="G94" s="9">
        <v>0</v>
      </c>
      <c r="H94" s="8">
        <v>0.23</v>
      </c>
      <c r="I94" s="9">
        <f>G94*1.23</f>
        <v>0</v>
      </c>
      <c r="J94" s="14"/>
    </row>
    <row r="95" spans="1:10" ht="28.5" customHeight="1">
      <c r="A95" s="5">
        <v>41</v>
      </c>
      <c r="B95" s="88" t="s">
        <v>47</v>
      </c>
      <c r="C95" s="88"/>
      <c r="D95" s="88"/>
      <c r="E95" s="88"/>
      <c r="F95" s="88"/>
      <c r="G95" s="8"/>
      <c r="H95" s="8">
        <v>0.08</v>
      </c>
      <c r="I95" s="9">
        <f>G95*1.08</f>
        <v>0</v>
      </c>
      <c r="J95" s="15"/>
    </row>
    <row r="96" spans="1:9" ht="15.75">
      <c r="A96" s="5"/>
      <c r="B96" s="89" t="s">
        <v>48</v>
      </c>
      <c r="C96" s="89"/>
      <c r="D96" s="89"/>
      <c r="E96" s="89"/>
      <c r="F96" s="89"/>
      <c r="G96" s="11">
        <f>SUM(G55:G95)</f>
        <v>0</v>
      </c>
      <c r="H96" s="8"/>
      <c r="I96" s="11">
        <f>SUM(I55:I95)</f>
        <v>0</v>
      </c>
    </row>
    <row r="97" spans="1:9" ht="15.75">
      <c r="A97" s="20"/>
      <c r="B97" s="48"/>
      <c r="C97" s="48"/>
      <c r="D97" s="48"/>
      <c r="E97" s="48"/>
      <c r="F97" s="48"/>
      <c r="G97" s="54"/>
      <c r="H97" s="21"/>
      <c r="I97" s="54"/>
    </row>
    <row r="98" spans="1:9" ht="15.75">
      <c r="A98" s="20"/>
      <c r="B98" s="65" t="s">
        <v>206</v>
      </c>
      <c r="C98" s="48"/>
      <c r="D98" s="48"/>
      <c r="E98" s="48"/>
      <c r="F98" s="48"/>
      <c r="G98" s="54"/>
      <c r="H98" s="21"/>
      <c r="I98" s="54"/>
    </row>
    <row r="99" spans="1:9" ht="15.75">
      <c r="A99" s="20"/>
      <c r="B99" s="65" t="s">
        <v>205</v>
      </c>
      <c r="C99" s="48"/>
      <c r="D99" s="48"/>
      <c r="E99" s="48"/>
      <c r="F99" s="48"/>
      <c r="G99" s="54"/>
      <c r="H99" s="21"/>
      <c r="I99" s="54"/>
    </row>
    <row r="100" spans="1:9" ht="15.75">
      <c r="A100" s="20"/>
      <c r="B100" s="65"/>
      <c r="C100" s="48"/>
      <c r="D100" s="48"/>
      <c r="E100" s="48"/>
      <c r="F100" s="48"/>
      <c r="G100" s="54"/>
      <c r="H100" s="21"/>
      <c r="I100" s="54"/>
    </row>
    <row r="101" spans="1:9" ht="15.75">
      <c r="A101" s="20"/>
      <c r="B101" s="65"/>
      <c r="C101" s="48"/>
      <c r="D101" s="48"/>
      <c r="E101" s="48"/>
      <c r="F101" s="48"/>
      <c r="G101" s="54"/>
      <c r="H101" s="21"/>
      <c r="I101" s="54"/>
    </row>
    <row r="102" spans="1:9" ht="15.75">
      <c r="A102" s="20"/>
      <c r="B102" s="65"/>
      <c r="C102" s="48"/>
      <c r="D102" s="48"/>
      <c r="E102" s="48"/>
      <c r="F102" s="48"/>
      <c r="G102" s="54"/>
      <c r="H102" s="21"/>
      <c r="I102" s="54"/>
    </row>
    <row r="103" spans="1:9" ht="15.75">
      <c r="A103" s="20"/>
      <c r="B103" s="65"/>
      <c r="C103" s="48"/>
      <c r="D103" s="48"/>
      <c r="E103" s="48"/>
      <c r="F103" s="48"/>
      <c r="G103" s="54"/>
      <c r="H103" s="21"/>
      <c r="I103" s="54"/>
    </row>
    <row r="104" spans="1:9" ht="15.75">
      <c r="A104" s="20"/>
      <c r="B104" s="65"/>
      <c r="C104" s="48"/>
      <c r="D104" s="48"/>
      <c r="E104" s="48"/>
      <c r="F104" s="48"/>
      <c r="G104" s="54"/>
      <c r="H104" s="21"/>
      <c r="I104" s="54"/>
    </row>
    <row r="105" spans="1:9" ht="15.75">
      <c r="A105" s="20"/>
      <c r="B105" s="65"/>
      <c r="C105" s="48"/>
      <c r="D105" s="48"/>
      <c r="E105" s="48"/>
      <c r="F105" s="48"/>
      <c r="G105" s="54"/>
      <c r="H105" s="21"/>
      <c r="I105" s="54"/>
    </row>
    <row r="106" spans="1:9" ht="15.75">
      <c r="A106" s="20"/>
      <c r="B106" s="65"/>
      <c r="C106" s="48"/>
      <c r="D106" s="48"/>
      <c r="E106" s="48"/>
      <c r="F106" s="48"/>
      <c r="G106" s="54"/>
      <c r="H106" s="21"/>
      <c r="I106" s="54"/>
    </row>
    <row r="107" spans="1:9" ht="15.75">
      <c r="A107" s="20"/>
      <c r="B107" s="65"/>
      <c r="C107" s="48"/>
      <c r="D107" s="48"/>
      <c r="E107" s="48"/>
      <c r="F107" s="48"/>
      <c r="G107" s="54"/>
      <c r="H107" s="21"/>
      <c r="I107" s="54"/>
    </row>
    <row r="108" spans="1:9" ht="15.75">
      <c r="A108" s="20"/>
      <c r="B108" s="65"/>
      <c r="C108" s="48"/>
      <c r="D108" s="48"/>
      <c r="E108" s="48"/>
      <c r="F108" s="48"/>
      <c r="G108" s="54"/>
      <c r="H108" s="21"/>
      <c r="I108" s="54"/>
    </row>
    <row r="109" spans="1:9" ht="15.75">
      <c r="A109" s="20"/>
      <c r="B109" s="65"/>
      <c r="C109" s="48"/>
      <c r="D109" s="48"/>
      <c r="E109" s="48"/>
      <c r="F109" s="48"/>
      <c r="G109" s="54"/>
      <c r="H109" s="21"/>
      <c r="I109" s="54"/>
    </row>
    <row r="110" spans="1:9" ht="15.75">
      <c r="A110" s="20"/>
      <c r="B110" s="65"/>
      <c r="C110" s="48"/>
      <c r="D110" s="48"/>
      <c r="E110" s="48"/>
      <c r="F110" s="48"/>
      <c r="G110" s="54"/>
      <c r="H110" s="21"/>
      <c r="I110" s="54"/>
    </row>
    <row r="111" spans="1:9" ht="15.75">
      <c r="A111" s="20"/>
      <c r="B111" s="65"/>
      <c r="C111" s="48"/>
      <c r="D111" s="48"/>
      <c r="E111" s="48"/>
      <c r="F111" s="48"/>
      <c r="G111" s="54"/>
      <c r="H111" s="21"/>
      <c r="I111" s="54"/>
    </row>
    <row r="112" spans="1:9" ht="15.75">
      <c r="A112" s="20"/>
      <c r="B112" s="65"/>
      <c r="C112" s="48"/>
      <c r="D112" s="48"/>
      <c r="E112" s="48"/>
      <c r="F112" s="48"/>
      <c r="G112" s="54"/>
      <c r="H112" s="21"/>
      <c r="I112" s="54"/>
    </row>
    <row r="113" spans="1:9" ht="15.75">
      <c r="A113" s="20"/>
      <c r="B113" s="65"/>
      <c r="C113" s="48"/>
      <c r="D113" s="48"/>
      <c r="E113" s="48"/>
      <c r="F113" s="48"/>
      <c r="G113" s="54"/>
      <c r="H113" s="21"/>
      <c r="I113" s="54"/>
    </row>
    <row r="114" spans="1:9" ht="15.75">
      <c r="A114" s="20"/>
      <c r="B114" s="65"/>
      <c r="C114" s="48"/>
      <c r="D114" s="48"/>
      <c r="E114" s="48"/>
      <c r="F114" s="48"/>
      <c r="G114" s="54"/>
      <c r="H114" s="21"/>
      <c r="I114" s="54"/>
    </row>
    <row r="115" spans="1:9" ht="15.75">
      <c r="A115" s="20"/>
      <c r="B115" s="65"/>
      <c r="C115" s="48"/>
      <c r="D115" s="48"/>
      <c r="E115" s="48"/>
      <c r="F115" s="48"/>
      <c r="G115" s="54"/>
      <c r="H115" s="21"/>
      <c r="I115" s="54"/>
    </row>
    <row r="116" spans="1:9" ht="15.75">
      <c r="A116" s="20"/>
      <c r="B116" s="65"/>
      <c r="C116" s="48"/>
      <c r="D116" s="48"/>
      <c r="E116" s="48"/>
      <c r="F116" s="48"/>
      <c r="G116" s="54"/>
      <c r="H116" s="21"/>
      <c r="I116" s="54"/>
    </row>
    <row r="117" spans="1:9" ht="15.75">
      <c r="A117" s="20"/>
      <c r="B117" s="65"/>
      <c r="C117" s="48"/>
      <c r="D117" s="48"/>
      <c r="E117" s="48"/>
      <c r="F117" s="48"/>
      <c r="G117" s="54"/>
      <c r="H117" s="21"/>
      <c r="I117" s="54"/>
    </row>
    <row r="118" spans="1:9" ht="15.75">
      <c r="A118" s="20"/>
      <c r="B118" s="65"/>
      <c r="C118" s="48"/>
      <c r="D118" s="48"/>
      <c r="E118" s="48"/>
      <c r="F118" s="48"/>
      <c r="G118" s="54"/>
      <c r="H118" s="21"/>
      <c r="I118" s="54"/>
    </row>
    <row r="119" spans="1:9" ht="15.75">
      <c r="A119" s="20"/>
      <c r="B119" s="65"/>
      <c r="C119" s="48"/>
      <c r="D119" s="48"/>
      <c r="E119" s="48"/>
      <c r="F119" s="48"/>
      <c r="G119" s="54"/>
      <c r="H119" s="21"/>
      <c r="I119" s="54"/>
    </row>
    <row r="120" spans="1:9" ht="15.75">
      <c r="A120" s="20"/>
      <c r="B120" s="65"/>
      <c r="C120" s="48"/>
      <c r="D120" s="48"/>
      <c r="E120" s="48"/>
      <c r="F120" s="48"/>
      <c r="G120" s="54"/>
      <c r="H120" s="21"/>
      <c r="I120" s="54"/>
    </row>
    <row r="121" spans="1:9" ht="15.75">
      <c r="A121" s="20"/>
      <c r="B121" s="65"/>
      <c r="C121" s="48"/>
      <c r="D121" s="48"/>
      <c r="E121" s="48"/>
      <c r="F121" s="48"/>
      <c r="G121" s="54"/>
      <c r="H121" s="21"/>
      <c r="I121" s="54"/>
    </row>
    <row r="122" spans="1:9" ht="15.75">
      <c r="A122" s="20"/>
      <c r="B122" s="65"/>
      <c r="C122" s="48"/>
      <c r="D122" s="48"/>
      <c r="E122" s="48"/>
      <c r="F122" s="48"/>
      <c r="G122" s="54"/>
      <c r="H122" s="21"/>
      <c r="I122" s="54"/>
    </row>
    <row r="123" spans="1:9" ht="15.75">
      <c r="A123" s="20"/>
      <c r="B123" s="48"/>
      <c r="C123" s="48"/>
      <c r="D123" s="48"/>
      <c r="E123" s="48"/>
      <c r="F123" s="48"/>
      <c r="G123" s="54"/>
      <c r="H123" s="21"/>
      <c r="I123" s="54"/>
    </row>
    <row r="125" ht="15.75">
      <c r="B125" s="17" t="s">
        <v>49</v>
      </c>
    </row>
    <row r="126" ht="15.75">
      <c r="B126" s="17"/>
    </row>
    <row r="127" ht="15.75">
      <c r="B127" s="3" t="s">
        <v>156</v>
      </c>
    </row>
    <row r="128" ht="15.75">
      <c r="B128" s="3" t="s">
        <v>157</v>
      </c>
    </row>
    <row r="129" ht="15.75">
      <c r="B129" s="3" t="s">
        <v>158</v>
      </c>
    </row>
    <row r="130" ht="15.75">
      <c r="B130" s="3" t="s">
        <v>159</v>
      </c>
    </row>
    <row r="131" ht="15.75">
      <c r="B131" s="63"/>
    </row>
    <row r="132" ht="15.75">
      <c r="B132" s="63"/>
    </row>
    <row r="133" spans="1:8" ht="15.75">
      <c r="A133" s="20"/>
      <c r="B133" s="100" t="s">
        <v>180</v>
      </c>
      <c r="C133" s="100"/>
      <c r="D133" s="100"/>
      <c r="E133" s="100"/>
      <c r="F133" s="100"/>
      <c r="G133" s="100"/>
      <c r="H133" s="100"/>
    </row>
    <row r="134" spans="1:8" ht="31.5">
      <c r="A134" s="64" t="s">
        <v>1</v>
      </c>
      <c r="B134" s="96" t="s">
        <v>181</v>
      </c>
      <c r="C134" s="96"/>
      <c r="D134" s="96"/>
      <c r="E134" s="96"/>
      <c r="F134" s="96"/>
      <c r="G134" s="74" t="s">
        <v>134</v>
      </c>
      <c r="H134" s="73" t="s">
        <v>135</v>
      </c>
    </row>
    <row r="135" spans="1:8" ht="15.75">
      <c r="A135" s="64">
        <v>1</v>
      </c>
      <c r="B135" s="96" t="s">
        <v>182</v>
      </c>
      <c r="C135" s="96"/>
      <c r="D135" s="96"/>
      <c r="E135" s="96"/>
      <c r="F135" s="96"/>
      <c r="G135" s="74"/>
      <c r="H135" s="74"/>
    </row>
    <row r="136" spans="1:8" ht="31.5" customHeight="1">
      <c r="A136" s="64">
        <v>2</v>
      </c>
      <c r="B136" s="85" t="s">
        <v>183</v>
      </c>
      <c r="C136" s="85"/>
      <c r="D136" s="85"/>
      <c r="E136" s="85"/>
      <c r="F136" s="85"/>
      <c r="G136" s="74"/>
      <c r="H136" s="74"/>
    </row>
    <row r="137" spans="1:8" ht="15.75">
      <c r="A137" s="64">
        <v>3</v>
      </c>
      <c r="B137" s="85" t="s">
        <v>184</v>
      </c>
      <c r="C137" s="85"/>
      <c r="D137" s="85"/>
      <c r="E137" s="85"/>
      <c r="F137" s="85"/>
      <c r="G137" s="74"/>
      <c r="H137" s="74"/>
    </row>
    <row r="138" spans="1:8" ht="15.75">
      <c r="A138" s="64">
        <v>4</v>
      </c>
      <c r="B138" s="85" t="s">
        <v>185</v>
      </c>
      <c r="C138" s="85"/>
      <c r="D138" s="85"/>
      <c r="E138" s="85"/>
      <c r="F138" s="85"/>
      <c r="G138" s="74"/>
      <c r="H138" s="74"/>
    </row>
    <row r="139" spans="1:8" ht="15.75">
      <c r="A139" s="64">
        <v>5</v>
      </c>
      <c r="B139" s="85" t="s">
        <v>186</v>
      </c>
      <c r="C139" s="85"/>
      <c r="D139" s="85"/>
      <c r="E139" s="85"/>
      <c r="F139" s="85"/>
      <c r="G139" s="74"/>
      <c r="H139" s="74"/>
    </row>
    <row r="140" spans="1:8" ht="15.75">
      <c r="A140" s="64">
        <v>6</v>
      </c>
      <c r="B140" s="85" t="s">
        <v>187</v>
      </c>
      <c r="C140" s="85"/>
      <c r="D140" s="85"/>
      <c r="E140" s="85"/>
      <c r="F140" s="85"/>
      <c r="G140" s="74"/>
      <c r="H140" s="74"/>
    </row>
    <row r="141" spans="1:8" ht="15.75">
      <c r="A141" s="64">
        <v>7</v>
      </c>
      <c r="B141" s="85" t="s">
        <v>188</v>
      </c>
      <c r="C141" s="85"/>
      <c r="D141" s="85"/>
      <c r="E141" s="85"/>
      <c r="F141" s="85"/>
      <c r="G141" s="74"/>
      <c r="H141" s="74"/>
    </row>
    <row r="142" spans="1:8" ht="15.75">
      <c r="A142" s="64">
        <v>8</v>
      </c>
      <c r="B142" s="85" t="s">
        <v>189</v>
      </c>
      <c r="C142" s="85"/>
      <c r="D142" s="85"/>
      <c r="E142" s="85"/>
      <c r="F142" s="85"/>
      <c r="G142" s="74"/>
      <c r="H142" s="74"/>
    </row>
    <row r="143" spans="1:8" ht="15.75">
      <c r="A143" s="64">
        <v>9</v>
      </c>
      <c r="B143" s="85" t="s">
        <v>190</v>
      </c>
      <c r="C143" s="85"/>
      <c r="D143" s="85"/>
      <c r="E143" s="85"/>
      <c r="F143" s="85"/>
      <c r="G143" s="74"/>
      <c r="H143" s="74"/>
    </row>
    <row r="144" spans="1:8" ht="15.75">
      <c r="A144" s="64">
        <v>10</v>
      </c>
      <c r="B144" s="85" t="s">
        <v>191</v>
      </c>
      <c r="C144" s="85"/>
      <c r="D144" s="85"/>
      <c r="E144" s="85"/>
      <c r="F144" s="85"/>
      <c r="G144" s="74"/>
      <c r="H144" s="74"/>
    </row>
    <row r="145" spans="1:8" ht="31.5" customHeight="1">
      <c r="A145" s="64">
        <v>11</v>
      </c>
      <c r="B145" s="85" t="s">
        <v>192</v>
      </c>
      <c r="C145" s="85"/>
      <c r="D145" s="85"/>
      <c r="E145" s="85"/>
      <c r="F145" s="85"/>
      <c r="G145" s="74"/>
      <c r="H145" s="74"/>
    </row>
    <row r="146" spans="1:8" ht="15.75">
      <c r="A146" s="64">
        <v>12</v>
      </c>
      <c r="B146" s="85" t="s">
        <v>193</v>
      </c>
      <c r="C146" s="85"/>
      <c r="D146" s="85"/>
      <c r="E146" s="85"/>
      <c r="F146" s="85"/>
      <c r="G146" s="74"/>
      <c r="H146" s="74"/>
    </row>
    <row r="147" spans="1:8" ht="15.75">
      <c r="A147" s="64">
        <v>13</v>
      </c>
      <c r="B147" s="85" t="s">
        <v>194</v>
      </c>
      <c r="C147" s="85"/>
      <c r="D147" s="85"/>
      <c r="E147" s="85"/>
      <c r="F147" s="85"/>
      <c r="G147" s="74"/>
      <c r="H147" s="74"/>
    </row>
    <row r="148" spans="1:8" ht="15.75">
      <c r="A148" s="64">
        <v>14</v>
      </c>
      <c r="B148" s="85" t="s">
        <v>195</v>
      </c>
      <c r="C148" s="85"/>
      <c r="D148" s="85"/>
      <c r="E148" s="85"/>
      <c r="F148" s="85"/>
      <c r="G148" s="74"/>
      <c r="H148" s="74"/>
    </row>
    <row r="149" spans="1:8" ht="15.75">
      <c r="A149" s="64">
        <v>15</v>
      </c>
      <c r="B149" s="85" t="s">
        <v>196</v>
      </c>
      <c r="C149" s="85"/>
      <c r="D149" s="85"/>
      <c r="E149" s="85"/>
      <c r="F149" s="85"/>
      <c r="G149" s="74"/>
      <c r="H149" s="74"/>
    </row>
    <row r="150" spans="1:8" ht="15.75">
      <c r="A150" s="64">
        <v>16</v>
      </c>
      <c r="B150" s="85" t="s">
        <v>305</v>
      </c>
      <c r="C150" s="85"/>
      <c r="D150" s="85"/>
      <c r="E150" s="85"/>
      <c r="F150" s="85"/>
      <c r="G150" s="74"/>
      <c r="H150" s="74"/>
    </row>
    <row r="151" spans="1:8" ht="31.5" customHeight="1">
      <c r="A151" s="64">
        <v>17</v>
      </c>
      <c r="B151" s="85" t="s">
        <v>197</v>
      </c>
      <c r="C151" s="85"/>
      <c r="D151" s="85"/>
      <c r="E151" s="85"/>
      <c r="F151" s="85"/>
      <c r="G151" s="74"/>
      <c r="H151" s="74"/>
    </row>
    <row r="152" spans="1:8" ht="15.75">
      <c r="A152" s="64">
        <v>18</v>
      </c>
      <c r="B152" s="85" t="s">
        <v>198</v>
      </c>
      <c r="C152" s="85"/>
      <c r="D152" s="85"/>
      <c r="E152" s="85"/>
      <c r="F152" s="85"/>
      <c r="G152" s="74"/>
      <c r="H152" s="74"/>
    </row>
    <row r="153" spans="1:8" ht="15.75">
      <c r="A153" s="64">
        <v>19</v>
      </c>
      <c r="B153" s="85" t="s">
        <v>199</v>
      </c>
      <c r="C153" s="85"/>
      <c r="D153" s="85"/>
      <c r="E153" s="85"/>
      <c r="F153" s="85"/>
      <c r="G153" s="74"/>
      <c r="H153" s="74"/>
    </row>
    <row r="154" spans="1:8" ht="31.5" customHeight="1">
      <c r="A154" s="64">
        <v>20</v>
      </c>
      <c r="B154" s="85" t="s">
        <v>200</v>
      </c>
      <c r="C154" s="85"/>
      <c r="D154" s="85"/>
      <c r="E154" s="85"/>
      <c r="F154" s="85"/>
      <c r="G154" s="74"/>
      <c r="H154" s="74"/>
    </row>
    <row r="155" spans="1:8" ht="15.75">
      <c r="A155" s="64">
        <v>21</v>
      </c>
      <c r="B155" s="85" t="s">
        <v>201</v>
      </c>
      <c r="C155" s="85"/>
      <c r="D155" s="85"/>
      <c r="E155" s="85"/>
      <c r="F155" s="85"/>
      <c r="G155" s="74"/>
      <c r="H155" s="74"/>
    </row>
    <row r="156" spans="1:8" ht="15.75">
      <c r="A156" s="64">
        <v>22</v>
      </c>
      <c r="B156" s="85" t="s">
        <v>202</v>
      </c>
      <c r="C156" s="85"/>
      <c r="D156" s="85"/>
      <c r="E156" s="85"/>
      <c r="F156" s="85"/>
      <c r="G156" s="74"/>
      <c r="H156" s="74"/>
    </row>
    <row r="157" spans="1:8" ht="15.75">
      <c r="A157" s="64">
        <v>23</v>
      </c>
      <c r="B157" s="85" t="s">
        <v>203</v>
      </c>
      <c r="C157" s="85"/>
      <c r="D157" s="85"/>
      <c r="E157" s="85"/>
      <c r="F157" s="85"/>
      <c r="G157" s="74"/>
      <c r="H157" s="74"/>
    </row>
    <row r="158" spans="1:8" ht="15.75">
      <c r="A158" s="64">
        <v>24</v>
      </c>
      <c r="B158" s="85" t="s">
        <v>170</v>
      </c>
      <c r="C158" s="85"/>
      <c r="D158" s="85"/>
      <c r="E158" s="85"/>
      <c r="F158" s="85"/>
      <c r="G158" s="74"/>
      <c r="H158" s="74"/>
    </row>
    <row r="159" spans="1:8" ht="15.75">
      <c r="A159" s="64">
        <v>25</v>
      </c>
      <c r="B159" s="85" t="s">
        <v>204</v>
      </c>
      <c r="C159" s="85"/>
      <c r="D159" s="85"/>
      <c r="E159" s="85"/>
      <c r="F159" s="85"/>
      <c r="G159" s="74"/>
      <c r="H159" s="74"/>
    </row>
    <row r="160" ht="15.75">
      <c r="B160" s="17"/>
    </row>
    <row r="161" ht="15.75">
      <c r="B161" s="18"/>
    </row>
    <row r="162" spans="1:2" ht="15.75">
      <c r="A162" s="86" t="s">
        <v>50</v>
      </c>
      <c r="B162" s="86"/>
    </row>
    <row r="163" spans="1:9" ht="47.25">
      <c r="A163" s="5" t="s">
        <v>1</v>
      </c>
      <c r="B163" s="7" t="s">
        <v>51</v>
      </c>
      <c r="C163" s="7" t="s">
        <v>300</v>
      </c>
      <c r="D163" s="19" t="s">
        <v>3</v>
      </c>
      <c r="E163" s="7" t="s">
        <v>296</v>
      </c>
      <c r="F163" s="7" t="s">
        <v>52</v>
      </c>
      <c r="G163" s="7" t="s">
        <v>4</v>
      </c>
      <c r="H163" s="7" t="s">
        <v>5</v>
      </c>
      <c r="I163" s="7" t="s">
        <v>53</v>
      </c>
    </row>
    <row r="164" spans="1:11" ht="15.75">
      <c r="A164" s="5">
        <v>1</v>
      </c>
      <c r="B164" s="7" t="s">
        <v>54</v>
      </c>
      <c r="C164" s="8">
        <v>8000</v>
      </c>
      <c r="D164" s="19"/>
      <c r="E164" s="19"/>
      <c r="F164" s="9"/>
      <c r="G164" s="8">
        <f>C164*F164</f>
        <v>0</v>
      </c>
      <c r="H164" s="8">
        <v>0.08</v>
      </c>
      <c r="I164" s="8">
        <f>G164*H164+G164</f>
        <v>0</v>
      </c>
      <c r="K164" s="21"/>
    </row>
    <row r="165" spans="1:11" ht="31.5">
      <c r="A165" s="5">
        <v>2</v>
      </c>
      <c r="B165" s="7" t="s">
        <v>55</v>
      </c>
      <c r="C165" s="8">
        <v>612</v>
      </c>
      <c r="D165" s="19"/>
      <c r="E165" s="19"/>
      <c r="F165" s="9"/>
      <c r="G165" s="8">
        <f>C165*F165</f>
        <v>0</v>
      </c>
      <c r="H165" s="8">
        <v>0.08</v>
      </c>
      <c r="I165" s="8">
        <f>G165*H165+G165</f>
        <v>0</v>
      </c>
      <c r="K165" s="21"/>
    </row>
    <row r="166" spans="1:11" ht="15.75">
      <c r="A166" s="5">
        <v>3</v>
      </c>
      <c r="B166" s="7" t="s">
        <v>56</v>
      </c>
      <c r="C166" s="8">
        <v>4</v>
      </c>
      <c r="D166" s="19"/>
      <c r="E166" s="19"/>
      <c r="F166" s="9"/>
      <c r="G166" s="8">
        <f>C166*F166</f>
        <v>0</v>
      </c>
      <c r="H166" s="8">
        <v>0.23</v>
      </c>
      <c r="I166" s="8">
        <f>G166*H166+G166</f>
        <v>0</v>
      </c>
      <c r="K166" s="21"/>
    </row>
    <row r="167" spans="1:11" ht="15.75">
      <c r="A167" s="5">
        <v>4</v>
      </c>
      <c r="B167" s="8" t="s">
        <v>46</v>
      </c>
      <c r="C167" s="8">
        <v>24</v>
      </c>
      <c r="D167" s="19"/>
      <c r="E167" s="19"/>
      <c r="F167" s="9"/>
      <c r="G167" s="8">
        <f>C167*F167</f>
        <v>0</v>
      </c>
      <c r="H167" s="8">
        <v>0.23</v>
      </c>
      <c r="I167" s="8">
        <f>G167*H167+G167</f>
        <v>0</v>
      </c>
      <c r="K167" s="21"/>
    </row>
    <row r="168" spans="1:11" ht="15.75">
      <c r="A168" s="5"/>
      <c r="B168" s="8" t="s">
        <v>48</v>
      </c>
      <c r="C168" s="8"/>
      <c r="D168" s="19"/>
      <c r="E168" s="19"/>
      <c r="F168" s="8"/>
      <c r="G168" s="12">
        <f>SUM(G164:G167)</f>
        <v>0</v>
      </c>
      <c r="H168" s="12"/>
      <c r="I168" s="11">
        <f>SUM(I164:I167)</f>
        <v>0</v>
      </c>
      <c r="K168" s="15"/>
    </row>
    <row r="170" ht="15.75">
      <c r="B170" s="65" t="s">
        <v>206</v>
      </c>
    </row>
    <row r="171" ht="15.75">
      <c r="B171" s="65" t="s">
        <v>205</v>
      </c>
    </row>
    <row r="175" ht="15.75">
      <c r="B175" s="17" t="s">
        <v>57</v>
      </c>
    </row>
    <row r="176" ht="15.75">
      <c r="B176" s="62" t="s">
        <v>156</v>
      </c>
    </row>
    <row r="177" ht="15.75">
      <c r="B177" s="62" t="s">
        <v>157</v>
      </c>
    </row>
    <row r="178" ht="15.75">
      <c r="B178" s="62" t="s">
        <v>158</v>
      </c>
    </row>
    <row r="179" ht="15.75">
      <c r="B179" s="62" t="s">
        <v>159</v>
      </c>
    </row>
    <row r="180" ht="15.75">
      <c r="B180" s="17"/>
    </row>
    <row r="181" ht="15.75">
      <c r="B181" s="17"/>
    </row>
    <row r="182" spans="2:10" ht="15.75">
      <c r="B182" s="101" t="s">
        <v>208</v>
      </c>
      <c r="C182" s="101"/>
      <c r="D182" s="4"/>
      <c r="E182" s="4"/>
      <c r="F182" s="4"/>
      <c r="G182" s="1"/>
      <c r="J182" s="63"/>
    </row>
    <row r="183" spans="1:8" ht="31.5">
      <c r="A183" s="64" t="s">
        <v>209</v>
      </c>
      <c r="B183" s="85" t="s">
        <v>210</v>
      </c>
      <c r="C183" s="85"/>
      <c r="D183" s="85"/>
      <c r="E183" s="85"/>
      <c r="F183" s="85"/>
      <c r="G183" s="74" t="s">
        <v>134</v>
      </c>
      <c r="H183" s="73" t="s">
        <v>135</v>
      </c>
    </row>
    <row r="184" spans="1:8" ht="15.75">
      <c r="A184" s="64">
        <v>1</v>
      </c>
      <c r="B184" s="85" t="s">
        <v>211</v>
      </c>
      <c r="C184" s="85"/>
      <c r="D184" s="85"/>
      <c r="E184" s="85"/>
      <c r="F184" s="85"/>
      <c r="G184" s="74"/>
      <c r="H184" s="74"/>
    </row>
    <row r="185" spans="1:8" ht="15.75">
      <c r="A185" s="64">
        <v>2</v>
      </c>
      <c r="B185" s="85" t="s">
        <v>212</v>
      </c>
      <c r="C185" s="85"/>
      <c r="D185" s="85"/>
      <c r="E185" s="85"/>
      <c r="F185" s="85"/>
      <c r="G185" s="74"/>
      <c r="H185" s="74"/>
    </row>
    <row r="186" spans="1:8" ht="15.75">
      <c r="A186" s="64">
        <v>3</v>
      </c>
      <c r="B186" s="85" t="s">
        <v>213</v>
      </c>
      <c r="C186" s="85"/>
      <c r="D186" s="85"/>
      <c r="E186" s="85"/>
      <c r="F186" s="85"/>
      <c r="G186" s="74"/>
      <c r="H186" s="74"/>
    </row>
    <row r="187" spans="1:8" ht="15.75">
      <c r="A187" s="64">
        <v>4</v>
      </c>
      <c r="B187" s="85" t="s">
        <v>214</v>
      </c>
      <c r="C187" s="85"/>
      <c r="D187" s="85"/>
      <c r="E187" s="85"/>
      <c r="F187" s="85"/>
      <c r="G187" s="74"/>
      <c r="H187" s="74"/>
    </row>
    <row r="188" spans="1:8" ht="15.75">
      <c r="A188" s="64">
        <v>5</v>
      </c>
      <c r="B188" s="85" t="s">
        <v>215</v>
      </c>
      <c r="C188" s="85"/>
      <c r="D188" s="85"/>
      <c r="E188" s="85"/>
      <c r="F188" s="85"/>
      <c r="G188" s="74"/>
      <c r="H188" s="74"/>
    </row>
    <row r="189" spans="1:8" ht="15.75">
      <c r="A189" s="64">
        <v>6</v>
      </c>
      <c r="B189" s="85" t="s">
        <v>216</v>
      </c>
      <c r="C189" s="85"/>
      <c r="D189" s="85"/>
      <c r="E189" s="85"/>
      <c r="F189" s="85"/>
      <c r="G189" s="74"/>
      <c r="H189" s="74"/>
    </row>
    <row r="190" spans="1:8" ht="15.75">
      <c r="A190" s="64">
        <v>7</v>
      </c>
      <c r="B190" s="85" t="s">
        <v>217</v>
      </c>
      <c r="C190" s="85"/>
      <c r="D190" s="85"/>
      <c r="E190" s="85"/>
      <c r="F190" s="85"/>
      <c r="G190" s="74"/>
      <c r="H190" s="74"/>
    </row>
    <row r="191" spans="1:8" ht="15.75">
      <c r="A191" s="64">
        <v>8</v>
      </c>
      <c r="B191" s="85" t="s">
        <v>218</v>
      </c>
      <c r="C191" s="85"/>
      <c r="D191" s="85"/>
      <c r="E191" s="85"/>
      <c r="F191" s="85"/>
      <c r="G191" s="74"/>
      <c r="H191" s="74"/>
    </row>
    <row r="192" spans="1:8" ht="15.75">
      <c r="A192" s="64">
        <v>9</v>
      </c>
      <c r="B192" s="85" t="s">
        <v>219</v>
      </c>
      <c r="C192" s="85"/>
      <c r="D192" s="85"/>
      <c r="E192" s="85"/>
      <c r="F192" s="85"/>
      <c r="G192" s="74"/>
      <c r="H192" s="74"/>
    </row>
    <row r="193" spans="1:8" ht="15.75">
      <c r="A193" s="64">
        <v>10</v>
      </c>
      <c r="B193" s="85" t="s">
        <v>220</v>
      </c>
      <c r="C193" s="85"/>
      <c r="D193" s="85"/>
      <c r="E193" s="85"/>
      <c r="F193" s="85"/>
      <c r="G193" s="74"/>
      <c r="H193" s="74"/>
    </row>
    <row r="194" spans="1:8" ht="15.75">
      <c r="A194" s="64">
        <v>11</v>
      </c>
      <c r="B194" s="85" t="s">
        <v>221</v>
      </c>
      <c r="C194" s="85"/>
      <c r="D194" s="85"/>
      <c r="E194" s="85"/>
      <c r="F194" s="85"/>
      <c r="G194" s="74"/>
      <c r="H194" s="74"/>
    </row>
    <row r="195" spans="1:8" ht="15.75">
      <c r="A195" s="64">
        <v>12</v>
      </c>
      <c r="B195" s="85" t="s">
        <v>222</v>
      </c>
      <c r="C195" s="85"/>
      <c r="D195" s="85"/>
      <c r="E195" s="85"/>
      <c r="F195" s="85"/>
      <c r="G195" s="74"/>
      <c r="H195" s="74"/>
    </row>
    <row r="196" spans="1:8" ht="15.75">
      <c r="A196" s="64">
        <v>13</v>
      </c>
      <c r="B196" s="85" t="s">
        <v>223</v>
      </c>
      <c r="C196" s="85"/>
      <c r="D196" s="85"/>
      <c r="E196" s="85"/>
      <c r="F196" s="85"/>
      <c r="G196" s="74"/>
      <c r="H196" s="74"/>
    </row>
    <row r="197" spans="1:8" ht="15.75">
      <c r="A197" s="64">
        <v>14</v>
      </c>
      <c r="B197" s="85" t="s">
        <v>224</v>
      </c>
      <c r="C197" s="85"/>
      <c r="D197" s="85"/>
      <c r="E197" s="85"/>
      <c r="F197" s="85"/>
      <c r="G197" s="74"/>
      <c r="H197" s="74"/>
    </row>
    <row r="198" spans="1:8" ht="15.75">
      <c r="A198" s="64">
        <v>15</v>
      </c>
      <c r="B198" s="85" t="s">
        <v>225</v>
      </c>
      <c r="C198" s="85"/>
      <c r="D198" s="85"/>
      <c r="E198" s="85"/>
      <c r="F198" s="85"/>
      <c r="G198" s="74"/>
      <c r="H198" s="74"/>
    </row>
    <row r="199" spans="1:8" ht="15.75">
      <c r="A199" s="64">
        <v>16</v>
      </c>
      <c r="B199" s="85" t="s">
        <v>226</v>
      </c>
      <c r="C199" s="85"/>
      <c r="D199" s="85"/>
      <c r="E199" s="85"/>
      <c r="F199" s="85"/>
      <c r="G199" s="74"/>
      <c r="H199" s="74"/>
    </row>
    <row r="200" spans="1:8" ht="15.75">
      <c r="A200" s="64">
        <v>17</v>
      </c>
      <c r="B200" s="85" t="s">
        <v>227</v>
      </c>
      <c r="C200" s="85"/>
      <c r="D200" s="85"/>
      <c r="E200" s="85"/>
      <c r="F200" s="85"/>
      <c r="G200" s="74"/>
      <c r="H200" s="74"/>
    </row>
    <row r="201" spans="1:8" ht="15.75">
      <c r="A201" s="64">
        <v>18</v>
      </c>
      <c r="B201" s="85" t="s">
        <v>228</v>
      </c>
      <c r="C201" s="85"/>
      <c r="D201" s="85"/>
      <c r="E201" s="85"/>
      <c r="F201" s="85"/>
      <c r="G201" s="74"/>
      <c r="H201" s="74"/>
    </row>
    <row r="202" spans="1:8" ht="15.75">
      <c r="A202" s="64">
        <v>19</v>
      </c>
      <c r="B202" s="85" t="s">
        <v>229</v>
      </c>
      <c r="C202" s="85"/>
      <c r="D202" s="85"/>
      <c r="E202" s="85"/>
      <c r="F202" s="85"/>
      <c r="G202" s="74"/>
      <c r="H202" s="74"/>
    </row>
    <row r="203" spans="1:8" ht="15.75">
      <c r="A203" s="64">
        <v>20</v>
      </c>
      <c r="B203" s="85" t="s">
        <v>230</v>
      </c>
      <c r="C203" s="85"/>
      <c r="D203" s="85"/>
      <c r="E203" s="85"/>
      <c r="F203" s="85"/>
      <c r="G203" s="74"/>
      <c r="H203" s="74"/>
    </row>
    <row r="204" spans="1:8" ht="15.75">
      <c r="A204" s="64">
        <v>21</v>
      </c>
      <c r="B204" s="85" t="s">
        <v>231</v>
      </c>
      <c r="C204" s="85"/>
      <c r="D204" s="85"/>
      <c r="E204" s="85"/>
      <c r="F204" s="85"/>
      <c r="G204" s="74"/>
      <c r="H204" s="74"/>
    </row>
    <row r="205" spans="1:8" ht="15.75">
      <c r="A205" s="64">
        <v>22</v>
      </c>
      <c r="B205" s="85" t="s">
        <v>232</v>
      </c>
      <c r="C205" s="85"/>
      <c r="D205" s="85"/>
      <c r="E205" s="85"/>
      <c r="F205" s="85"/>
      <c r="G205" s="74"/>
      <c r="H205" s="74"/>
    </row>
    <row r="206" spans="2:6" ht="15.75">
      <c r="B206" s="99"/>
      <c r="C206" s="99"/>
      <c r="D206" s="99"/>
      <c r="E206" s="99"/>
      <c r="F206" s="99"/>
    </row>
    <row r="207" spans="1:9" ht="15.75">
      <c r="A207" s="20"/>
      <c r="B207" s="18"/>
      <c r="C207" s="21"/>
      <c r="D207" s="22"/>
      <c r="E207" s="22"/>
      <c r="F207" s="22"/>
      <c r="G207" s="22"/>
      <c r="H207" s="22"/>
      <c r="I207" s="22"/>
    </row>
    <row r="208" spans="1:3" ht="15.75">
      <c r="A208" s="86" t="s">
        <v>58</v>
      </c>
      <c r="B208" s="86"/>
      <c r="C208" s="86"/>
    </row>
    <row r="209" spans="1:15" ht="47.25">
      <c r="A209" s="5" t="s">
        <v>1</v>
      </c>
      <c r="B209" s="7" t="s">
        <v>2</v>
      </c>
      <c r="C209" s="7" t="s">
        <v>300</v>
      </c>
      <c r="D209" s="7" t="s">
        <v>59</v>
      </c>
      <c r="E209" s="7" t="s">
        <v>296</v>
      </c>
      <c r="F209" s="7" t="s">
        <v>298</v>
      </c>
      <c r="G209" s="7" t="s">
        <v>4</v>
      </c>
      <c r="H209" s="7" t="s">
        <v>5</v>
      </c>
      <c r="I209" s="7" t="s">
        <v>6</v>
      </c>
      <c r="O209" s="66" t="s">
        <v>207</v>
      </c>
    </row>
    <row r="210" spans="1:10" ht="15.75">
      <c r="A210" s="5">
        <v>1</v>
      </c>
      <c r="B210" s="8" t="s">
        <v>60</v>
      </c>
      <c r="C210" s="8">
        <v>2590</v>
      </c>
      <c r="D210" s="8"/>
      <c r="E210" s="8"/>
      <c r="F210" s="9"/>
      <c r="G210" s="9">
        <f aca="true" t="shared" si="2" ref="G210:G225">C210*F210</f>
        <v>0</v>
      </c>
      <c r="H210" s="8">
        <v>0.08</v>
      </c>
      <c r="I210" s="9">
        <f>G210+G210*H210</f>
        <v>0</v>
      </c>
      <c r="J210" s="23"/>
    </row>
    <row r="211" spans="1:10" ht="15.75">
      <c r="A211" s="5">
        <v>2</v>
      </c>
      <c r="B211" s="8" t="s">
        <v>61</v>
      </c>
      <c r="C211" s="8">
        <v>870</v>
      </c>
      <c r="D211" s="8"/>
      <c r="E211" s="8"/>
      <c r="F211" s="24"/>
      <c r="G211" s="9">
        <f t="shared" si="2"/>
        <v>0</v>
      </c>
      <c r="H211" s="25">
        <v>0.08</v>
      </c>
      <c r="I211" s="9">
        <f aca="true" t="shared" si="3" ref="I211:I225">G211+G211*H211</f>
        <v>0</v>
      </c>
      <c r="J211" s="26"/>
    </row>
    <row r="212" spans="1:10" ht="15.75">
      <c r="A212" s="5">
        <v>3</v>
      </c>
      <c r="B212" s="8" t="s">
        <v>62</v>
      </c>
      <c r="C212" s="8">
        <v>1270</v>
      </c>
      <c r="D212" s="8"/>
      <c r="E212" s="8"/>
      <c r="F212" s="9"/>
      <c r="G212" s="9">
        <f t="shared" si="2"/>
        <v>0</v>
      </c>
      <c r="H212" s="25">
        <v>0.08</v>
      </c>
      <c r="I212" s="9">
        <f t="shared" si="3"/>
        <v>0</v>
      </c>
      <c r="J212" s="26"/>
    </row>
    <row r="213" spans="1:10" ht="15.75">
      <c r="A213" s="5">
        <v>4</v>
      </c>
      <c r="B213" s="8" t="s">
        <v>63</v>
      </c>
      <c r="C213" s="8">
        <v>360</v>
      </c>
      <c r="D213" s="8"/>
      <c r="E213" s="8"/>
      <c r="F213" s="24"/>
      <c r="G213" s="9">
        <f t="shared" si="2"/>
        <v>0</v>
      </c>
      <c r="H213" s="25">
        <v>0.08</v>
      </c>
      <c r="I213" s="9">
        <f t="shared" si="3"/>
        <v>0</v>
      </c>
      <c r="J213" s="26"/>
    </row>
    <row r="214" spans="1:10" ht="15.75">
      <c r="A214" s="5">
        <v>5</v>
      </c>
      <c r="B214" s="8" t="s">
        <v>64</v>
      </c>
      <c r="C214" s="8">
        <v>800</v>
      </c>
      <c r="D214" s="8"/>
      <c r="E214" s="8"/>
      <c r="F214" s="9"/>
      <c r="G214" s="9">
        <f t="shared" si="2"/>
        <v>0</v>
      </c>
      <c r="H214" s="25">
        <v>0.08</v>
      </c>
      <c r="I214" s="9">
        <f t="shared" si="3"/>
        <v>0</v>
      </c>
      <c r="J214" s="26"/>
    </row>
    <row r="215" spans="1:10" ht="15.75">
      <c r="A215" s="5">
        <v>6</v>
      </c>
      <c r="B215" s="8" t="s">
        <v>65</v>
      </c>
      <c r="C215" s="8">
        <v>380</v>
      </c>
      <c r="D215" s="8"/>
      <c r="E215" s="8"/>
      <c r="F215" s="24"/>
      <c r="G215" s="9">
        <f t="shared" si="2"/>
        <v>0</v>
      </c>
      <c r="H215" s="8">
        <v>0.08</v>
      </c>
      <c r="I215" s="9">
        <f t="shared" si="3"/>
        <v>0</v>
      </c>
      <c r="J215" s="26"/>
    </row>
    <row r="216" spans="1:10" ht="15.75">
      <c r="A216" s="5">
        <v>7</v>
      </c>
      <c r="B216" s="8" t="s">
        <v>66</v>
      </c>
      <c r="C216" s="8">
        <v>360</v>
      </c>
      <c r="D216" s="8"/>
      <c r="E216" s="8"/>
      <c r="F216" s="9"/>
      <c r="G216" s="9">
        <f t="shared" si="2"/>
        <v>0</v>
      </c>
      <c r="H216" s="8">
        <v>0.08</v>
      </c>
      <c r="I216" s="9">
        <f t="shared" si="3"/>
        <v>0</v>
      </c>
      <c r="J216" s="26"/>
    </row>
    <row r="217" spans="1:10" ht="15.75">
      <c r="A217" s="5">
        <v>8</v>
      </c>
      <c r="B217" s="8" t="s">
        <v>67</v>
      </c>
      <c r="C217" s="8">
        <v>890</v>
      </c>
      <c r="D217" s="8"/>
      <c r="E217" s="8"/>
      <c r="F217" s="24"/>
      <c r="G217" s="9">
        <f t="shared" si="2"/>
        <v>0</v>
      </c>
      <c r="H217" s="8">
        <v>0.08</v>
      </c>
      <c r="I217" s="9">
        <f t="shared" si="3"/>
        <v>0</v>
      </c>
      <c r="J217" s="26"/>
    </row>
    <row r="218" spans="1:10" ht="15.75">
      <c r="A218" s="5">
        <v>9</v>
      </c>
      <c r="B218" s="8" t="s">
        <v>68</v>
      </c>
      <c r="C218" s="8">
        <v>3030</v>
      </c>
      <c r="D218" s="8"/>
      <c r="E218" s="8"/>
      <c r="F218" s="9"/>
      <c r="G218" s="9">
        <f t="shared" si="2"/>
        <v>0</v>
      </c>
      <c r="H218" s="8">
        <v>0.08</v>
      </c>
      <c r="I218" s="9">
        <f t="shared" si="3"/>
        <v>0</v>
      </c>
      <c r="J218" s="26"/>
    </row>
    <row r="219" spans="1:10" ht="15.75">
      <c r="A219" s="5">
        <v>10</v>
      </c>
      <c r="B219" s="7" t="s">
        <v>69</v>
      </c>
      <c r="C219" s="8">
        <v>1200</v>
      </c>
      <c r="D219" s="8"/>
      <c r="E219" s="8"/>
      <c r="F219" s="24"/>
      <c r="G219" s="9">
        <f t="shared" si="2"/>
        <v>0</v>
      </c>
      <c r="H219" s="8">
        <v>0.08</v>
      </c>
      <c r="I219" s="9">
        <f t="shared" si="3"/>
        <v>0</v>
      </c>
      <c r="J219" s="26"/>
    </row>
    <row r="220" spans="1:10" ht="15.75">
      <c r="A220" s="5">
        <v>11</v>
      </c>
      <c r="B220" s="8" t="s">
        <v>70</v>
      </c>
      <c r="C220" s="8">
        <v>270</v>
      </c>
      <c r="D220" s="8"/>
      <c r="E220" s="8"/>
      <c r="F220" s="9"/>
      <c r="G220" s="9">
        <f t="shared" si="2"/>
        <v>0</v>
      </c>
      <c r="H220" s="8">
        <v>0.08</v>
      </c>
      <c r="I220" s="9">
        <f t="shared" si="3"/>
        <v>0</v>
      </c>
      <c r="J220" s="26"/>
    </row>
    <row r="221" spans="1:10" ht="15.75">
      <c r="A221" s="5">
        <v>12</v>
      </c>
      <c r="B221" s="7" t="s">
        <v>71</v>
      </c>
      <c r="C221" s="8">
        <v>370</v>
      </c>
      <c r="D221" s="8"/>
      <c r="E221" s="8"/>
      <c r="F221" s="24"/>
      <c r="G221" s="9">
        <f t="shared" si="2"/>
        <v>0</v>
      </c>
      <c r="H221" s="8">
        <v>0.08</v>
      </c>
      <c r="I221" s="9">
        <f t="shared" si="3"/>
        <v>0</v>
      </c>
      <c r="J221" s="26"/>
    </row>
    <row r="222" spans="1:10" ht="15.75">
      <c r="A222" s="5">
        <v>13</v>
      </c>
      <c r="B222" s="7" t="s">
        <v>72</v>
      </c>
      <c r="C222" s="8">
        <v>320</v>
      </c>
      <c r="D222" s="8"/>
      <c r="E222" s="8"/>
      <c r="F222" s="9"/>
      <c r="G222" s="9">
        <f t="shared" si="2"/>
        <v>0</v>
      </c>
      <c r="H222" s="8">
        <v>0.08</v>
      </c>
      <c r="I222" s="9">
        <f t="shared" si="3"/>
        <v>0</v>
      </c>
      <c r="J222" s="26"/>
    </row>
    <row r="223" spans="1:10" ht="15.75">
      <c r="A223" s="5">
        <v>14</v>
      </c>
      <c r="B223" s="7" t="s">
        <v>73</v>
      </c>
      <c r="C223" s="8">
        <v>430</v>
      </c>
      <c r="D223" s="8"/>
      <c r="E223" s="8"/>
      <c r="F223" s="24"/>
      <c r="G223" s="9">
        <f t="shared" si="2"/>
        <v>0</v>
      </c>
      <c r="H223" s="8">
        <v>0.08</v>
      </c>
      <c r="I223" s="9">
        <f t="shared" si="3"/>
        <v>0</v>
      </c>
      <c r="J223" s="26"/>
    </row>
    <row r="224" spans="1:10" ht="42.75" customHeight="1">
      <c r="A224" s="5">
        <v>15</v>
      </c>
      <c r="B224" s="7" t="s">
        <v>74</v>
      </c>
      <c r="C224" s="8">
        <v>2880</v>
      </c>
      <c r="D224" s="8"/>
      <c r="E224" s="8"/>
      <c r="F224" s="9"/>
      <c r="G224" s="9">
        <f t="shared" si="2"/>
        <v>0</v>
      </c>
      <c r="H224" s="8">
        <v>0.08</v>
      </c>
      <c r="I224" s="9">
        <f t="shared" si="3"/>
        <v>0</v>
      </c>
      <c r="J224" s="26"/>
    </row>
    <row r="225" spans="1:10" ht="15.75">
      <c r="A225" s="5">
        <v>16</v>
      </c>
      <c r="B225" s="8" t="s">
        <v>46</v>
      </c>
      <c r="C225" s="8">
        <v>24</v>
      </c>
      <c r="D225" s="8"/>
      <c r="E225" s="8"/>
      <c r="F225" s="24"/>
      <c r="G225" s="9">
        <f t="shared" si="2"/>
        <v>0</v>
      </c>
      <c r="H225" s="80">
        <v>0.23</v>
      </c>
      <c r="I225" s="9">
        <f t="shared" si="3"/>
        <v>0</v>
      </c>
      <c r="J225" s="26"/>
    </row>
    <row r="226" spans="1:10" ht="15.75">
      <c r="A226" s="5" t="s">
        <v>48</v>
      </c>
      <c r="B226" s="8"/>
      <c r="C226" s="8"/>
      <c r="D226" s="8"/>
      <c r="E226" s="8"/>
      <c r="F226" s="8"/>
      <c r="G226" s="79">
        <f>SUM(G210:G225)</f>
        <v>0</v>
      </c>
      <c r="H226" s="59"/>
      <c r="I226" s="83">
        <f>SUM(I210:I225)</f>
        <v>0</v>
      </c>
      <c r="J226" s="26"/>
    </row>
    <row r="227" spans="1:10" ht="15.75">
      <c r="A227" s="20"/>
      <c r="B227" s="21"/>
      <c r="C227" s="21"/>
      <c r="D227" s="21"/>
      <c r="E227" s="21"/>
      <c r="F227" s="21"/>
      <c r="G227" s="54"/>
      <c r="I227" s="27"/>
      <c r="J227" s="26"/>
    </row>
    <row r="228" spans="1:10" ht="15.75">
      <c r="A228" s="20"/>
      <c r="B228" s="65" t="s">
        <v>206</v>
      </c>
      <c r="C228" s="21"/>
      <c r="D228" s="21"/>
      <c r="E228" s="21"/>
      <c r="F228" s="21"/>
      <c r="G228" s="54"/>
      <c r="I228" s="27"/>
      <c r="J228" s="26"/>
    </row>
    <row r="229" spans="1:10" ht="15.75">
      <c r="A229" s="20"/>
      <c r="B229" s="65" t="s">
        <v>205</v>
      </c>
      <c r="C229" s="21"/>
      <c r="D229" s="21"/>
      <c r="E229" s="21"/>
      <c r="F229" s="21"/>
      <c r="G229" s="54"/>
      <c r="I229" s="27"/>
      <c r="J229" s="26"/>
    </row>
    <row r="230" spans="1:10" ht="15.75">
      <c r="A230" s="20"/>
      <c r="B230" s="21"/>
      <c r="C230" s="21"/>
      <c r="D230" s="21"/>
      <c r="E230" s="21"/>
      <c r="F230" s="21"/>
      <c r="G230" s="54"/>
      <c r="I230" s="27"/>
      <c r="J230" s="26"/>
    </row>
    <row r="231" spans="1:10" ht="15.75">
      <c r="A231" s="20"/>
      <c r="B231" s="21"/>
      <c r="C231" s="21"/>
      <c r="D231" s="21"/>
      <c r="E231" s="21"/>
      <c r="F231" s="21"/>
      <c r="G231" s="21"/>
      <c r="H231" s="21"/>
      <c r="I231" s="27"/>
      <c r="J231" s="26"/>
    </row>
    <row r="232" spans="1:10" ht="15.75">
      <c r="A232" s="20"/>
      <c r="B232" s="21"/>
      <c r="C232" s="21"/>
      <c r="D232" s="21"/>
      <c r="E232" s="21"/>
      <c r="F232" s="21"/>
      <c r="G232" s="21"/>
      <c r="H232" s="21"/>
      <c r="I232" s="27"/>
      <c r="J232" s="26"/>
    </row>
    <row r="233" spans="1:10" ht="15.75">
      <c r="A233" s="20"/>
      <c r="B233" s="17" t="s">
        <v>75</v>
      </c>
      <c r="D233" s="21"/>
      <c r="E233" s="21"/>
      <c r="F233" s="21"/>
      <c r="G233" s="21"/>
      <c r="H233" s="21"/>
      <c r="I233" s="27"/>
      <c r="J233" s="26"/>
    </row>
    <row r="234" spans="1:10" ht="15.75">
      <c r="A234" s="20"/>
      <c r="B234" s="17"/>
      <c r="D234" s="21"/>
      <c r="E234" s="21"/>
      <c r="F234" s="21"/>
      <c r="G234" s="21"/>
      <c r="H234" s="21"/>
      <c r="I234" s="27"/>
      <c r="J234" s="26"/>
    </row>
    <row r="235" spans="1:10" ht="15.75">
      <c r="A235" s="20"/>
      <c r="B235" s="62" t="s">
        <v>156</v>
      </c>
      <c r="D235" s="21"/>
      <c r="E235" s="21"/>
      <c r="F235" s="21"/>
      <c r="G235" s="21"/>
      <c r="H235" s="21"/>
      <c r="I235" s="27"/>
      <c r="J235" s="26"/>
    </row>
    <row r="236" spans="1:10" ht="15.75">
      <c r="A236" s="20"/>
      <c r="B236" s="62" t="s">
        <v>157</v>
      </c>
      <c r="D236" s="21"/>
      <c r="E236" s="21"/>
      <c r="F236" s="21"/>
      <c r="G236" s="21"/>
      <c r="H236" s="21"/>
      <c r="I236" s="27"/>
      <c r="J236" s="26"/>
    </row>
    <row r="237" spans="1:10" ht="15.75">
      <c r="A237" s="20"/>
      <c r="B237" s="62" t="s">
        <v>158</v>
      </c>
      <c r="D237" s="21"/>
      <c r="E237" s="21"/>
      <c r="F237" s="21"/>
      <c r="G237" s="21"/>
      <c r="H237" s="21"/>
      <c r="I237" s="27"/>
      <c r="J237" s="26"/>
    </row>
    <row r="238" spans="1:10" ht="15.75">
      <c r="A238" s="20"/>
      <c r="B238" s="62" t="s">
        <v>159</v>
      </c>
      <c r="D238" s="21"/>
      <c r="E238" s="21"/>
      <c r="F238" s="21"/>
      <c r="G238" s="21"/>
      <c r="H238" s="21"/>
      <c r="I238" s="27"/>
      <c r="J238" s="26"/>
    </row>
    <row r="239" spans="1:10" ht="15.75">
      <c r="A239" s="20"/>
      <c r="B239" s="17"/>
      <c r="D239" s="21"/>
      <c r="E239" s="21"/>
      <c r="F239" s="21"/>
      <c r="G239" s="21"/>
      <c r="H239" s="21"/>
      <c r="I239" s="27"/>
      <c r="J239" s="26"/>
    </row>
    <row r="240" spans="1:10" ht="31.5">
      <c r="A240" s="64" t="s">
        <v>1</v>
      </c>
      <c r="B240" s="98" t="s">
        <v>233</v>
      </c>
      <c r="C240" s="98"/>
      <c r="D240" s="98"/>
      <c r="E240" s="98"/>
      <c r="F240" s="98"/>
      <c r="G240" s="57" t="s">
        <v>234</v>
      </c>
      <c r="H240" s="57" t="s">
        <v>239</v>
      </c>
      <c r="I240" s="27"/>
      <c r="J240" s="26"/>
    </row>
    <row r="241" spans="1:10" ht="48" customHeight="1">
      <c r="A241" s="64">
        <v>1</v>
      </c>
      <c r="B241" s="85" t="s">
        <v>235</v>
      </c>
      <c r="C241" s="85"/>
      <c r="D241" s="85"/>
      <c r="E241" s="85"/>
      <c r="F241" s="85"/>
      <c r="G241" s="57"/>
      <c r="H241" s="57"/>
      <c r="I241" s="27"/>
      <c r="J241" s="26"/>
    </row>
    <row r="242" spans="1:10" ht="15.75">
      <c r="A242" s="64">
        <v>2</v>
      </c>
      <c r="B242" s="85" t="s">
        <v>236</v>
      </c>
      <c r="C242" s="85"/>
      <c r="D242" s="85"/>
      <c r="E242" s="85"/>
      <c r="F242" s="85"/>
      <c r="G242" s="57"/>
      <c r="H242" s="57"/>
      <c r="I242" s="27"/>
      <c r="J242" s="26"/>
    </row>
    <row r="243" spans="1:10" ht="15.75">
      <c r="A243" s="64">
        <v>3</v>
      </c>
      <c r="B243" s="85" t="s">
        <v>237</v>
      </c>
      <c r="C243" s="85"/>
      <c r="D243" s="85"/>
      <c r="E243" s="85"/>
      <c r="F243" s="85"/>
      <c r="G243" s="57"/>
      <c r="H243" s="57"/>
      <c r="I243" s="27"/>
      <c r="J243" s="26"/>
    </row>
    <row r="244" spans="1:10" ht="15.75">
      <c r="A244" s="64">
        <v>4</v>
      </c>
      <c r="B244" s="85" t="s">
        <v>238</v>
      </c>
      <c r="C244" s="85"/>
      <c r="D244" s="85"/>
      <c r="E244" s="85"/>
      <c r="F244" s="85"/>
      <c r="G244" s="57"/>
      <c r="H244" s="57"/>
      <c r="I244" s="27"/>
      <c r="J244" s="26"/>
    </row>
    <row r="245" spans="1:10" ht="15.75">
      <c r="A245" s="20"/>
      <c r="B245" s="17"/>
      <c r="D245" s="21"/>
      <c r="E245" s="21"/>
      <c r="F245" s="21"/>
      <c r="G245" s="21"/>
      <c r="H245" s="21"/>
      <c r="I245" s="27"/>
      <c r="J245" s="26"/>
    </row>
    <row r="246" spans="1:10" ht="31.5">
      <c r="A246" s="64" t="s">
        <v>1</v>
      </c>
      <c r="B246" s="97" t="s">
        <v>240</v>
      </c>
      <c r="C246" s="97"/>
      <c r="D246" s="97"/>
      <c r="E246" s="97"/>
      <c r="F246" s="97"/>
      <c r="G246" s="57" t="s">
        <v>234</v>
      </c>
      <c r="H246" s="57" t="s">
        <v>239</v>
      </c>
      <c r="I246" s="27"/>
      <c r="J246" s="26"/>
    </row>
    <row r="247" spans="1:10" ht="15.75">
      <c r="A247" s="64">
        <v>1</v>
      </c>
      <c r="B247" s="85" t="s">
        <v>182</v>
      </c>
      <c r="C247" s="85"/>
      <c r="D247" s="85"/>
      <c r="E247" s="85"/>
      <c r="F247" s="85"/>
      <c r="G247" s="57"/>
      <c r="H247" s="57"/>
      <c r="I247" s="27"/>
      <c r="J247" s="26"/>
    </row>
    <row r="248" spans="1:10" ht="15.75">
      <c r="A248" s="64">
        <v>2</v>
      </c>
      <c r="B248" s="85" t="s">
        <v>241</v>
      </c>
      <c r="C248" s="85"/>
      <c r="D248" s="85"/>
      <c r="E248" s="85"/>
      <c r="F248" s="85"/>
      <c r="G248" s="57"/>
      <c r="H248" s="57"/>
      <c r="I248" s="27"/>
      <c r="J248" s="26"/>
    </row>
    <row r="249" spans="1:10" ht="15.75">
      <c r="A249" s="64">
        <v>3</v>
      </c>
      <c r="B249" s="85" t="s">
        <v>242</v>
      </c>
      <c r="C249" s="85"/>
      <c r="D249" s="85"/>
      <c r="E249" s="85"/>
      <c r="F249" s="85"/>
      <c r="G249" s="57"/>
      <c r="H249" s="57"/>
      <c r="I249" s="27"/>
      <c r="J249" s="26"/>
    </row>
    <row r="250" spans="1:10" ht="15.75">
      <c r="A250" s="64">
        <v>4</v>
      </c>
      <c r="B250" s="85" t="s">
        <v>243</v>
      </c>
      <c r="C250" s="85"/>
      <c r="D250" s="85"/>
      <c r="E250" s="85"/>
      <c r="F250" s="85"/>
      <c r="G250" s="57"/>
      <c r="H250" s="57"/>
      <c r="I250" s="27"/>
      <c r="J250" s="26"/>
    </row>
    <row r="251" spans="1:10" ht="15.75">
      <c r="A251" s="64">
        <v>5</v>
      </c>
      <c r="B251" s="85" t="s">
        <v>244</v>
      </c>
      <c r="C251" s="85"/>
      <c r="D251" s="85"/>
      <c r="E251" s="85"/>
      <c r="F251" s="85"/>
      <c r="G251" s="57"/>
      <c r="H251" s="57"/>
      <c r="I251" s="27"/>
      <c r="J251" s="26"/>
    </row>
    <row r="252" spans="1:10" ht="15.75">
      <c r="A252" s="64">
        <v>6</v>
      </c>
      <c r="B252" s="85" t="s">
        <v>245</v>
      </c>
      <c r="C252" s="85"/>
      <c r="D252" s="85"/>
      <c r="E252" s="85"/>
      <c r="F252" s="85"/>
      <c r="G252" s="57"/>
      <c r="H252" s="57"/>
      <c r="I252" s="27"/>
      <c r="J252" s="26"/>
    </row>
    <row r="253" spans="1:10" ht="15.75">
      <c r="A253" s="64">
        <v>7</v>
      </c>
      <c r="B253" s="85" t="s">
        <v>246</v>
      </c>
      <c r="C253" s="85"/>
      <c r="D253" s="85"/>
      <c r="E253" s="85"/>
      <c r="F253" s="85"/>
      <c r="G253" s="57"/>
      <c r="H253" s="57"/>
      <c r="I253" s="27"/>
      <c r="J253" s="26"/>
    </row>
    <row r="254" spans="1:10" ht="15.75">
      <c r="A254" s="64">
        <v>8</v>
      </c>
      <c r="B254" s="85" t="s">
        <v>247</v>
      </c>
      <c r="C254" s="85"/>
      <c r="D254" s="85"/>
      <c r="E254" s="85"/>
      <c r="F254" s="85"/>
      <c r="G254" s="57"/>
      <c r="H254" s="57"/>
      <c r="I254" s="27"/>
      <c r="J254" s="26"/>
    </row>
    <row r="255" spans="1:10" ht="15.75">
      <c r="A255" s="64">
        <v>9</v>
      </c>
      <c r="B255" s="85" t="s">
        <v>248</v>
      </c>
      <c r="C255" s="85"/>
      <c r="D255" s="85"/>
      <c r="E255" s="85"/>
      <c r="F255" s="85"/>
      <c r="G255" s="57"/>
      <c r="H255" s="57"/>
      <c r="I255" s="27"/>
      <c r="J255" s="26"/>
    </row>
    <row r="256" spans="1:10" ht="15.75">
      <c r="A256" s="64">
        <v>10</v>
      </c>
      <c r="B256" s="85" t="s">
        <v>249</v>
      </c>
      <c r="C256" s="85"/>
      <c r="D256" s="85"/>
      <c r="E256" s="85"/>
      <c r="F256" s="85"/>
      <c r="G256" s="57"/>
      <c r="H256" s="57"/>
      <c r="I256" s="27"/>
      <c r="J256" s="26"/>
    </row>
    <row r="257" spans="1:10" ht="15.75">
      <c r="A257" s="64">
        <v>11</v>
      </c>
      <c r="B257" s="85" t="s">
        <v>170</v>
      </c>
      <c r="C257" s="85"/>
      <c r="D257" s="85"/>
      <c r="E257" s="85"/>
      <c r="F257" s="85"/>
      <c r="G257" s="57"/>
      <c r="H257" s="57"/>
      <c r="I257" s="27"/>
      <c r="J257" s="26"/>
    </row>
    <row r="258" spans="1:10" ht="15.75">
      <c r="A258" s="64">
        <v>12</v>
      </c>
      <c r="B258" s="85" t="s">
        <v>250</v>
      </c>
      <c r="C258" s="85"/>
      <c r="D258" s="85"/>
      <c r="E258" s="85"/>
      <c r="F258" s="85"/>
      <c r="G258" s="57"/>
      <c r="H258" s="57"/>
      <c r="I258" s="27"/>
      <c r="J258" s="26"/>
    </row>
    <row r="259" spans="1:10" ht="15.75">
      <c r="A259" s="64">
        <v>13</v>
      </c>
      <c r="B259" s="85" t="s">
        <v>204</v>
      </c>
      <c r="C259" s="85"/>
      <c r="D259" s="85"/>
      <c r="E259" s="85"/>
      <c r="F259" s="85"/>
      <c r="G259" s="59"/>
      <c r="H259" s="59"/>
      <c r="I259" s="27"/>
      <c r="J259" s="26"/>
    </row>
    <row r="260" spans="1:10" ht="15.75">
      <c r="A260" s="20"/>
      <c r="B260" s="17"/>
      <c r="D260" s="21"/>
      <c r="E260" s="21"/>
      <c r="F260" s="21"/>
      <c r="G260" s="21"/>
      <c r="H260" s="21"/>
      <c r="I260" s="27"/>
      <c r="J260" s="26"/>
    </row>
    <row r="261" spans="1:10" ht="15.75">
      <c r="A261" s="20"/>
      <c r="B261" s="17"/>
      <c r="D261" s="21"/>
      <c r="E261" s="21"/>
      <c r="F261" s="21"/>
      <c r="G261" s="21"/>
      <c r="H261" s="21"/>
      <c r="I261" s="27"/>
      <c r="J261" s="26"/>
    </row>
    <row r="262" spans="1:10" ht="15.75">
      <c r="A262" s="20"/>
      <c r="B262" s="21"/>
      <c r="C262" s="21"/>
      <c r="D262" s="21"/>
      <c r="E262" s="21"/>
      <c r="F262" s="21"/>
      <c r="G262" s="21"/>
      <c r="H262" s="21"/>
      <c r="I262" s="27"/>
      <c r="J262" s="26"/>
    </row>
    <row r="263" spans="1:3" ht="16.5" customHeight="1">
      <c r="A263" s="91" t="s">
        <v>76</v>
      </c>
      <c r="B263" s="91"/>
      <c r="C263" s="91"/>
    </row>
    <row r="264" spans="1:8" ht="68.25" customHeight="1">
      <c r="A264" s="5" t="s">
        <v>1</v>
      </c>
      <c r="B264" s="7" t="s">
        <v>51</v>
      </c>
      <c r="C264" s="7" t="s">
        <v>301</v>
      </c>
      <c r="D264" s="7" t="s">
        <v>296</v>
      </c>
      <c r="E264" s="7" t="s">
        <v>299</v>
      </c>
      <c r="F264" s="7" t="s">
        <v>4</v>
      </c>
      <c r="G264" s="7" t="s">
        <v>77</v>
      </c>
      <c r="H264" s="7" t="s">
        <v>53</v>
      </c>
    </row>
    <row r="265" spans="1:10" ht="15.75">
      <c r="A265" s="5">
        <v>1</v>
      </c>
      <c r="B265" s="7" t="s">
        <v>78</v>
      </c>
      <c r="C265" s="8">
        <v>7000</v>
      </c>
      <c r="D265" s="8"/>
      <c r="E265" s="16"/>
      <c r="F265" s="28">
        <f>C265*E265</f>
        <v>0</v>
      </c>
      <c r="G265" s="8">
        <v>0.08</v>
      </c>
      <c r="H265" s="9">
        <f>F265+F265*G265</f>
        <v>0</v>
      </c>
      <c r="J265" s="29"/>
    </row>
    <row r="266" spans="1:10" ht="15.75">
      <c r="A266" s="5">
        <v>2</v>
      </c>
      <c r="B266" s="7" t="s">
        <v>79</v>
      </c>
      <c r="C266" s="8">
        <v>1300</v>
      </c>
      <c r="D266" s="8"/>
      <c r="E266" s="16"/>
      <c r="F266" s="28">
        <f aca="true" t="shared" si="4" ref="F266:F276">C266*E266</f>
        <v>0</v>
      </c>
      <c r="G266" s="8">
        <v>0.08</v>
      </c>
      <c r="H266" s="9">
        <f aca="true" t="shared" si="5" ref="H266:H276">F266+F266*G266</f>
        <v>0</v>
      </c>
      <c r="J266" s="29"/>
    </row>
    <row r="267" spans="1:10" ht="31.5">
      <c r="A267" s="5">
        <v>3</v>
      </c>
      <c r="B267" s="7" t="s">
        <v>80</v>
      </c>
      <c r="C267" s="8">
        <v>410</v>
      </c>
      <c r="D267" s="8"/>
      <c r="E267" s="16"/>
      <c r="F267" s="28">
        <f t="shared" si="4"/>
        <v>0</v>
      </c>
      <c r="G267" s="8">
        <v>0.08</v>
      </c>
      <c r="H267" s="9">
        <f t="shared" si="5"/>
        <v>0</v>
      </c>
      <c r="J267" s="29"/>
    </row>
    <row r="268" spans="1:10" ht="31.5">
      <c r="A268" s="5">
        <v>4</v>
      </c>
      <c r="B268" s="7" t="s">
        <v>81</v>
      </c>
      <c r="C268" s="8">
        <v>410</v>
      </c>
      <c r="D268" s="8"/>
      <c r="E268" s="16"/>
      <c r="F268" s="28">
        <f t="shared" si="4"/>
        <v>0</v>
      </c>
      <c r="G268" s="8">
        <v>0.08</v>
      </c>
      <c r="H268" s="9">
        <f t="shared" si="5"/>
        <v>0</v>
      </c>
      <c r="J268" s="29"/>
    </row>
    <row r="269" spans="1:10" ht="31.5">
      <c r="A269" s="5">
        <v>5</v>
      </c>
      <c r="B269" s="7" t="s">
        <v>82</v>
      </c>
      <c r="C269" s="8">
        <v>410</v>
      </c>
      <c r="D269" s="8"/>
      <c r="E269" s="16"/>
      <c r="F269" s="28">
        <f t="shared" si="4"/>
        <v>0</v>
      </c>
      <c r="G269" s="8">
        <v>0.08</v>
      </c>
      <c r="H269" s="9">
        <f t="shared" si="5"/>
        <v>0</v>
      </c>
      <c r="J269" s="29"/>
    </row>
    <row r="270" spans="1:10" ht="31.5">
      <c r="A270" s="5">
        <v>6</v>
      </c>
      <c r="B270" s="7" t="s">
        <v>83</v>
      </c>
      <c r="C270" s="8">
        <v>10</v>
      </c>
      <c r="D270" s="8"/>
      <c r="E270" s="16"/>
      <c r="F270" s="28">
        <f t="shared" si="4"/>
        <v>0</v>
      </c>
      <c r="G270" s="8">
        <v>0.08</v>
      </c>
      <c r="H270" s="9">
        <f t="shared" si="5"/>
        <v>0</v>
      </c>
      <c r="J270" s="29"/>
    </row>
    <row r="271" spans="1:10" ht="15.75">
      <c r="A271" s="5">
        <v>7</v>
      </c>
      <c r="B271" s="7" t="s">
        <v>84</v>
      </c>
      <c r="C271" s="8">
        <v>9540</v>
      </c>
      <c r="D271" s="8"/>
      <c r="E271" s="8"/>
      <c r="F271" s="28">
        <f t="shared" si="4"/>
        <v>0</v>
      </c>
      <c r="G271" s="8">
        <v>0.08</v>
      </c>
      <c r="H271" s="9">
        <f t="shared" si="5"/>
        <v>0</v>
      </c>
      <c r="J271" s="29"/>
    </row>
    <row r="272" spans="1:10" ht="15.75">
      <c r="A272" s="5">
        <v>8</v>
      </c>
      <c r="B272" s="7" t="s">
        <v>85</v>
      </c>
      <c r="C272" s="8">
        <v>9540</v>
      </c>
      <c r="D272" s="8"/>
      <c r="E272" s="8"/>
      <c r="F272" s="28">
        <f t="shared" si="4"/>
        <v>0</v>
      </c>
      <c r="G272" s="8">
        <v>0.08</v>
      </c>
      <c r="H272" s="9">
        <f t="shared" si="5"/>
        <v>0</v>
      </c>
      <c r="J272" s="29"/>
    </row>
    <row r="273" spans="1:10" ht="15.75">
      <c r="A273" s="5">
        <v>9</v>
      </c>
      <c r="B273" s="7" t="s">
        <v>86</v>
      </c>
      <c r="C273" s="8">
        <v>9540</v>
      </c>
      <c r="D273" s="8"/>
      <c r="E273" s="8"/>
      <c r="F273" s="28">
        <f t="shared" si="4"/>
        <v>0</v>
      </c>
      <c r="G273" s="8">
        <v>0.08</v>
      </c>
      <c r="H273" s="9">
        <f t="shared" si="5"/>
        <v>0</v>
      </c>
      <c r="J273" s="29"/>
    </row>
    <row r="274" spans="1:8" ht="15.75">
      <c r="A274" s="5">
        <v>10</v>
      </c>
      <c r="B274" s="7" t="s">
        <v>87</v>
      </c>
      <c r="C274" s="8">
        <v>2000</v>
      </c>
      <c r="D274" s="8"/>
      <c r="E274" s="8"/>
      <c r="F274" s="28">
        <f t="shared" si="4"/>
        <v>0</v>
      </c>
      <c r="G274" s="8">
        <v>0.08</v>
      </c>
      <c r="H274" s="9">
        <f t="shared" si="5"/>
        <v>0</v>
      </c>
    </row>
    <row r="275" spans="1:8" ht="15.75">
      <c r="A275" s="5">
        <v>11</v>
      </c>
      <c r="B275" s="7" t="s">
        <v>88</v>
      </c>
      <c r="C275" s="8">
        <v>2</v>
      </c>
      <c r="D275" s="8"/>
      <c r="E275" s="8"/>
      <c r="F275" s="28">
        <f t="shared" si="4"/>
        <v>0</v>
      </c>
      <c r="G275" s="8">
        <v>0.08</v>
      </c>
      <c r="H275" s="9">
        <f t="shared" si="5"/>
        <v>0</v>
      </c>
    </row>
    <row r="276" spans="1:8" ht="15.75">
      <c r="A276" s="5">
        <v>12</v>
      </c>
      <c r="B276" s="7" t="s">
        <v>89</v>
      </c>
      <c r="C276" s="8">
        <v>24</v>
      </c>
      <c r="D276" s="8"/>
      <c r="E276" s="8"/>
      <c r="F276" s="28">
        <f t="shared" si="4"/>
        <v>0</v>
      </c>
      <c r="G276" s="8">
        <v>0.23</v>
      </c>
      <c r="H276" s="9">
        <f t="shared" si="5"/>
        <v>0</v>
      </c>
    </row>
    <row r="277" spans="1:8" ht="15.75">
      <c r="A277" s="5"/>
      <c r="B277" s="30" t="s">
        <v>48</v>
      </c>
      <c r="C277" s="8"/>
      <c r="D277" s="8"/>
      <c r="E277" s="8"/>
      <c r="F277" s="31">
        <f>SUM(F265:F276)</f>
        <v>0</v>
      </c>
      <c r="G277" s="8"/>
      <c r="H277" s="32">
        <f>SUM(H265:H276)</f>
        <v>0</v>
      </c>
    </row>
    <row r="278" spans="1:8" ht="15.75">
      <c r="A278" s="20"/>
      <c r="B278" s="33"/>
      <c r="C278" s="21"/>
      <c r="D278" s="21"/>
      <c r="E278" s="21"/>
      <c r="F278" s="60"/>
      <c r="G278" s="21"/>
      <c r="H278" s="61"/>
    </row>
    <row r="279" spans="1:8" ht="15.75">
      <c r="A279" s="20"/>
      <c r="B279" s="65" t="s">
        <v>206</v>
      </c>
      <c r="C279" s="21"/>
      <c r="D279" s="21"/>
      <c r="E279" s="21"/>
      <c r="F279" s="60"/>
      <c r="G279" s="21"/>
      <c r="H279" s="61"/>
    </row>
    <row r="280" spans="1:8" ht="15.75">
      <c r="A280" s="20"/>
      <c r="B280" s="65" t="s">
        <v>205</v>
      </c>
      <c r="C280" s="21"/>
      <c r="D280" s="21"/>
      <c r="E280" s="21"/>
      <c r="F280" s="60"/>
      <c r="G280" s="21"/>
      <c r="H280" s="61"/>
    </row>
    <row r="281" spans="1:8" ht="15.75">
      <c r="A281" s="20"/>
      <c r="B281" s="33"/>
      <c r="C281" s="21"/>
      <c r="D281" s="21"/>
      <c r="E281" s="21"/>
      <c r="F281" s="60"/>
      <c r="G281" s="21"/>
      <c r="H281" s="61"/>
    </row>
    <row r="282" spans="1:7" ht="15.75">
      <c r="A282" s="20"/>
      <c r="B282" s="33"/>
      <c r="C282" s="21"/>
      <c r="D282" s="21"/>
      <c r="E282" s="34"/>
      <c r="F282" s="21"/>
      <c r="G282" s="35"/>
    </row>
    <row r="283" ht="15.75">
      <c r="B283" s="17" t="s">
        <v>90</v>
      </c>
    </row>
    <row r="284" ht="15.75">
      <c r="B284" s="17"/>
    </row>
    <row r="285" ht="15.75">
      <c r="B285" s="62" t="s">
        <v>156</v>
      </c>
    </row>
    <row r="286" ht="15.75">
      <c r="B286" s="62" t="s">
        <v>157</v>
      </c>
    </row>
    <row r="287" ht="15.75">
      <c r="B287" s="62" t="s">
        <v>158</v>
      </c>
    </row>
    <row r="288" ht="15.75">
      <c r="B288" s="62" t="s">
        <v>159</v>
      </c>
    </row>
    <row r="289" ht="15.75">
      <c r="B289" s="62"/>
    </row>
    <row r="290" spans="1:8" ht="47.25" customHeight="1">
      <c r="A290" s="64"/>
      <c r="B290" s="104" t="s">
        <v>251</v>
      </c>
      <c r="C290" s="104"/>
      <c r="D290" s="104"/>
      <c r="E290" s="104"/>
      <c r="F290" s="104"/>
      <c r="G290" s="104"/>
      <c r="H290" s="104"/>
    </row>
    <row r="291" spans="1:8" ht="31.5">
      <c r="A291" s="64" t="s">
        <v>1</v>
      </c>
      <c r="B291" s="103" t="s">
        <v>252</v>
      </c>
      <c r="C291" s="103"/>
      <c r="D291" s="103"/>
      <c r="E291" s="103"/>
      <c r="F291" s="103"/>
      <c r="G291" s="57" t="s">
        <v>234</v>
      </c>
      <c r="H291" s="57" t="s">
        <v>239</v>
      </c>
    </row>
    <row r="292" spans="1:8" ht="15.75">
      <c r="A292" s="64">
        <v>1</v>
      </c>
      <c r="B292" s="102" t="s">
        <v>182</v>
      </c>
      <c r="C292" s="102"/>
      <c r="D292" s="102"/>
      <c r="E292" s="102"/>
      <c r="F292" s="102"/>
      <c r="G292" s="59"/>
      <c r="H292" s="59"/>
    </row>
    <row r="293" spans="1:8" ht="15.75">
      <c r="A293" s="64">
        <v>2</v>
      </c>
      <c r="B293" s="102" t="s">
        <v>253</v>
      </c>
      <c r="C293" s="102"/>
      <c r="D293" s="102"/>
      <c r="E293" s="102"/>
      <c r="F293" s="102"/>
      <c r="G293" s="59"/>
      <c r="H293" s="59"/>
    </row>
    <row r="294" spans="1:8" ht="32.25" customHeight="1">
      <c r="A294" s="64">
        <v>3</v>
      </c>
      <c r="B294" s="102" t="s">
        <v>254</v>
      </c>
      <c r="C294" s="102"/>
      <c r="D294" s="102"/>
      <c r="E294" s="102"/>
      <c r="F294" s="102"/>
      <c r="G294" s="59"/>
      <c r="H294" s="59"/>
    </row>
    <row r="295" spans="1:8" ht="15.75">
      <c r="A295" s="64">
        <v>4</v>
      </c>
      <c r="B295" s="102" t="s">
        <v>255</v>
      </c>
      <c r="C295" s="102"/>
      <c r="D295" s="102"/>
      <c r="E295" s="102"/>
      <c r="F295" s="102"/>
      <c r="G295" s="59"/>
      <c r="H295" s="59"/>
    </row>
    <row r="296" spans="1:8" ht="15.75">
      <c r="A296" s="64">
        <v>5</v>
      </c>
      <c r="B296" s="102" t="s">
        <v>256</v>
      </c>
      <c r="C296" s="102"/>
      <c r="D296" s="102"/>
      <c r="E296" s="102"/>
      <c r="F296" s="102"/>
      <c r="G296" s="59"/>
      <c r="H296" s="59"/>
    </row>
    <row r="297" spans="1:8" ht="15.75">
      <c r="A297" s="64">
        <v>6</v>
      </c>
      <c r="B297" s="102" t="s">
        <v>257</v>
      </c>
      <c r="C297" s="102"/>
      <c r="D297" s="102"/>
      <c r="E297" s="102"/>
      <c r="F297" s="102"/>
      <c r="G297" s="59"/>
      <c r="H297" s="59"/>
    </row>
    <row r="298" spans="1:8" ht="15.75">
      <c r="A298" s="64">
        <v>7</v>
      </c>
      <c r="B298" s="102" t="s">
        <v>258</v>
      </c>
      <c r="C298" s="102"/>
      <c r="D298" s="102"/>
      <c r="E298" s="102"/>
      <c r="F298" s="102"/>
      <c r="G298" s="59"/>
      <c r="H298" s="59"/>
    </row>
    <row r="299" spans="1:8" ht="15.75">
      <c r="A299" s="64">
        <v>8</v>
      </c>
      <c r="B299" s="102" t="s">
        <v>259</v>
      </c>
      <c r="C299" s="102"/>
      <c r="D299" s="102"/>
      <c r="E299" s="102"/>
      <c r="F299" s="102"/>
      <c r="G299" s="59"/>
      <c r="H299" s="59"/>
    </row>
    <row r="300" spans="1:8" ht="15.75">
      <c r="A300" s="64">
        <v>9</v>
      </c>
      <c r="B300" s="102" t="s">
        <v>260</v>
      </c>
      <c r="C300" s="102"/>
      <c r="D300" s="102"/>
      <c r="E300" s="102"/>
      <c r="F300" s="102"/>
      <c r="G300" s="59"/>
      <c r="H300" s="59"/>
    </row>
    <row r="301" spans="1:8" ht="15.75">
      <c r="A301" s="64">
        <v>10</v>
      </c>
      <c r="B301" s="102" t="s">
        <v>261</v>
      </c>
      <c r="C301" s="102"/>
      <c r="D301" s="102"/>
      <c r="E301" s="102"/>
      <c r="F301" s="102"/>
      <c r="G301" s="59"/>
      <c r="H301" s="59"/>
    </row>
    <row r="302" spans="1:8" ht="15.75">
      <c r="A302" s="64">
        <v>11</v>
      </c>
      <c r="B302" s="102" t="s">
        <v>262</v>
      </c>
      <c r="C302" s="102"/>
      <c r="D302" s="102"/>
      <c r="E302" s="102"/>
      <c r="F302" s="102"/>
      <c r="G302" s="59"/>
      <c r="H302" s="59"/>
    </row>
    <row r="303" spans="1:8" ht="15.75">
      <c r="A303" s="64">
        <v>12</v>
      </c>
      <c r="B303" s="102" t="s">
        <v>263</v>
      </c>
      <c r="C303" s="102"/>
      <c r="D303" s="102"/>
      <c r="E303" s="102"/>
      <c r="F303" s="102"/>
      <c r="G303" s="59"/>
      <c r="H303" s="59"/>
    </row>
    <row r="304" spans="1:8" ht="15.75">
      <c r="A304" s="64">
        <v>13</v>
      </c>
      <c r="B304" s="102" t="s">
        <v>264</v>
      </c>
      <c r="C304" s="102"/>
      <c r="D304" s="102"/>
      <c r="E304" s="102"/>
      <c r="F304" s="102"/>
      <c r="G304" s="59"/>
      <c r="H304" s="59"/>
    </row>
    <row r="305" spans="1:8" ht="15.75">
      <c r="A305" s="64">
        <v>14</v>
      </c>
      <c r="B305" s="102" t="s">
        <v>265</v>
      </c>
      <c r="C305" s="102"/>
      <c r="D305" s="102"/>
      <c r="E305" s="102"/>
      <c r="F305" s="102"/>
      <c r="G305" s="59"/>
      <c r="H305" s="59"/>
    </row>
    <row r="306" spans="1:8" ht="15.75">
      <c r="A306" s="64">
        <v>15</v>
      </c>
      <c r="B306" s="102" t="s">
        <v>266</v>
      </c>
      <c r="C306" s="102"/>
      <c r="D306" s="102"/>
      <c r="E306" s="102"/>
      <c r="F306" s="102"/>
      <c r="G306" s="59"/>
      <c r="H306" s="59"/>
    </row>
    <row r="307" spans="1:8" ht="15.75">
      <c r="A307" s="64">
        <v>16</v>
      </c>
      <c r="B307" s="102" t="s">
        <v>267</v>
      </c>
      <c r="C307" s="102"/>
      <c r="D307" s="102"/>
      <c r="E307" s="102"/>
      <c r="F307" s="102"/>
      <c r="G307" s="59"/>
      <c r="H307" s="59"/>
    </row>
    <row r="308" spans="1:8" ht="15.75">
      <c r="A308" s="64">
        <v>17</v>
      </c>
      <c r="B308" s="102" t="s">
        <v>268</v>
      </c>
      <c r="C308" s="102"/>
      <c r="D308" s="102"/>
      <c r="E308" s="102"/>
      <c r="F308" s="102"/>
      <c r="G308" s="59"/>
      <c r="H308" s="59"/>
    </row>
    <row r="309" spans="1:8" ht="15.75">
      <c r="A309" s="64">
        <v>18</v>
      </c>
      <c r="B309" s="102" t="s">
        <v>269</v>
      </c>
      <c r="C309" s="102"/>
      <c r="D309" s="102"/>
      <c r="E309" s="102"/>
      <c r="F309" s="102"/>
      <c r="G309" s="59"/>
      <c r="H309" s="59"/>
    </row>
    <row r="310" spans="1:8" ht="15.75">
      <c r="A310" s="64">
        <v>19</v>
      </c>
      <c r="B310" s="102" t="s">
        <v>270</v>
      </c>
      <c r="C310" s="102"/>
      <c r="D310" s="102"/>
      <c r="E310" s="102"/>
      <c r="F310" s="102"/>
      <c r="G310" s="59"/>
      <c r="H310" s="59"/>
    </row>
    <row r="311" spans="1:8" ht="15.75">
      <c r="A311" s="64">
        <v>20</v>
      </c>
      <c r="B311" s="102" t="s">
        <v>271</v>
      </c>
      <c r="C311" s="102"/>
      <c r="D311" s="102"/>
      <c r="E311" s="102"/>
      <c r="F311" s="102"/>
      <c r="G311" s="59"/>
      <c r="H311" s="59"/>
    </row>
    <row r="312" spans="1:8" ht="15.75">
      <c r="A312" s="64">
        <v>21</v>
      </c>
      <c r="B312" s="102" t="s">
        <v>272</v>
      </c>
      <c r="C312" s="102"/>
      <c r="D312" s="102"/>
      <c r="E312" s="102"/>
      <c r="F312" s="102"/>
      <c r="G312" s="59"/>
      <c r="H312" s="59"/>
    </row>
    <row r="313" spans="1:8" ht="15.75">
      <c r="A313" s="64">
        <v>22</v>
      </c>
      <c r="B313" s="102" t="s">
        <v>273</v>
      </c>
      <c r="C313" s="102"/>
      <c r="D313" s="102"/>
      <c r="E313" s="102"/>
      <c r="F313" s="102"/>
      <c r="G313" s="59"/>
      <c r="H313" s="59"/>
    </row>
    <row r="314" spans="1:8" ht="15.75">
      <c r="A314" s="64">
        <v>23</v>
      </c>
      <c r="B314" s="102" t="s">
        <v>204</v>
      </c>
      <c r="C314" s="102"/>
      <c r="D314" s="102"/>
      <c r="E314" s="102"/>
      <c r="F314" s="102"/>
      <c r="G314" s="59"/>
      <c r="H314" s="59"/>
    </row>
    <row r="315" ht="15.75">
      <c r="B315" s="17"/>
    </row>
    <row r="316" ht="15.75">
      <c r="B316" s="18"/>
    </row>
    <row r="317" spans="1:4" ht="15.75">
      <c r="A317" s="90" t="s">
        <v>91</v>
      </c>
      <c r="B317" s="90"/>
      <c r="C317" s="90"/>
      <c r="D317" s="90"/>
    </row>
    <row r="318" spans="1:10" ht="58.5" customHeight="1">
      <c r="A318" s="5" t="s">
        <v>1</v>
      </c>
      <c r="B318" s="7" t="s">
        <v>51</v>
      </c>
      <c r="C318" s="36" t="s">
        <v>300</v>
      </c>
      <c r="D318" s="7" t="s">
        <v>296</v>
      </c>
      <c r="E318" s="7" t="s">
        <v>274</v>
      </c>
      <c r="F318" s="7" t="s">
        <v>4</v>
      </c>
      <c r="G318" s="7" t="s">
        <v>5</v>
      </c>
      <c r="H318" s="7" t="s">
        <v>53</v>
      </c>
      <c r="J318" s="37"/>
    </row>
    <row r="319" spans="1:8" ht="31.5">
      <c r="A319" s="5">
        <v>1</v>
      </c>
      <c r="B319" s="7" t="s">
        <v>304</v>
      </c>
      <c r="C319" s="10">
        <v>25000</v>
      </c>
      <c r="D319" s="8"/>
      <c r="E319" s="8"/>
      <c r="F319" s="8">
        <f>C319*E319</f>
        <v>0</v>
      </c>
      <c r="G319" s="8">
        <v>0.08</v>
      </c>
      <c r="H319" s="9">
        <f>F319*G319+F319</f>
        <v>0</v>
      </c>
    </row>
    <row r="320" spans="1:8" ht="31.5">
      <c r="A320" s="5">
        <v>2</v>
      </c>
      <c r="B320" s="30" t="s">
        <v>92</v>
      </c>
      <c r="C320" s="84">
        <v>2</v>
      </c>
      <c r="D320" s="25"/>
      <c r="E320" s="25"/>
      <c r="F320" s="8">
        <f>C320*E320</f>
        <v>0</v>
      </c>
      <c r="G320" s="25">
        <v>0.23</v>
      </c>
      <c r="H320" s="9">
        <f>F320*G320+F320</f>
        <v>0</v>
      </c>
    </row>
    <row r="321" spans="1:8" ht="47.25">
      <c r="A321" s="5">
        <v>3</v>
      </c>
      <c r="B321" s="7" t="s">
        <v>303</v>
      </c>
      <c r="C321" s="10">
        <v>1224</v>
      </c>
      <c r="D321" s="8"/>
      <c r="E321" s="8"/>
      <c r="F321" s="8">
        <f>C321*E321</f>
        <v>0</v>
      </c>
      <c r="G321" s="8">
        <v>0.08</v>
      </c>
      <c r="H321" s="9">
        <f>F321*G321+F321</f>
        <v>0</v>
      </c>
    </row>
    <row r="322" spans="1:8" ht="15.75">
      <c r="A322" s="5">
        <v>4</v>
      </c>
      <c r="B322" s="7" t="s">
        <v>46</v>
      </c>
      <c r="C322" s="8">
        <v>24</v>
      </c>
      <c r="D322" s="8"/>
      <c r="E322" s="8"/>
      <c r="F322" s="8">
        <f>C322*E322</f>
        <v>0</v>
      </c>
      <c r="G322" s="8">
        <v>0.23</v>
      </c>
      <c r="H322" s="9">
        <f>F322*G322+F322</f>
        <v>0</v>
      </c>
    </row>
    <row r="323" spans="1:8" ht="15.75">
      <c r="A323" s="5" t="s">
        <v>48</v>
      </c>
      <c r="B323" s="7"/>
      <c r="C323" s="8"/>
      <c r="D323" s="8"/>
      <c r="E323" s="8"/>
      <c r="F323" s="12">
        <f>SUM(F319:F322)</f>
        <v>0</v>
      </c>
      <c r="G323" s="8"/>
      <c r="H323" s="11">
        <f>SUM(H319:H322)</f>
        <v>0</v>
      </c>
    </row>
    <row r="324" spans="1:8" ht="15.75">
      <c r="A324" s="20"/>
      <c r="B324" s="18"/>
      <c r="C324" s="21"/>
      <c r="D324" s="21"/>
      <c r="E324" s="21"/>
      <c r="F324" s="53"/>
      <c r="G324" s="21"/>
      <c r="H324" s="54"/>
    </row>
    <row r="325" spans="1:8" ht="15.75">
      <c r="A325" s="20"/>
      <c r="B325" s="65" t="s">
        <v>206</v>
      </c>
      <c r="C325" s="21"/>
      <c r="D325" s="21"/>
      <c r="E325" s="21"/>
      <c r="F325" s="53"/>
      <c r="G325" s="21"/>
      <c r="H325" s="54"/>
    </row>
    <row r="326" spans="1:8" ht="15.75">
      <c r="A326" s="20"/>
      <c r="B326" s="65" t="s">
        <v>205</v>
      </c>
      <c r="C326" s="21"/>
      <c r="D326" s="21"/>
      <c r="E326" s="21"/>
      <c r="F326" s="53"/>
      <c r="G326" s="21"/>
      <c r="H326" s="54"/>
    </row>
    <row r="327" spans="1:8" ht="15.75">
      <c r="A327" s="20"/>
      <c r="B327" s="18"/>
      <c r="C327" s="21"/>
      <c r="D327" s="21"/>
      <c r="E327" s="21"/>
      <c r="F327" s="53"/>
      <c r="G327" s="21"/>
      <c r="H327" s="54"/>
    </row>
    <row r="328" spans="1:8" ht="15.75">
      <c r="A328" s="20"/>
      <c r="B328" s="18"/>
      <c r="C328" s="21"/>
      <c r="D328" s="21"/>
      <c r="E328" s="21"/>
      <c r="F328" s="53"/>
      <c r="G328" s="21"/>
      <c r="H328" s="54"/>
    </row>
    <row r="329" spans="2:14" ht="15.75">
      <c r="B329" s="17" t="s">
        <v>93</v>
      </c>
      <c r="J329" s="38"/>
      <c r="K329" s="13"/>
      <c r="N329" s="13"/>
    </row>
    <row r="330" spans="2:14" ht="15.75">
      <c r="B330" s="17"/>
      <c r="J330" s="38"/>
      <c r="K330" s="13"/>
      <c r="N330" s="13"/>
    </row>
    <row r="331" spans="2:14" ht="15.75">
      <c r="B331" s="62" t="s">
        <v>156</v>
      </c>
      <c r="J331" s="38"/>
      <c r="K331" s="13"/>
      <c r="N331" s="13"/>
    </row>
    <row r="332" spans="2:14" ht="15.75">
      <c r="B332" s="62" t="s">
        <v>157</v>
      </c>
      <c r="J332" s="38"/>
      <c r="K332" s="13"/>
      <c r="N332" s="13"/>
    </row>
    <row r="333" spans="2:14" ht="15.75">
      <c r="B333" s="62" t="s">
        <v>158</v>
      </c>
      <c r="J333" s="38"/>
      <c r="K333" s="13"/>
      <c r="N333" s="13"/>
    </row>
    <row r="334" spans="2:14" ht="15.75">
      <c r="B334" s="62" t="s">
        <v>159</v>
      </c>
      <c r="J334" s="38"/>
      <c r="K334" s="13"/>
      <c r="N334" s="13"/>
    </row>
    <row r="335" spans="2:14" ht="15.75">
      <c r="B335" s="62"/>
      <c r="J335" s="38"/>
      <c r="K335" s="13"/>
      <c r="N335" s="13"/>
    </row>
    <row r="336" spans="2:14" ht="15.75">
      <c r="B336" s="105"/>
      <c r="C336" s="105"/>
      <c r="D336" s="63"/>
      <c r="J336" s="38"/>
      <c r="K336" s="13"/>
      <c r="N336" s="13"/>
    </row>
    <row r="337" spans="1:14" ht="15.75">
      <c r="A337" s="106" t="s">
        <v>275</v>
      </c>
      <c r="B337" s="106"/>
      <c r="C337" s="78"/>
      <c r="D337" s="78"/>
      <c r="J337" s="38"/>
      <c r="K337" s="13"/>
      <c r="N337" s="13"/>
    </row>
    <row r="338" spans="1:14" ht="47.25">
      <c r="A338" s="71" t="s">
        <v>1</v>
      </c>
      <c r="B338" s="85" t="s">
        <v>276</v>
      </c>
      <c r="C338" s="85"/>
      <c r="D338" s="85"/>
      <c r="E338" s="85"/>
      <c r="F338" s="85"/>
      <c r="G338" s="57" t="s">
        <v>234</v>
      </c>
      <c r="H338" s="57" t="s">
        <v>277</v>
      </c>
      <c r="J338" s="38"/>
      <c r="K338" s="13"/>
      <c r="N338" s="13"/>
    </row>
    <row r="339" spans="1:14" ht="15.75">
      <c r="A339" s="71">
        <v>1</v>
      </c>
      <c r="B339" s="85" t="s">
        <v>278</v>
      </c>
      <c r="C339" s="85"/>
      <c r="D339" s="85"/>
      <c r="E339" s="85"/>
      <c r="F339" s="85"/>
      <c r="G339" s="57"/>
      <c r="H339" s="57"/>
      <c r="J339" s="38"/>
      <c r="K339" s="13"/>
      <c r="N339" s="13"/>
    </row>
    <row r="340" spans="1:14" ht="15.75">
      <c r="A340" s="82">
        <v>2</v>
      </c>
      <c r="B340" s="85" t="s">
        <v>279</v>
      </c>
      <c r="C340" s="85"/>
      <c r="D340" s="85"/>
      <c r="E340" s="85"/>
      <c r="F340" s="85"/>
      <c r="G340" s="81"/>
      <c r="H340" s="81"/>
      <c r="J340" s="38"/>
      <c r="K340" s="13"/>
      <c r="N340" s="13"/>
    </row>
    <row r="341" spans="1:14" ht="15.75">
      <c r="A341" s="71">
        <v>3</v>
      </c>
      <c r="B341" s="85" t="s">
        <v>280</v>
      </c>
      <c r="C341" s="85"/>
      <c r="D341" s="85"/>
      <c r="E341" s="85"/>
      <c r="F341" s="85"/>
      <c r="G341" s="81"/>
      <c r="H341" s="81"/>
      <c r="J341" s="38"/>
      <c r="K341" s="13"/>
      <c r="N341" s="13"/>
    </row>
    <row r="342" spans="1:14" ht="15.75">
      <c r="A342" s="82">
        <v>4</v>
      </c>
      <c r="B342" s="85" t="s">
        <v>281</v>
      </c>
      <c r="C342" s="85"/>
      <c r="D342" s="85"/>
      <c r="E342" s="85"/>
      <c r="F342" s="85"/>
      <c r="G342" s="59"/>
      <c r="H342" s="59"/>
      <c r="J342" s="38"/>
      <c r="K342" s="13"/>
      <c r="N342" s="13"/>
    </row>
    <row r="343" spans="1:14" ht="15.75">
      <c r="A343" s="71">
        <v>5</v>
      </c>
      <c r="B343" s="85" t="s">
        <v>282</v>
      </c>
      <c r="C343" s="85"/>
      <c r="D343" s="85"/>
      <c r="E343" s="85"/>
      <c r="F343" s="85"/>
      <c r="G343" s="59"/>
      <c r="H343" s="59"/>
      <c r="J343" s="38"/>
      <c r="K343" s="13"/>
      <c r="N343" s="13"/>
    </row>
    <row r="344" spans="1:14" ht="15.75">
      <c r="A344" s="82">
        <v>6</v>
      </c>
      <c r="B344" s="85" t="s">
        <v>283</v>
      </c>
      <c r="C344" s="85"/>
      <c r="D344" s="85"/>
      <c r="E344" s="85"/>
      <c r="F344" s="85"/>
      <c r="G344" s="59"/>
      <c r="H344" s="59"/>
      <c r="J344" s="38"/>
      <c r="K344" s="13"/>
      <c r="N344" s="13"/>
    </row>
    <row r="345" spans="1:14" ht="15.75">
      <c r="A345" s="71">
        <v>7</v>
      </c>
      <c r="B345" s="85" t="s">
        <v>284</v>
      </c>
      <c r="C345" s="85"/>
      <c r="D345" s="85"/>
      <c r="E345" s="85"/>
      <c r="F345" s="85"/>
      <c r="G345" s="59"/>
      <c r="H345" s="59"/>
      <c r="J345" s="38"/>
      <c r="K345" s="13"/>
      <c r="N345" s="13"/>
    </row>
    <row r="346" spans="1:14" ht="15.75">
      <c r="A346" s="82">
        <v>8</v>
      </c>
      <c r="B346" s="85" t="s">
        <v>285</v>
      </c>
      <c r="C346" s="85"/>
      <c r="D346" s="85"/>
      <c r="E346" s="85"/>
      <c r="F346" s="85"/>
      <c r="G346" s="59"/>
      <c r="H346" s="59"/>
      <c r="J346" s="38"/>
      <c r="K346" s="13"/>
      <c r="N346" s="13"/>
    </row>
    <row r="347" spans="1:14" ht="15.75">
      <c r="A347" s="71">
        <v>9</v>
      </c>
      <c r="B347" s="85" t="s">
        <v>286</v>
      </c>
      <c r="C347" s="85"/>
      <c r="D347" s="85"/>
      <c r="E347" s="85"/>
      <c r="F347" s="85"/>
      <c r="G347" s="59"/>
      <c r="H347" s="59"/>
      <c r="J347" s="38"/>
      <c r="K347" s="13"/>
      <c r="N347" s="13"/>
    </row>
    <row r="348" spans="1:14" ht="15.75">
      <c r="A348" s="82">
        <v>10</v>
      </c>
      <c r="B348" s="85" t="s">
        <v>287</v>
      </c>
      <c r="C348" s="85"/>
      <c r="D348" s="85"/>
      <c r="E348" s="85"/>
      <c r="F348" s="85"/>
      <c r="G348" s="59"/>
      <c r="H348" s="59"/>
      <c r="J348" s="38"/>
      <c r="K348" s="13"/>
      <c r="N348" s="13"/>
    </row>
    <row r="349" spans="1:14" ht="15.75">
      <c r="A349" s="71">
        <v>11</v>
      </c>
      <c r="B349" s="85" t="s">
        <v>288</v>
      </c>
      <c r="C349" s="85"/>
      <c r="D349" s="85"/>
      <c r="E349" s="85"/>
      <c r="F349" s="85"/>
      <c r="G349" s="59"/>
      <c r="H349" s="59"/>
      <c r="J349" s="38"/>
      <c r="K349" s="13"/>
      <c r="N349" s="13"/>
    </row>
    <row r="350" spans="1:14" ht="32.25" customHeight="1">
      <c r="A350" s="82">
        <v>12</v>
      </c>
      <c r="B350" s="85" t="s">
        <v>289</v>
      </c>
      <c r="C350" s="85"/>
      <c r="D350" s="85"/>
      <c r="E350" s="85"/>
      <c r="F350" s="85"/>
      <c r="G350" s="59"/>
      <c r="H350" s="59"/>
      <c r="J350" s="38"/>
      <c r="K350" s="13"/>
      <c r="N350" s="13"/>
    </row>
    <row r="351" spans="1:14" ht="15.75">
      <c r="A351" s="71">
        <v>13</v>
      </c>
      <c r="B351" s="85" t="s">
        <v>216</v>
      </c>
      <c r="C351" s="85"/>
      <c r="D351" s="85"/>
      <c r="E351" s="85"/>
      <c r="F351" s="85"/>
      <c r="G351" s="59"/>
      <c r="H351" s="59"/>
      <c r="J351" s="38"/>
      <c r="K351" s="13"/>
      <c r="N351" s="13"/>
    </row>
    <row r="352" spans="1:14" ht="15.75">
      <c r="A352" s="82">
        <v>14</v>
      </c>
      <c r="B352" s="85" t="s">
        <v>290</v>
      </c>
      <c r="C352" s="85"/>
      <c r="D352" s="85"/>
      <c r="E352" s="85"/>
      <c r="F352" s="85"/>
      <c r="G352" s="59"/>
      <c r="H352" s="59"/>
      <c r="J352" s="38"/>
      <c r="K352" s="13"/>
      <c r="N352" s="13"/>
    </row>
    <row r="353" spans="1:14" ht="15.75">
      <c r="A353" s="71">
        <v>15</v>
      </c>
      <c r="B353" s="85" t="s">
        <v>291</v>
      </c>
      <c r="C353" s="85"/>
      <c r="D353" s="85"/>
      <c r="E353" s="85"/>
      <c r="F353" s="85"/>
      <c r="G353" s="59"/>
      <c r="H353" s="59"/>
      <c r="J353" s="38"/>
      <c r="K353" s="13"/>
      <c r="N353" s="13"/>
    </row>
    <row r="354" spans="1:14" ht="15.75">
      <c r="A354" s="82">
        <v>16</v>
      </c>
      <c r="B354" s="85" t="s">
        <v>292</v>
      </c>
      <c r="C354" s="85"/>
      <c r="D354" s="85"/>
      <c r="E354" s="85"/>
      <c r="F354" s="85"/>
      <c r="G354" s="59"/>
      <c r="H354" s="59"/>
      <c r="J354" s="38"/>
      <c r="K354" s="13"/>
      <c r="N354" s="13"/>
    </row>
    <row r="355" spans="1:14" ht="15.75">
      <c r="A355" s="71">
        <v>17</v>
      </c>
      <c r="B355" s="85" t="s">
        <v>293</v>
      </c>
      <c r="C355" s="85"/>
      <c r="D355" s="85"/>
      <c r="E355" s="85"/>
      <c r="F355" s="85"/>
      <c r="G355" s="59"/>
      <c r="H355" s="59"/>
      <c r="J355" s="38"/>
      <c r="K355" s="13"/>
      <c r="N355" s="13"/>
    </row>
    <row r="356" spans="1:14" ht="32.25" customHeight="1">
      <c r="A356" s="82">
        <v>18</v>
      </c>
      <c r="B356" s="85" t="s">
        <v>294</v>
      </c>
      <c r="C356" s="85"/>
      <c r="D356" s="85"/>
      <c r="E356" s="85"/>
      <c r="F356" s="85"/>
      <c r="G356" s="59"/>
      <c r="H356" s="59"/>
      <c r="J356" s="38"/>
      <c r="K356" s="13"/>
      <c r="N356" s="13"/>
    </row>
    <row r="357" spans="1:14" ht="15.75">
      <c r="A357" s="71">
        <v>19</v>
      </c>
      <c r="B357" s="85" t="s">
        <v>295</v>
      </c>
      <c r="C357" s="85"/>
      <c r="D357" s="85"/>
      <c r="E357" s="85"/>
      <c r="F357" s="85"/>
      <c r="G357" s="59"/>
      <c r="H357" s="59"/>
      <c r="J357" s="38"/>
      <c r="K357" s="13"/>
      <c r="N357" s="13"/>
    </row>
    <row r="358" spans="1:14" ht="15.75">
      <c r="A358" s="82">
        <v>20</v>
      </c>
      <c r="B358" s="85" t="s">
        <v>273</v>
      </c>
      <c r="C358" s="85"/>
      <c r="D358" s="85"/>
      <c r="E358" s="85"/>
      <c r="F358" s="85"/>
      <c r="G358" s="59"/>
      <c r="H358" s="59"/>
      <c r="J358" s="38"/>
      <c r="K358" s="13"/>
      <c r="N358" s="13"/>
    </row>
    <row r="359" spans="1:14" ht="15.75">
      <c r="A359" s="71">
        <v>21</v>
      </c>
      <c r="B359" s="85" t="s">
        <v>204</v>
      </c>
      <c r="C359" s="85"/>
      <c r="D359" s="85"/>
      <c r="E359" s="85"/>
      <c r="F359" s="85"/>
      <c r="G359" s="59"/>
      <c r="H359" s="59"/>
      <c r="J359" s="38"/>
      <c r="K359" s="13"/>
      <c r="N359" s="13"/>
    </row>
    <row r="360" spans="2:14" ht="15.75">
      <c r="B360" s="17"/>
      <c r="J360" s="38"/>
      <c r="K360" s="13"/>
      <c r="N360" s="13"/>
    </row>
    <row r="361" spans="2:14" ht="15.75">
      <c r="B361" s="17"/>
      <c r="J361" s="38"/>
      <c r="K361" s="13"/>
      <c r="N361" s="13"/>
    </row>
    <row r="362" spans="1:11" ht="15.75">
      <c r="A362" s="86"/>
      <c r="B362" s="86"/>
      <c r="C362" s="3"/>
      <c r="D362" s="3"/>
      <c r="E362" s="39"/>
      <c r="F362" s="3"/>
      <c r="G362" s="3"/>
      <c r="H362" s="3"/>
      <c r="I362" s="3"/>
      <c r="J362" s="40"/>
      <c r="K362" s="38"/>
    </row>
    <row r="363" spans="1:11" ht="54.75" customHeight="1">
      <c r="A363" s="5" t="s">
        <v>95</v>
      </c>
      <c r="B363" s="41" t="s">
        <v>96</v>
      </c>
      <c r="C363" s="7" t="s">
        <v>301</v>
      </c>
      <c r="D363" s="7" t="s">
        <v>296</v>
      </c>
      <c r="E363" s="42" t="s">
        <v>97</v>
      </c>
      <c r="F363" s="36" t="s">
        <v>98</v>
      </c>
      <c r="G363" s="36" t="s">
        <v>99</v>
      </c>
      <c r="H363" s="36" t="s">
        <v>77</v>
      </c>
      <c r="I363" s="36" t="s">
        <v>100</v>
      </c>
      <c r="J363" s="43"/>
      <c r="K363" s="38"/>
    </row>
    <row r="364" spans="1:11" ht="73.5" customHeight="1">
      <c r="A364" s="5">
        <v>1</v>
      </c>
      <c r="B364" s="44" t="s">
        <v>101</v>
      </c>
      <c r="C364" s="8">
        <v>3500</v>
      </c>
      <c r="D364" s="19"/>
      <c r="E364" s="19"/>
      <c r="F364" s="8"/>
      <c r="G364" s="9">
        <f>C364*F364</f>
        <v>0</v>
      </c>
      <c r="H364" s="8">
        <v>0.08</v>
      </c>
      <c r="I364" s="9">
        <f>G364+G364*H364</f>
        <v>0</v>
      </c>
      <c r="J364" s="43"/>
      <c r="K364" s="38"/>
    </row>
    <row r="365" spans="1:11" ht="15.75">
      <c r="A365" s="5">
        <v>2</v>
      </c>
      <c r="B365" s="45" t="s">
        <v>102</v>
      </c>
      <c r="C365" s="8"/>
      <c r="D365" s="19"/>
      <c r="E365" s="19"/>
      <c r="F365" s="8"/>
      <c r="G365" s="9">
        <f aca="true" t="shared" si="6" ref="G365:G370">C365*F365</f>
        <v>0</v>
      </c>
      <c r="H365" s="8"/>
      <c r="I365" s="9">
        <f aca="true" t="shared" si="7" ref="I365:I370">G365+G365*H365</f>
        <v>0</v>
      </c>
      <c r="J365" s="43"/>
      <c r="K365" s="38"/>
    </row>
    <row r="366" spans="1:11" ht="15.75">
      <c r="A366" s="5">
        <v>3</v>
      </c>
      <c r="B366" s="46" t="s">
        <v>103</v>
      </c>
      <c r="C366" s="25">
        <v>3500</v>
      </c>
      <c r="D366" s="19"/>
      <c r="E366" s="19"/>
      <c r="F366" s="8"/>
      <c r="G366" s="9">
        <f t="shared" si="6"/>
        <v>0</v>
      </c>
      <c r="H366" s="8">
        <v>0.08</v>
      </c>
      <c r="I366" s="9">
        <f t="shared" si="7"/>
        <v>0</v>
      </c>
      <c r="J366" s="43"/>
      <c r="K366" s="38"/>
    </row>
    <row r="367" spans="1:11" ht="15.75">
      <c r="A367" s="5">
        <v>4</v>
      </c>
      <c r="B367" s="46" t="s">
        <v>104</v>
      </c>
      <c r="C367" s="25">
        <v>7000</v>
      </c>
      <c r="D367" s="19"/>
      <c r="E367" s="19"/>
      <c r="F367" s="8"/>
      <c r="G367" s="9">
        <f t="shared" si="6"/>
        <v>0</v>
      </c>
      <c r="H367" s="8">
        <v>0.08</v>
      </c>
      <c r="I367" s="9">
        <f t="shared" si="7"/>
        <v>0</v>
      </c>
      <c r="J367" s="43"/>
      <c r="K367" s="38"/>
    </row>
    <row r="368" spans="1:11" ht="15.75">
      <c r="A368" s="5">
        <v>5</v>
      </c>
      <c r="B368" s="46" t="s">
        <v>105</v>
      </c>
      <c r="C368" s="8">
        <v>8</v>
      </c>
      <c r="D368" s="19"/>
      <c r="E368" s="19"/>
      <c r="F368" s="8"/>
      <c r="G368" s="9">
        <f t="shared" si="6"/>
        <v>0</v>
      </c>
      <c r="H368" s="8">
        <v>0.23</v>
      </c>
      <c r="I368" s="9">
        <f t="shared" si="7"/>
        <v>0</v>
      </c>
      <c r="J368" s="43"/>
      <c r="K368" s="38"/>
    </row>
    <row r="369" spans="1:11" ht="15.75">
      <c r="A369" s="5">
        <v>6</v>
      </c>
      <c r="B369" s="46" t="s">
        <v>106</v>
      </c>
      <c r="C369" s="8">
        <v>8</v>
      </c>
      <c r="D369" s="19"/>
      <c r="E369" s="19"/>
      <c r="F369" s="8"/>
      <c r="G369" s="9">
        <f t="shared" si="6"/>
        <v>0</v>
      </c>
      <c r="H369" s="8">
        <v>0.23</v>
      </c>
      <c r="I369" s="9">
        <f t="shared" si="7"/>
        <v>0</v>
      </c>
      <c r="J369" s="43"/>
      <c r="K369" s="38"/>
    </row>
    <row r="370" spans="1:11" ht="15.75">
      <c r="A370" s="5">
        <v>7</v>
      </c>
      <c r="B370" s="46" t="s">
        <v>46</v>
      </c>
      <c r="C370" s="8">
        <v>24</v>
      </c>
      <c r="D370" s="19"/>
      <c r="E370" s="19"/>
      <c r="F370" s="8"/>
      <c r="G370" s="9">
        <f t="shared" si="6"/>
        <v>0</v>
      </c>
      <c r="H370" s="8">
        <v>0.23</v>
      </c>
      <c r="I370" s="9">
        <f t="shared" si="7"/>
        <v>0</v>
      </c>
      <c r="J370" s="43"/>
      <c r="K370" s="38"/>
    </row>
    <row r="371" spans="1:11" ht="15.75">
      <c r="A371" s="5"/>
      <c r="B371" s="8" t="s">
        <v>48</v>
      </c>
      <c r="C371" s="8"/>
      <c r="D371" s="19"/>
      <c r="E371" s="19"/>
      <c r="F371" s="8"/>
      <c r="G371" s="11">
        <f>SUM(G364:G370)</f>
        <v>0</v>
      </c>
      <c r="H371" s="8"/>
      <c r="I371" s="11">
        <f>SUM(I364:I370)</f>
        <v>0</v>
      </c>
      <c r="J371" s="43"/>
      <c r="K371" s="38"/>
    </row>
    <row r="372" spans="1:11" ht="15.75">
      <c r="A372" s="75"/>
      <c r="B372" s="21"/>
      <c r="C372" s="21"/>
      <c r="D372" s="43"/>
      <c r="E372" s="43"/>
      <c r="F372" s="21"/>
      <c r="G372" s="54"/>
      <c r="H372" s="21"/>
      <c r="I372" s="54"/>
      <c r="J372" s="43"/>
      <c r="K372" s="38"/>
    </row>
    <row r="373" spans="1:11" ht="15.75">
      <c r="A373" s="20"/>
      <c r="B373" s="21"/>
      <c r="C373" s="21"/>
      <c r="D373" s="43"/>
      <c r="E373" s="43"/>
      <c r="F373" s="21"/>
      <c r="G373" s="54"/>
      <c r="H373" s="21"/>
      <c r="I373" s="54"/>
      <c r="J373" s="43"/>
      <c r="K373" s="38"/>
    </row>
    <row r="374" spans="1:11" ht="15.75">
      <c r="A374" s="20"/>
      <c r="B374" s="65" t="s">
        <v>206</v>
      </c>
      <c r="C374" s="21"/>
      <c r="D374" s="43"/>
      <c r="E374" s="43"/>
      <c r="F374" s="21"/>
      <c r="G374" s="54"/>
      <c r="H374" s="21"/>
      <c r="I374" s="54"/>
      <c r="J374" s="43"/>
      <c r="K374" s="38"/>
    </row>
    <row r="375" spans="1:11" ht="15.75">
      <c r="A375" s="20"/>
      <c r="B375" s="65" t="s">
        <v>205</v>
      </c>
      <c r="C375" s="21"/>
      <c r="D375" s="43"/>
      <c r="E375" s="43"/>
      <c r="F375" s="21"/>
      <c r="G375" s="54"/>
      <c r="H375" s="21"/>
      <c r="I375" s="54"/>
      <c r="J375" s="43"/>
      <c r="K375" s="38"/>
    </row>
    <row r="376" spans="1:11" ht="15.75">
      <c r="A376" s="20"/>
      <c r="B376" s="21"/>
      <c r="C376" s="21"/>
      <c r="D376" s="43"/>
      <c r="E376" s="43"/>
      <c r="F376" s="21"/>
      <c r="G376" s="54"/>
      <c r="H376" s="21"/>
      <c r="I376" s="54"/>
      <c r="J376" s="43"/>
      <c r="K376" s="38"/>
    </row>
    <row r="377" spans="1:11" ht="15.75">
      <c r="A377" s="20"/>
      <c r="B377" s="21"/>
      <c r="C377" s="21"/>
      <c r="D377" s="43"/>
      <c r="E377" s="43"/>
      <c r="F377" s="21"/>
      <c r="G377" s="54"/>
      <c r="H377" s="21"/>
      <c r="I377" s="54"/>
      <c r="J377" s="43"/>
      <c r="K377" s="38"/>
    </row>
    <row r="378" spans="1:11" ht="15.75">
      <c r="A378" s="20"/>
      <c r="B378" s="17" t="s">
        <v>107</v>
      </c>
      <c r="J378" s="38"/>
      <c r="K378" s="38"/>
    </row>
    <row r="379" spans="1:11" ht="15.75">
      <c r="A379" s="20"/>
      <c r="B379" s="3" t="s">
        <v>108</v>
      </c>
      <c r="C379" s="3"/>
      <c r="D379" s="3"/>
      <c r="E379" s="3"/>
      <c r="F379" s="3"/>
      <c r="G379" s="3"/>
      <c r="H379" s="3"/>
      <c r="J379" s="38"/>
      <c r="K379" s="38"/>
    </row>
    <row r="380" spans="1:11" ht="45" customHeight="1">
      <c r="A380" s="64" t="s">
        <v>1</v>
      </c>
      <c r="B380" s="69" t="s">
        <v>51</v>
      </c>
      <c r="C380" s="57" t="s">
        <v>109</v>
      </c>
      <c r="D380" s="57" t="s">
        <v>296</v>
      </c>
      <c r="E380" s="58" t="s">
        <v>97</v>
      </c>
      <c r="F380" s="55" t="s">
        <v>274</v>
      </c>
      <c r="G380" s="7" t="s">
        <v>4</v>
      </c>
      <c r="H380" s="7" t="s">
        <v>77</v>
      </c>
      <c r="I380" s="7" t="s">
        <v>53</v>
      </c>
      <c r="J380" s="38"/>
      <c r="K380" s="38"/>
    </row>
    <row r="381" spans="1:11" ht="15.75">
      <c r="A381" s="64">
        <v>1</v>
      </c>
      <c r="B381" s="69" t="s">
        <v>110</v>
      </c>
      <c r="C381" s="59">
        <v>4000</v>
      </c>
      <c r="D381" s="59"/>
      <c r="E381" s="59"/>
      <c r="F381" s="56"/>
      <c r="G381" s="8">
        <f>C381*F381</f>
        <v>0</v>
      </c>
      <c r="H381" s="8">
        <v>0.08</v>
      </c>
      <c r="I381" s="8">
        <f>G381*H381+G381</f>
        <v>0</v>
      </c>
      <c r="J381" s="38"/>
      <c r="K381" s="47"/>
    </row>
    <row r="382" spans="1:11" ht="15.75">
      <c r="A382" s="64">
        <v>2</v>
      </c>
      <c r="B382" s="69" t="s">
        <v>111</v>
      </c>
      <c r="C382" s="59">
        <v>3000</v>
      </c>
      <c r="D382" s="59"/>
      <c r="E382" s="59"/>
      <c r="F382" s="56"/>
      <c r="G382" s="8">
        <f>C382*F382</f>
        <v>0</v>
      </c>
      <c r="H382" s="8">
        <v>0.08</v>
      </c>
      <c r="I382" s="8">
        <f>G382*H382+G382</f>
        <v>0</v>
      </c>
      <c r="J382" s="38"/>
      <c r="K382" s="38"/>
    </row>
    <row r="383" spans="1:11" ht="15.75">
      <c r="A383" s="64">
        <v>3</v>
      </c>
      <c r="B383" s="69" t="s">
        <v>112</v>
      </c>
      <c r="C383" s="59">
        <v>100</v>
      </c>
      <c r="D383" s="59"/>
      <c r="E383" s="59"/>
      <c r="F383" s="56"/>
      <c r="G383" s="8">
        <f>C383*F383</f>
        <v>0</v>
      </c>
      <c r="H383" s="8">
        <v>0.08</v>
      </c>
      <c r="I383" s="8">
        <f>G383*H383+G383</f>
        <v>0</v>
      </c>
      <c r="J383" s="38"/>
      <c r="K383" s="38"/>
    </row>
    <row r="384" spans="1:11" ht="15.75">
      <c r="A384" s="64">
        <v>4</v>
      </c>
      <c r="B384" s="76" t="s">
        <v>113</v>
      </c>
      <c r="C384" s="59">
        <v>400</v>
      </c>
      <c r="D384" s="59"/>
      <c r="E384" s="59"/>
      <c r="F384" s="56"/>
      <c r="G384" s="8">
        <f>C384*F384</f>
        <v>0</v>
      </c>
      <c r="H384" s="8">
        <v>0.08</v>
      </c>
      <c r="I384" s="8">
        <f>G384*H384+G384</f>
        <v>0</v>
      </c>
      <c r="J384" s="38"/>
      <c r="K384" s="38"/>
    </row>
    <row r="385" spans="1:11" ht="15.75">
      <c r="A385" s="64">
        <v>5</v>
      </c>
      <c r="B385" s="69" t="s">
        <v>114</v>
      </c>
      <c r="C385" s="59">
        <v>4000</v>
      </c>
      <c r="D385" s="59"/>
      <c r="E385" s="59"/>
      <c r="F385" s="56"/>
      <c r="G385" s="8">
        <f>C385*F385</f>
        <v>0</v>
      </c>
      <c r="H385" s="8">
        <v>0.08</v>
      </c>
      <c r="I385" s="8">
        <f>G385*H385+G385</f>
        <v>0</v>
      </c>
      <c r="J385" s="38"/>
      <c r="K385" s="38"/>
    </row>
    <row r="386" spans="1:11" ht="15.75">
      <c r="A386" s="64"/>
      <c r="B386" s="77" t="s">
        <v>48</v>
      </c>
      <c r="C386" s="59"/>
      <c r="D386" s="59"/>
      <c r="E386" s="59"/>
      <c r="F386" s="56"/>
      <c r="G386" s="12">
        <f>SUM(G381:G385)</f>
        <v>0</v>
      </c>
      <c r="H386" s="8"/>
      <c r="I386" s="12">
        <f>SUM(I381:I385)</f>
        <v>0</v>
      </c>
      <c r="J386" s="38"/>
      <c r="K386" s="38"/>
    </row>
    <row r="387" spans="2:11" ht="15.75">
      <c r="B387" s="48"/>
      <c r="C387" s="21"/>
      <c r="D387" s="21"/>
      <c r="E387" s="21"/>
      <c r="F387" s="21"/>
      <c r="G387" s="53"/>
      <c r="H387" s="21"/>
      <c r="I387" s="53"/>
      <c r="J387" s="38"/>
      <c r="K387" s="38"/>
    </row>
    <row r="388" spans="2:11" ht="15.75">
      <c r="B388" s="65" t="s">
        <v>206</v>
      </c>
      <c r="C388" s="21"/>
      <c r="D388" s="21"/>
      <c r="E388" s="21"/>
      <c r="F388" s="21"/>
      <c r="G388" s="53"/>
      <c r="H388" s="21"/>
      <c r="I388" s="53"/>
      <c r="J388" s="38"/>
      <c r="K388" s="38"/>
    </row>
    <row r="389" spans="2:11" ht="15.75">
      <c r="B389" s="65" t="s">
        <v>205</v>
      </c>
      <c r="C389" s="21"/>
      <c r="D389" s="21"/>
      <c r="E389" s="21"/>
      <c r="F389" s="21"/>
      <c r="G389" s="53"/>
      <c r="H389" s="21"/>
      <c r="I389" s="53"/>
      <c r="J389" s="38"/>
      <c r="K389" s="38"/>
    </row>
    <row r="390" spans="2:11" ht="15.75">
      <c r="B390" s="65"/>
      <c r="C390" s="21"/>
      <c r="D390" s="21"/>
      <c r="E390" s="21"/>
      <c r="F390" s="21"/>
      <c r="G390" s="53"/>
      <c r="H390" s="21"/>
      <c r="I390" s="53"/>
      <c r="J390" s="38"/>
      <c r="K390" s="38"/>
    </row>
    <row r="391" spans="2:11" ht="15.75">
      <c r="B391" s="65"/>
      <c r="C391" s="21"/>
      <c r="D391" s="21"/>
      <c r="E391" s="21"/>
      <c r="F391" s="21"/>
      <c r="G391" s="53"/>
      <c r="H391" s="21"/>
      <c r="I391" s="53"/>
      <c r="J391" s="38"/>
      <c r="K391" s="38"/>
    </row>
    <row r="392" spans="2:11" ht="15.75">
      <c r="B392" s="65"/>
      <c r="C392" s="21"/>
      <c r="D392" s="21"/>
      <c r="E392" s="21"/>
      <c r="F392" s="21"/>
      <c r="G392" s="53"/>
      <c r="H392" s="21"/>
      <c r="I392" s="53"/>
      <c r="J392" s="38"/>
      <c r="K392" s="38"/>
    </row>
    <row r="393" spans="2:11" ht="15.75">
      <c r="B393" s="65"/>
      <c r="C393" s="21"/>
      <c r="D393" s="21"/>
      <c r="E393" s="21"/>
      <c r="F393" s="21"/>
      <c r="G393" s="53"/>
      <c r="H393" s="21"/>
      <c r="I393" s="53"/>
      <c r="J393" s="38"/>
      <c r="K393" s="38"/>
    </row>
    <row r="394" spans="2:11" ht="15.75">
      <c r="B394" s="48"/>
      <c r="C394" s="21"/>
      <c r="D394" s="21"/>
      <c r="E394" s="21"/>
      <c r="F394" s="21"/>
      <c r="G394" s="53"/>
      <c r="H394" s="21"/>
      <c r="I394" s="53"/>
      <c r="J394" s="38"/>
      <c r="K394" s="38"/>
    </row>
    <row r="395" spans="2:11" ht="15.75">
      <c r="B395" s="48"/>
      <c r="C395" s="21"/>
      <c r="D395" s="21"/>
      <c r="E395" s="21"/>
      <c r="F395" s="21"/>
      <c r="G395" s="21"/>
      <c r="J395" s="38"/>
      <c r="K395" s="38"/>
    </row>
    <row r="396" spans="2:11" ht="14.25" customHeight="1">
      <c r="B396" s="48"/>
      <c r="C396" s="21"/>
      <c r="D396" s="21"/>
      <c r="E396" s="21"/>
      <c r="F396" s="21"/>
      <c r="G396" s="21"/>
      <c r="I396" s="3"/>
      <c r="J396" s="38"/>
      <c r="K396" s="38"/>
    </row>
    <row r="397" spans="1:11" ht="15.75">
      <c r="A397" s="20"/>
      <c r="B397" s="17" t="s">
        <v>115</v>
      </c>
      <c r="K397" s="38"/>
    </row>
    <row r="398" spans="1:11" ht="15.75">
      <c r="A398" s="20"/>
      <c r="B398" s="17"/>
      <c r="K398" s="38"/>
    </row>
    <row r="399" spans="1:11" ht="15.75">
      <c r="A399" s="86" t="s">
        <v>116</v>
      </c>
      <c r="B399" s="86"/>
      <c r="K399" s="38"/>
    </row>
    <row r="400" spans="1:9" ht="63">
      <c r="A400" s="5" t="s">
        <v>1</v>
      </c>
      <c r="B400" s="16" t="s">
        <v>51</v>
      </c>
      <c r="C400" s="7" t="s">
        <v>301</v>
      </c>
      <c r="D400" s="7" t="s">
        <v>297</v>
      </c>
      <c r="E400" s="7" t="s">
        <v>97</v>
      </c>
      <c r="F400" s="7" t="s">
        <v>274</v>
      </c>
      <c r="G400" s="7" t="s">
        <v>4</v>
      </c>
      <c r="H400" s="7" t="s">
        <v>94</v>
      </c>
      <c r="I400" s="8" t="s">
        <v>53</v>
      </c>
    </row>
    <row r="401" spans="1:9" ht="135">
      <c r="A401" s="5">
        <v>1</v>
      </c>
      <c r="B401" s="49" t="s">
        <v>117</v>
      </c>
      <c r="C401" s="50">
        <v>60</v>
      </c>
      <c r="D401" s="5"/>
      <c r="E401" s="50"/>
      <c r="F401" s="8"/>
      <c r="G401" s="8">
        <f>C401*F401</f>
        <v>0</v>
      </c>
      <c r="H401" s="8">
        <v>0.08</v>
      </c>
      <c r="I401" s="8">
        <f>G401*H401+G401</f>
        <v>0</v>
      </c>
    </row>
    <row r="402" spans="1:9" ht="45">
      <c r="A402" s="5">
        <v>2</v>
      </c>
      <c r="B402" s="49" t="s">
        <v>118</v>
      </c>
      <c r="C402" s="50">
        <v>200</v>
      </c>
      <c r="D402" s="5"/>
      <c r="E402" s="50"/>
      <c r="F402" s="8"/>
      <c r="G402" s="8">
        <f aca="true" t="shared" si="8" ref="G402:G409">C402*F402</f>
        <v>0</v>
      </c>
      <c r="H402" s="8">
        <v>0.08</v>
      </c>
      <c r="I402" s="8">
        <f aca="true" t="shared" si="9" ref="I402:I409">G402*H402+G402</f>
        <v>0</v>
      </c>
    </row>
    <row r="403" spans="1:9" ht="60">
      <c r="A403" s="5">
        <v>3</v>
      </c>
      <c r="B403" s="49" t="s">
        <v>119</v>
      </c>
      <c r="C403" s="50">
        <v>120</v>
      </c>
      <c r="D403" s="5"/>
      <c r="E403" s="50"/>
      <c r="F403" s="8"/>
      <c r="G403" s="8">
        <f t="shared" si="8"/>
        <v>0</v>
      </c>
      <c r="H403" s="8">
        <v>0.08</v>
      </c>
      <c r="I403" s="8">
        <f t="shared" si="9"/>
        <v>0</v>
      </c>
    </row>
    <row r="404" spans="1:9" ht="45">
      <c r="A404" s="5">
        <v>4</v>
      </c>
      <c r="B404" s="49" t="s">
        <v>120</v>
      </c>
      <c r="C404" s="50">
        <v>80</v>
      </c>
      <c r="D404" s="5"/>
      <c r="E404" s="50"/>
      <c r="F404" s="8"/>
      <c r="G404" s="8">
        <f t="shared" si="8"/>
        <v>0</v>
      </c>
      <c r="H404" s="8">
        <v>0.08</v>
      </c>
      <c r="I404" s="8">
        <f t="shared" si="9"/>
        <v>0</v>
      </c>
    </row>
    <row r="405" spans="1:9" ht="45">
      <c r="A405" s="5">
        <v>5</v>
      </c>
      <c r="B405" s="49" t="s">
        <v>121</v>
      </c>
      <c r="C405" s="50">
        <v>50</v>
      </c>
      <c r="D405" s="5"/>
      <c r="E405" s="50"/>
      <c r="F405" s="8"/>
      <c r="G405" s="8">
        <f t="shared" si="8"/>
        <v>0</v>
      </c>
      <c r="H405" s="8">
        <v>0.08</v>
      </c>
      <c r="I405" s="8">
        <f t="shared" si="9"/>
        <v>0</v>
      </c>
    </row>
    <row r="406" spans="1:9" ht="63">
      <c r="A406" s="5">
        <v>6</v>
      </c>
      <c r="B406" s="7" t="s">
        <v>122</v>
      </c>
      <c r="C406" s="50">
        <v>140</v>
      </c>
      <c r="D406" s="5"/>
      <c r="E406" s="50"/>
      <c r="F406" s="8"/>
      <c r="G406" s="8">
        <f t="shared" si="8"/>
        <v>0</v>
      </c>
      <c r="H406" s="8">
        <v>0.08</v>
      </c>
      <c r="I406" s="8">
        <f t="shared" si="9"/>
        <v>0</v>
      </c>
    </row>
    <row r="407" spans="1:9" ht="180">
      <c r="A407" s="5">
        <v>7</v>
      </c>
      <c r="B407" s="49" t="s">
        <v>123</v>
      </c>
      <c r="C407" s="50">
        <v>100</v>
      </c>
      <c r="D407" s="8"/>
      <c r="E407" s="8"/>
      <c r="F407" s="8"/>
      <c r="G407" s="8">
        <f t="shared" si="8"/>
        <v>0</v>
      </c>
      <c r="H407" s="8">
        <v>0.08</v>
      </c>
      <c r="I407" s="8">
        <f t="shared" si="9"/>
        <v>0</v>
      </c>
    </row>
    <row r="408" spans="1:9" ht="75">
      <c r="A408" s="5">
        <v>8</v>
      </c>
      <c r="B408" s="49" t="s">
        <v>124</v>
      </c>
      <c r="C408" s="50">
        <v>2000</v>
      </c>
      <c r="D408" s="8"/>
      <c r="E408" s="8"/>
      <c r="F408" s="8"/>
      <c r="G408" s="8">
        <f t="shared" si="8"/>
        <v>0</v>
      </c>
      <c r="H408" s="8">
        <v>0.08</v>
      </c>
      <c r="I408" s="8">
        <f t="shared" si="9"/>
        <v>0</v>
      </c>
    </row>
    <row r="409" spans="1:9" ht="49.5" customHeight="1">
      <c r="A409" s="5">
        <v>9</v>
      </c>
      <c r="B409" s="49" t="s">
        <v>125</v>
      </c>
      <c r="C409" s="50">
        <v>2000</v>
      </c>
      <c r="D409" s="8"/>
      <c r="E409" s="8"/>
      <c r="F409" s="8"/>
      <c r="G409" s="8">
        <f t="shared" si="8"/>
        <v>0</v>
      </c>
      <c r="H409" s="8">
        <v>0.08</v>
      </c>
      <c r="I409" s="8">
        <f t="shared" si="9"/>
        <v>0</v>
      </c>
    </row>
    <row r="410" spans="1:10" ht="17.25" customHeight="1">
      <c r="A410" s="5"/>
      <c r="B410" s="8" t="s">
        <v>48</v>
      </c>
      <c r="C410" s="8"/>
      <c r="D410" s="8"/>
      <c r="E410" s="8"/>
      <c r="F410" s="8"/>
      <c r="G410" s="12">
        <f>SUM(G401:G409)</f>
        <v>0</v>
      </c>
      <c r="H410" s="8"/>
      <c r="I410" s="12">
        <f>SUM(I401:I409)</f>
        <v>0</v>
      </c>
      <c r="J410" s="51"/>
    </row>
    <row r="411" ht="15.75">
      <c r="I411" s="21"/>
    </row>
    <row r="412" spans="2:9" ht="15.75">
      <c r="B412" s="65" t="s">
        <v>206</v>
      </c>
      <c r="I412" s="21"/>
    </row>
    <row r="413" spans="2:9" ht="15.75">
      <c r="B413" s="65" t="s">
        <v>205</v>
      </c>
      <c r="I413" s="21"/>
    </row>
    <row r="414" spans="3:9" ht="15.75">
      <c r="C414"/>
      <c r="D414"/>
      <c r="E414"/>
      <c r="F414"/>
      <c r="G414"/>
      <c r="H414"/>
      <c r="I414" s="21"/>
    </row>
    <row r="415" spans="3:9" ht="15.75">
      <c r="C415"/>
      <c r="D415"/>
      <c r="E415"/>
      <c r="F415"/>
      <c r="G415"/>
      <c r="H415"/>
      <c r="I415" s="21"/>
    </row>
    <row r="416" spans="2:9" ht="15.75">
      <c r="B416" s="17" t="s">
        <v>126</v>
      </c>
      <c r="I416" s="21"/>
    </row>
    <row r="417" spans="2:9" ht="15.75">
      <c r="B417" s="7"/>
      <c r="C417" s="3"/>
      <c r="D417" s="3"/>
      <c r="E417" s="3"/>
      <c r="F417" s="3"/>
      <c r="G417" s="3"/>
      <c r="H417" s="3"/>
      <c r="I417" s="21"/>
    </row>
    <row r="418" spans="1:10" ht="51.75">
      <c r="A418" s="64" t="s">
        <v>1</v>
      </c>
      <c r="B418" s="67" t="s">
        <v>96</v>
      </c>
      <c r="C418" s="36" t="s">
        <v>302</v>
      </c>
      <c r="D418" s="42" t="s">
        <v>97</v>
      </c>
      <c r="E418" s="7" t="s">
        <v>296</v>
      </c>
      <c r="F418" s="36" t="s">
        <v>98</v>
      </c>
      <c r="G418" s="36" t="s">
        <v>99</v>
      </c>
      <c r="H418" s="36" t="s">
        <v>77</v>
      </c>
      <c r="I418" s="36" t="s">
        <v>100</v>
      </c>
      <c r="J418" s="52"/>
    </row>
    <row r="419" spans="1:10" ht="15.75">
      <c r="A419" s="64">
        <v>1</v>
      </c>
      <c r="B419" s="68" t="s">
        <v>127</v>
      </c>
      <c r="C419" s="8">
        <v>600</v>
      </c>
      <c r="D419" s="19"/>
      <c r="E419" s="19"/>
      <c r="F419" s="8"/>
      <c r="G419" s="9">
        <f>C419*F419</f>
        <v>0</v>
      </c>
      <c r="H419" s="8">
        <v>0.08</v>
      </c>
      <c r="I419" s="9">
        <f>G419*H419+G419</f>
        <v>0</v>
      </c>
      <c r="J419" s="21"/>
    </row>
    <row r="420" spans="1:10" ht="15.75">
      <c r="A420" s="64"/>
      <c r="B420" s="69"/>
      <c r="C420" s="8"/>
      <c r="D420" s="19"/>
      <c r="E420" s="19"/>
      <c r="F420" s="8"/>
      <c r="G420" s="9">
        <f aca="true" t="shared" si="10" ref="G420:G426">C420*F420</f>
        <v>0</v>
      </c>
      <c r="H420" s="8"/>
      <c r="I420" s="9">
        <f aca="true" t="shared" si="11" ref="I420:I426">G420*H420+G420</f>
        <v>0</v>
      </c>
      <c r="J420" s="21"/>
    </row>
    <row r="421" spans="1:10" ht="15.75">
      <c r="A421" s="64">
        <v>2</v>
      </c>
      <c r="B421" s="70" t="s">
        <v>128</v>
      </c>
      <c r="C421" s="8">
        <v>10</v>
      </c>
      <c r="D421" s="19"/>
      <c r="E421" s="19"/>
      <c r="F421" s="8"/>
      <c r="G421" s="9">
        <f t="shared" si="10"/>
        <v>0</v>
      </c>
      <c r="H421" s="8">
        <v>0.08</v>
      </c>
      <c r="I421" s="9">
        <f t="shared" si="11"/>
        <v>0</v>
      </c>
      <c r="J421" s="21"/>
    </row>
    <row r="422" spans="1:10" ht="15.75">
      <c r="A422" s="59"/>
      <c r="B422" s="68" t="s">
        <v>102</v>
      </c>
      <c r="C422" s="8"/>
      <c r="D422" s="19"/>
      <c r="E422" s="19"/>
      <c r="F422" s="8"/>
      <c r="G422" s="9">
        <f t="shared" si="10"/>
        <v>0</v>
      </c>
      <c r="H422" s="8"/>
      <c r="I422" s="9">
        <f t="shared" si="11"/>
        <v>0</v>
      </c>
      <c r="J422" s="21"/>
    </row>
    <row r="423" spans="1:10" ht="15.75">
      <c r="A423" s="64">
        <v>3</v>
      </c>
      <c r="B423" s="69" t="s">
        <v>129</v>
      </c>
      <c r="C423" s="25">
        <v>600</v>
      </c>
      <c r="D423" s="19"/>
      <c r="E423" s="19"/>
      <c r="F423" s="8"/>
      <c r="G423" s="9">
        <f t="shared" si="10"/>
        <v>0</v>
      </c>
      <c r="H423" s="8">
        <v>0.08</v>
      </c>
      <c r="I423" s="9">
        <f t="shared" si="11"/>
        <v>0</v>
      </c>
      <c r="J423" s="21"/>
    </row>
    <row r="424" spans="1:10" ht="15.75">
      <c r="A424" s="64">
        <v>4</v>
      </c>
      <c r="B424" s="69" t="s">
        <v>130</v>
      </c>
      <c r="C424" s="25">
        <v>100</v>
      </c>
      <c r="D424" s="19"/>
      <c r="E424" s="19"/>
      <c r="F424" s="8"/>
      <c r="G424" s="9">
        <f t="shared" si="10"/>
        <v>0</v>
      </c>
      <c r="H424" s="8">
        <v>0.08</v>
      </c>
      <c r="I424" s="9">
        <f t="shared" si="11"/>
        <v>0</v>
      </c>
      <c r="J424" s="21"/>
    </row>
    <row r="425" spans="1:10" ht="15.75">
      <c r="A425" s="64">
        <v>5</v>
      </c>
      <c r="B425" s="69" t="s">
        <v>131</v>
      </c>
      <c r="C425" s="8"/>
      <c r="D425" s="19"/>
      <c r="E425" s="19"/>
      <c r="F425" s="8"/>
      <c r="G425" s="9">
        <f t="shared" si="10"/>
        <v>0</v>
      </c>
      <c r="H425" s="8">
        <v>0.23</v>
      </c>
      <c r="I425" s="9">
        <f t="shared" si="11"/>
        <v>0</v>
      </c>
      <c r="J425" s="21"/>
    </row>
    <row r="426" spans="1:10" ht="15.75">
      <c r="A426" s="64">
        <v>6</v>
      </c>
      <c r="B426" s="69" t="s">
        <v>105</v>
      </c>
      <c r="C426" s="8">
        <v>10</v>
      </c>
      <c r="D426" s="19"/>
      <c r="E426" s="19"/>
      <c r="F426" s="8"/>
      <c r="G426" s="9">
        <f t="shared" si="10"/>
        <v>0</v>
      </c>
      <c r="H426" s="8">
        <v>0.23</v>
      </c>
      <c r="I426" s="9">
        <f t="shared" si="11"/>
        <v>0</v>
      </c>
      <c r="J426" s="21"/>
    </row>
    <row r="427" spans="1:10" ht="15.75">
      <c r="A427" s="59"/>
      <c r="B427" s="56" t="s">
        <v>48</v>
      </c>
      <c r="C427" s="8"/>
      <c r="D427" s="19"/>
      <c r="E427" s="19"/>
      <c r="F427" s="8"/>
      <c r="G427" s="11">
        <f>SUM(G419:G426)</f>
        <v>0</v>
      </c>
      <c r="H427" s="8"/>
      <c r="I427" s="11">
        <f>SUM(I419:I426)</f>
        <v>0</v>
      </c>
      <c r="J427" s="53"/>
    </row>
    <row r="428" spans="1:10" ht="15.75">
      <c r="A428" s="2"/>
      <c r="B428" s="21"/>
      <c r="C428" s="21"/>
      <c r="D428" s="43"/>
      <c r="E428" s="43"/>
      <c r="F428" s="21"/>
      <c r="G428" s="54"/>
      <c r="H428" s="21"/>
      <c r="I428" s="54"/>
      <c r="J428" s="53"/>
    </row>
    <row r="429" spans="1:10" ht="15.75">
      <c r="A429" s="2"/>
      <c r="B429" s="65" t="s">
        <v>206</v>
      </c>
      <c r="C429" s="21"/>
      <c r="D429" s="43"/>
      <c r="E429" s="43"/>
      <c r="F429" s="21"/>
      <c r="G429" s="54"/>
      <c r="H429" s="21"/>
      <c r="I429" s="54"/>
      <c r="J429" s="53"/>
    </row>
    <row r="430" spans="1:10" ht="15.75">
      <c r="A430" s="2"/>
      <c r="B430" s="65" t="s">
        <v>205</v>
      </c>
      <c r="C430" s="21"/>
      <c r="D430" s="43"/>
      <c r="E430" s="43"/>
      <c r="F430" s="21"/>
      <c r="G430" s="54"/>
      <c r="H430" s="21"/>
      <c r="I430" s="54"/>
      <c r="J430" s="53"/>
    </row>
    <row r="431" spans="1:10" ht="15.75">
      <c r="A431" s="2"/>
      <c r="B431" s="21"/>
      <c r="C431" s="21"/>
      <c r="D431" s="43"/>
      <c r="E431" s="43"/>
      <c r="F431" s="21"/>
      <c r="G431" s="54"/>
      <c r="H431" s="21"/>
      <c r="I431" s="54"/>
      <c r="J431" s="53"/>
    </row>
    <row r="433" ht="15.75">
      <c r="M433" t="s">
        <v>132</v>
      </c>
    </row>
  </sheetData>
  <sheetProtection selectLockedCells="1" selectUnlockedCells="1"/>
  <mergeCells count="169">
    <mergeCell ref="B1:H1"/>
    <mergeCell ref="B354:F354"/>
    <mergeCell ref="B355:F355"/>
    <mergeCell ref="B356:F356"/>
    <mergeCell ref="B357:F357"/>
    <mergeCell ref="B344:F344"/>
    <mergeCell ref="B345:F345"/>
    <mergeCell ref="B346:F346"/>
    <mergeCell ref="B347:F347"/>
    <mergeCell ref="B340:F340"/>
    <mergeCell ref="B341:F341"/>
    <mergeCell ref="B358:F358"/>
    <mergeCell ref="B359:F359"/>
    <mergeCell ref="B348:F348"/>
    <mergeCell ref="B349:F349"/>
    <mergeCell ref="B350:F350"/>
    <mergeCell ref="B351:F351"/>
    <mergeCell ref="B352:F352"/>
    <mergeCell ref="B353:F353"/>
    <mergeCell ref="B342:F342"/>
    <mergeCell ref="B343:F343"/>
    <mergeCell ref="B310:F310"/>
    <mergeCell ref="B311:F311"/>
    <mergeCell ref="B312:F312"/>
    <mergeCell ref="B313:F313"/>
    <mergeCell ref="B336:C336"/>
    <mergeCell ref="A337:B337"/>
    <mergeCell ref="B338:F338"/>
    <mergeCell ref="B339:F339"/>
    <mergeCell ref="B303:F303"/>
    <mergeCell ref="B314:F314"/>
    <mergeCell ref="B290:H290"/>
    <mergeCell ref="B304:F304"/>
    <mergeCell ref="B305:F305"/>
    <mergeCell ref="B306:F306"/>
    <mergeCell ref="B307:F307"/>
    <mergeCell ref="B308:F308"/>
    <mergeCell ref="B309:F309"/>
    <mergeCell ref="B298:F298"/>
    <mergeCell ref="B295:F295"/>
    <mergeCell ref="B300:F300"/>
    <mergeCell ref="B301:F301"/>
    <mergeCell ref="B302:F302"/>
    <mergeCell ref="B299:F299"/>
    <mergeCell ref="B296:F296"/>
    <mergeCell ref="B297:F297"/>
    <mergeCell ref="B256:F256"/>
    <mergeCell ref="B257:F257"/>
    <mergeCell ref="B258:F258"/>
    <mergeCell ref="B259:F259"/>
    <mergeCell ref="B291:F291"/>
    <mergeCell ref="B292:F292"/>
    <mergeCell ref="B293:F293"/>
    <mergeCell ref="B294:F294"/>
    <mergeCell ref="B190:F190"/>
    <mergeCell ref="B191:F191"/>
    <mergeCell ref="B192:F192"/>
    <mergeCell ref="B193:F193"/>
    <mergeCell ref="B194:F194"/>
    <mergeCell ref="B201:F201"/>
    <mergeCell ref="B196:F196"/>
    <mergeCell ref="B197:F197"/>
    <mergeCell ref="B183:F183"/>
    <mergeCell ref="B133:H133"/>
    <mergeCell ref="B200:F200"/>
    <mergeCell ref="B198:F198"/>
    <mergeCell ref="B199:F199"/>
    <mergeCell ref="B149:F149"/>
    <mergeCell ref="B150:F150"/>
    <mergeCell ref="B151:F151"/>
    <mergeCell ref="B152:F152"/>
    <mergeCell ref="B182:C182"/>
    <mergeCell ref="B184:F184"/>
    <mergeCell ref="B185:F185"/>
    <mergeCell ref="B186:F186"/>
    <mergeCell ref="B188:F188"/>
    <mergeCell ref="B189:F189"/>
    <mergeCell ref="B195:F195"/>
    <mergeCell ref="B248:F248"/>
    <mergeCell ref="B240:F240"/>
    <mergeCell ref="B203:F203"/>
    <mergeCell ref="B204:F204"/>
    <mergeCell ref="B205:F205"/>
    <mergeCell ref="B206:F206"/>
    <mergeCell ref="B241:F241"/>
    <mergeCell ref="B250:F250"/>
    <mergeCell ref="B251:F251"/>
    <mergeCell ref="B252:F252"/>
    <mergeCell ref="B253:F253"/>
    <mergeCell ref="B254:F254"/>
    <mergeCell ref="B242:F242"/>
    <mergeCell ref="B243:F243"/>
    <mergeCell ref="B244:F244"/>
    <mergeCell ref="B247:F247"/>
    <mergeCell ref="B246:F246"/>
    <mergeCell ref="B255:F255"/>
    <mergeCell ref="B155:F155"/>
    <mergeCell ref="B156:F156"/>
    <mergeCell ref="B157:F157"/>
    <mergeCell ref="B158:F158"/>
    <mergeCell ref="B159:F159"/>
    <mergeCell ref="B187:F187"/>
    <mergeCell ref="B202:F202"/>
    <mergeCell ref="A208:C208"/>
    <mergeCell ref="B249:F249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50:F50"/>
    <mergeCell ref="B13:F13"/>
    <mergeCell ref="B134:F134"/>
    <mergeCell ref="B135:F135"/>
    <mergeCell ref="B38:F38"/>
    <mergeCell ref="B39:F39"/>
    <mergeCell ref="B40:F40"/>
    <mergeCell ref="B41:F41"/>
    <mergeCell ref="B42:F42"/>
    <mergeCell ref="B43:F43"/>
    <mergeCell ref="B34:F34"/>
    <mergeCell ref="B35:F35"/>
    <mergeCell ref="B136:F136"/>
    <mergeCell ref="B137:F137"/>
    <mergeCell ref="B44:F44"/>
    <mergeCell ref="B45:F45"/>
    <mergeCell ref="B46:F46"/>
    <mergeCell ref="B47:F47"/>
    <mergeCell ref="B48:F48"/>
    <mergeCell ref="B49:F49"/>
    <mergeCell ref="B32:F32"/>
    <mergeCell ref="B33:F33"/>
    <mergeCell ref="B26:F26"/>
    <mergeCell ref="B27:F27"/>
    <mergeCell ref="B28:F28"/>
    <mergeCell ref="B29:F29"/>
    <mergeCell ref="B21:F21"/>
    <mergeCell ref="B22:F22"/>
    <mergeCell ref="B25:F25"/>
    <mergeCell ref="A399:B399"/>
    <mergeCell ref="A362:B362"/>
    <mergeCell ref="A317:D317"/>
    <mergeCell ref="A263:C263"/>
    <mergeCell ref="A162:B162"/>
    <mergeCell ref="B30:F30"/>
    <mergeCell ref="B31:F31"/>
    <mergeCell ref="B139:F139"/>
    <mergeCell ref="B140:F140"/>
    <mergeCell ref="B36:F36"/>
    <mergeCell ref="B37:F37"/>
    <mergeCell ref="B14:F14"/>
    <mergeCell ref="B15:F15"/>
    <mergeCell ref="B16:F16"/>
    <mergeCell ref="B17:F17"/>
    <mergeCell ref="B19:F19"/>
    <mergeCell ref="B20:F20"/>
    <mergeCell ref="B141:F141"/>
    <mergeCell ref="B142:F142"/>
    <mergeCell ref="B18:F18"/>
    <mergeCell ref="B138:F138"/>
    <mergeCell ref="A53:C53"/>
    <mergeCell ref="B80:F80"/>
    <mergeCell ref="B95:F95"/>
    <mergeCell ref="B96:F96"/>
    <mergeCell ref="B23:F23"/>
    <mergeCell ref="B24:F24"/>
  </mergeCells>
  <printOptions/>
  <pageMargins left="0.551181102362204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cp:lastPrinted>2024-01-04T10:47:53Z</cp:lastPrinted>
  <dcterms:created xsi:type="dcterms:W3CDTF">2024-01-02T13:43:04Z</dcterms:created>
  <dcterms:modified xsi:type="dcterms:W3CDTF">2024-01-04T10:56:29Z</dcterms:modified>
  <cp:category/>
  <cp:version/>
  <cp:contentType/>
  <cp:contentStatus/>
</cp:coreProperties>
</file>