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2\45_endoskopia i naczyniówka 2\"/>
    </mc:Choice>
  </mc:AlternateContent>
  <bookViews>
    <workbookView xWindow="0" yWindow="0" windowWidth="28770" windowHeight="13560" activeTab="3"/>
  </bookViews>
  <sheets>
    <sheet name="Pakiet nr 1" sheetId="4" r:id="rId1"/>
    <sheet name="Pakiet nr 2" sheetId="15" r:id="rId2"/>
    <sheet name="Pakiet nr 3" sheetId="38" r:id="rId3"/>
    <sheet name="Pakiet nr 4" sheetId="40" r:id="rId4"/>
  </sheets>
  <definedNames>
    <definedName name="_xlnm.Print_Area" localSheetId="0">'Pakiet nr 1'!$A$1:$O$17</definedName>
    <definedName name="_xlnm.Print_Area" localSheetId="1">'Pakiet nr 2'!#REF!</definedName>
  </definedNames>
  <calcPr calcId="152511"/>
</workbook>
</file>

<file path=xl/calcChain.xml><?xml version="1.0" encoding="utf-8"?>
<calcChain xmlns="http://schemas.openxmlformats.org/spreadsheetml/2006/main">
  <c r="H16" i="15" l="1"/>
  <c r="G16" i="15"/>
  <c r="J16" i="15" s="1"/>
  <c r="H15" i="15"/>
  <c r="G15" i="15"/>
  <c r="J15" i="15" s="1"/>
  <c r="H14" i="15"/>
  <c r="G14" i="15"/>
  <c r="J14" i="15" s="1"/>
  <c r="H13" i="15"/>
  <c r="G13" i="15"/>
  <c r="J13" i="15" s="1"/>
  <c r="H12" i="15"/>
  <c r="G12" i="15"/>
  <c r="J12" i="15" s="1"/>
  <c r="J17" i="15" l="1"/>
  <c r="I13" i="15"/>
  <c r="H17" i="15"/>
  <c r="I16" i="15"/>
  <c r="I15" i="15"/>
  <c r="I14" i="15"/>
  <c r="I12" i="15"/>
  <c r="H8" i="40"/>
  <c r="H9" i="40" s="1"/>
  <c r="G8" i="40"/>
  <c r="J8" i="40" s="1"/>
  <c r="H21" i="38"/>
  <c r="G21" i="38"/>
  <c r="J21" i="38" s="1"/>
  <c r="H20" i="38"/>
  <c r="G20" i="38"/>
  <c r="J20" i="38" s="1"/>
  <c r="H19" i="38"/>
  <c r="G19" i="38"/>
  <c r="J19" i="38" s="1"/>
  <c r="H18" i="38"/>
  <c r="G18" i="38"/>
  <c r="J18" i="38" s="1"/>
  <c r="H17" i="38"/>
  <c r="G17" i="38"/>
  <c r="J17" i="38" s="1"/>
  <c r="J16" i="38"/>
  <c r="H16" i="38"/>
  <c r="G16" i="38"/>
  <c r="H15" i="38"/>
  <c r="G15" i="38"/>
  <c r="J15" i="38" s="1"/>
  <c r="H14" i="38"/>
  <c r="G14" i="38"/>
  <c r="J14" i="38" s="1"/>
  <c r="H13" i="38"/>
  <c r="G13" i="38"/>
  <c r="J13" i="38" s="1"/>
  <c r="I13" i="38" s="1"/>
  <c r="H12" i="38"/>
  <c r="G12" i="38"/>
  <c r="J12" i="38" s="1"/>
  <c r="J11" i="38"/>
  <c r="H11" i="38"/>
  <c r="G11" i="38"/>
  <c r="H10" i="38"/>
  <c r="G10" i="38"/>
  <c r="J10" i="38" s="1"/>
  <c r="H9" i="38"/>
  <c r="G9" i="38"/>
  <c r="J9" i="38" s="1"/>
  <c r="I17" i="15" l="1"/>
  <c r="I11" i="38"/>
  <c r="I15" i="38"/>
  <c r="I17" i="38"/>
  <c r="I16" i="38"/>
  <c r="I21" i="38"/>
  <c r="I20" i="38"/>
  <c r="I19" i="38"/>
  <c r="I18" i="38"/>
  <c r="I14" i="38"/>
  <c r="I12" i="38"/>
  <c r="H22" i="38"/>
  <c r="I10" i="38"/>
  <c r="J9" i="40"/>
  <c r="I8" i="40"/>
  <c r="J22" i="38"/>
  <c r="I9" i="38"/>
  <c r="G10" i="4" l="1"/>
  <c r="G11" i="4"/>
  <c r="G12" i="4"/>
  <c r="G9" i="4"/>
  <c r="J10" i="4" l="1"/>
  <c r="J11" i="4"/>
  <c r="J12" i="4"/>
  <c r="H11" i="4"/>
  <c r="H10" i="4"/>
  <c r="H12" i="4"/>
  <c r="J9" i="4"/>
  <c r="H9" i="4"/>
  <c r="J13" i="4" l="1"/>
  <c r="H13" i="4"/>
  <c r="I10" i="4"/>
  <c r="I11" i="4"/>
  <c r="I12" i="4"/>
  <c r="I9" i="4"/>
  <c r="I13" i="4" l="1"/>
</calcChain>
</file>

<file path=xl/sharedStrings.xml><?xml version="1.0" encoding="utf-8"?>
<sst xmlns="http://schemas.openxmlformats.org/spreadsheetml/2006/main" count="161" uniqueCount="82">
  <si>
    <t>Wykaz dokumentów dopuszczających produkt do użytku szpitalnego</t>
  </si>
  <si>
    <t>Ilość</t>
  </si>
  <si>
    <t>Cena jednostkowa brutto</t>
  </si>
  <si>
    <t>Nr dokumentu</t>
  </si>
  <si>
    <t>szt.</t>
  </si>
  <si>
    <t>4.</t>
  </si>
  <si>
    <t>5.</t>
  </si>
  <si>
    <t>8.</t>
  </si>
  <si>
    <t>7.</t>
  </si>
  <si>
    <t>op.</t>
  </si>
  <si>
    <t>10.</t>
  </si>
  <si>
    <t>RAZEM:</t>
  </si>
  <si>
    <t>Załącznik nr 2 do SIWZ</t>
  </si>
  <si>
    <t>L.p.</t>
  </si>
  <si>
    <t>1.</t>
  </si>
  <si>
    <t>2.</t>
  </si>
  <si>
    <t>3.</t>
  </si>
  <si>
    <t>6.</t>
  </si>
  <si>
    <t>Kod CPV: 33168000-5</t>
  </si>
  <si>
    <t>…………………………………
podpis osoby upoważnionej</t>
  </si>
  <si>
    <t>13.</t>
  </si>
  <si>
    <t>12.</t>
  </si>
  <si>
    <t>11.</t>
  </si>
  <si>
    <t>9.</t>
  </si>
  <si>
    <t>Cena jednostkowa netto</t>
  </si>
  <si>
    <t>Stawka podatku VAT (%)</t>
  </si>
  <si>
    <t>Wartość netto (4x5)</t>
  </si>
  <si>
    <t>Wartość podatku VAT (10-8)</t>
  </si>
  <si>
    <t>Wartość brutto                (4x7)</t>
  </si>
  <si>
    <t xml:space="preserve"> Nr katalogowy i nazwa produktu zaoferowanego (podać)</t>
  </si>
  <si>
    <t>J.m.</t>
  </si>
  <si>
    <t>Data wydania dokumentu i jego ważności</t>
  </si>
  <si>
    <t>Nazwa dokumentu (ów) dopuszczającego (ch) zaoferowany produkt do użytku szpitalnego</t>
  </si>
  <si>
    <t>Zestaw do zakładania klipsa nitinolowego w składzie: klips 11 mm okrągły gotowy do założenia po 4 zęby w każdej ze szczęk, z nakładką na końcówkę endoskopu, mechanizm zwalniający 1 montowany na kanale roboczym. Długość robocza: 220 cm. Do endoskopów o rozmiarach 11,5 -14 mm.</t>
  </si>
  <si>
    <t>Zestaw do zakładania klipsa nitinolowego w składzie: klips 10 mm okrągły gotowy do założenia po 4 zęby w każdej ze szczęk, z nakładką na końcówkę endoskopu, mechanizm zwalniający 1 montowany na kanale roboczym. Długośc robocza: 165 lub 220 cm. Do endoskopów o rozmiarach 10,5 - 12 mm.</t>
  </si>
  <si>
    <t>Zestaw do zakładania klipsa nitinolowego w składzie: klips 9 mm okrągły gotowy do założenia po 4 zęby w każdej ze szczęk, z nakładką na końcówkę endoskopu, mechanizm zwalniający 1 montowany na kanale roboczym. Długośc robocza: 165 cm. Do endoskopów o rozmiarach 9,5 - 11 mm 11/6 a,t.</t>
  </si>
  <si>
    <t>podpis osoby upoważnionej</t>
  </si>
  <si>
    <t>………………………………………
podpis osoby upoważnionej</t>
  </si>
  <si>
    <t>………………….., dnia ……………..</t>
  </si>
  <si>
    <t>Jednorazowe, sterylne igły do wstrzyknięć, posiadają mechanizm stabilizacji igły oraz metalowe zakończenie osłony zewnętrznej, śr.: 2,4 mm, dł.: 230 cm, rozmiar igły: 25 G, dł. igły: 5 mm. 10 szt. w opakowaniu.</t>
  </si>
  <si>
    <t>Pętle do polipektomii, jednorazowe, owalne, dł. narzędzia: 230 mm, śr. narzędzia: 2,4 mm, śr. pętli: 20 mm. 10 szt. w opakowaniu.</t>
  </si>
  <si>
    <t>Pętle do polipektomii, jednorazowe, owalne, dł. narzędzia: 230 mm, śr. narzędzia: 2,4 mm, śr. pętli: 10 mm. 10 szt. w opakowaniu.</t>
  </si>
  <si>
    <t xml:space="preserve">Szczypczyki biopsyjne jednorazowe, miseczki owalne bez igły, pokrywane, śr.: 2,4 mm, dł.: 160 cm. 10 szt. w opakowaniu. </t>
  </si>
  <si>
    <t>Jednostka miary</t>
  </si>
  <si>
    <t xml:space="preserve">Ilość  </t>
  </si>
  <si>
    <t>Stawka podatku VAT</t>
  </si>
  <si>
    <t>Wartość netto
(4x5)</t>
  </si>
  <si>
    <t>Wartość podatku VAT</t>
  </si>
  <si>
    <t>Wartość brutto
(4x9)</t>
  </si>
  <si>
    <t>Nr katalogowy i nazwa preparatu zaoferowanego (podać)</t>
  </si>
  <si>
    <t>Nazwa dokumentu (ów) dopuszczającego (ch) zaoferowany produkt  do użytku szpitalnego</t>
  </si>
  <si>
    <t>Data wydania dokumentu i jego ważność</t>
  </si>
  <si>
    <t>razem</t>
  </si>
  <si>
    <t>........................................................</t>
  </si>
  <si>
    <t>Szczecin, dnia ...........................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</si>
  <si>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</si>
  <si>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Pakiet nr 1 Akcesoria endoskopowe</t>
  </si>
  <si>
    <t>Opis</t>
  </si>
  <si>
    <t>Kotwica do uchwycenia tkanki. Trzy wysuwane, zagięte ostrza do mocowania w twardych tkankach.</t>
  </si>
  <si>
    <t>Szczypce dwustronne. Zamykana strona prawa i lewa, niezależnie od siebie. Do mocowania brzegów perforacji.</t>
  </si>
  <si>
    <t>Cewniki diagnostyczne do badań naczyniowych, do wybiórczego kontrastowana naczyń, końcówka cewnika stabilna i atraumatyczna, wyprofilowana tak, aby umożliwiała wybiórcze zacewnikowanie tętnic, typy ukształtowania końcówki: Renal, Bentson, Headhunter, Newton, Mani, Multipurpose, Simmons, Sidewinder, J-Curve, Cobra, Shepard Hook, Celiac TrunkVertebral, Straight, Pigtail, cewnik zbudowany z poliuretanu, cewnik zbrojony oplotem stalowym, marker na końcu cewnika – „świecąca” w RTG końcówka cewnika, pokrycie hydrofilne, dobra sterowalność 1:1, średnica zewnętrzna 4F lub 4,1F, przy średnicy wewnętrznej = lub &gt; 0,042” i przepływie powyżej 16,7 ml/s, średnica zewnętrzna 5F, przy średnicy wewnętrznej = lub &gt; 0,048” i przepływie powyżej 21 m/s, średnica zewnętrzna 6F, przy średnicy wewnętrznej = lub &gt; 0,048” i przepływie powyżej 26 ml/s.</t>
  </si>
  <si>
    <t>Cewnik angiograficzny znakowany typu „Pig-Tail”, długość cewnika 65 cm, 70 cm, 110 cm, średnica cewnika 5F, od 6 do 8 otworów bocznych na końcu dalszym, znakowany złotymi markerami w dystalnym odcinku cewnika na odcinku przynajmniej 10 i/lub 20cm, markery dobrze widoczne w obrazie RTG, lokalizowane co 1 cm na znakowanym odcinku.</t>
  </si>
  <si>
    <t>Prowadniki obwodowe o pokryciu teflonowym, hydrofobowym lub z PTFE, typu Amplaz, końcówka prowadnika atraumatyczna giętka, prowadnik o trzonie stalowym pokryty PTFE lub teflonem,
prowadnik o ruchomym stalowym rdzeniu pokrytym teflonem, prowadniki sterowalne w ofercie, długości od 45 do 260 cm, średnica od 0,018” do 0,038”, dobre kontrastowanie w RTG.</t>
  </si>
  <si>
    <t>Introduktor długi do badań naczyniowych, średnica F5, F6, F7, F8, F9 - dł. 55 cm bez mini prowadnika oraz z widocznym markerem na końcu koszulki, średnica F6, F7, F8 - długość 90 cm bez mini prowadnika oraz z widocznym markerem na końcu koszulki. Duża średnica wewnętrzna przy zminimalizowanej grubości ścian koszulki, zatrzask pomiędzy dilatatorem i koszulką, silikonowa zastawka uszczelniająca, pokrycie koszulki z zewnątrz oraz ścian kanału wewnętrznego silikonem, duża odporność na zagięcie, dilatator stopniowo zwężający się w odcinku dystalnym i odpowiednio wyprofilowany koniec koszulki, co ogranicza uraz podczas przechodzenia przez tkanki i ścianę naczynia, marker 3 mm na końcu koszulki dobrze widoczny w obrazie RTG, koszulka zbrojona oplotem stalowym.</t>
  </si>
  <si>
    <t>Introduktory z markerem, średnica F4, F5, F5,5 , F6, F6,5 , F7, F8 - długość 5,5 cm z mini prowadnikiem, średnica F4, F5, F5,5 , F6, F6,5 , F7, F7,5 , F8, F8,5 , F9, F10, F11 - długość 11 cm z mini prowadnikiem, średnica F4, F5, F5,5 , F6, F 6,5, F7, F8 - długość 5,5 cm z mini prowadnikiem oraz widocznym markerem na końcu koszulki, średnica F4, F5, F6, F7, F8, F9, F10, F11 - długość 11 cm z mini prowadnikiem oraz widocznym markerem na końcu koszulki, duża średnica wewnętrzna przy zminimalizowanej grubości ścian koszulki, zatrzask pomiędzy dilatatorem i koszulką, silikonowa zastawka uszczelniająca, pokrycie koszulki z zewnątrz oraz ścian kanału wewnętrznego silikonem, duża odporność na zagięcie, dilatator stopniowo zwężający się w odcinku dystalnym i odpowiednio wyprofilowany koniec koszulki, co ogranicza uraz podczas przechodzenia przez tkanki i ścianę naczynia, marker 3 mm na końcu koszulki dobrze widoczny w obrazie RTG, koszulka zbrojona oplotem stalowym.</t>
  </si>
  <si>
    <t>Rozszerzacze naczyniowe, średnica od 4F do 9F, akceptujące prowadnik 0,035”, dł. 17 cm.</t>
  </si>
  <si>
    <t>Przedłużacze wysokociśnieniowe dł. 25 - 120 cm, giętkie, wykonane z przezroczystego poliuretanu, zbrojone, wytrzymujące ciśnienia do 1200 psi, końcówki typu Luer, odporne na zginanie, stosowane przy wysokim ciśnieniu wstrzykiwanego płynu, długości od 25 cm do 120 cm.</t>
  </si>
  <si>
    <t>Filtr przeciwzatorowy do żyły głównej, stało-czasowy, możliwość usunięcia filtru do 12 dni po implantacji lub implantacja na stałe, filtr zbudowany ze szkieletu nitinolowego, konstrukcja koszyczka filtru symetryczna, SDS (system wprowadzający) 6F, filtr samorozprężalny z termiczną pamięcią kształtu, filtr stosowany uniwersalnie (femoral, jugular), z podwójnym filtrowaniem, prowadnik filtru pokryty PTFE i teflonem 0,035” z 3 mm końcówką w kształcie J, 150 lub 260 cm długości, koszulka wprowadzająca 6F z markerem na końcówce, dobrze widocznym w obrazie RTG, możliwość wprowadzenia przez śluzę 7F, zestaw do usuwania.</t>
  </si>
  <si>
    <t>Prowadniki obwodowe o pokryciu teflonowym, hydrofobowym lub z PTFE, końcówka prowadnika atraumatyczna giętka, prosta, J-curve, prowadnik o trzonie stalowym pokryty PTFE lub teflonem, prowadnik o ruchomym stalowym rdzeniu pokrytym teflonem,  prowadniki sterowalne w ofercie, długości od 45 do 260 cm, średnica od 0,014”, 0,018” 0,035”, 0,038”, dobre kontrastowanie w RTG.</t>
  </si>
  <si>
    <t>Prowadniki angioplastyczne sterowalne, hydrofobowe, średnica prowadnika 0,018” i  0,035”, długość prowadnika 180 cm i 300 cm, platynowy oplot (dobrze kontrastujący w promieniach RTG) o długości 5 cm, 8 cm, 14 cm, długość końcowych odcinków do kształtowania 4 cm, 8 cm oraz 14 cm. Prowadnik oferowany w kształtach końcówki: „J”, Angled i prosty, miękka atraumatyczna końcówka typu Super Soft, Soft oraz Standard, pokrycie PTFE lub teflonem. Dobra manewrowalność, dobre kontrastowanie końcówki w obrazie RTG, dostępne prowadniki o zmiennej średnicy 0,022” - 0,035”- 0,022”.</t>
  </si>
  <si>
    <t>Cewnik prowadzący z zastawką hemostatyczną typu contralateral, dł. 55 cm, z widocznym markerem na końcu.</t>
  </si>
  <si>
    <t>Prowadnik obwodowy 0,014", końcówka prowadnika atraumatyczna giętka, prosta, J-curve, prowadnik o trzonie stalowym pokryty PTFE lub teflonem, prowadnik o ruchomym stalowym rdzeniu pokrytym teflonem, prowadniki sterowalne w ofercie, długości od 45 do 260 cm, średnica od 0,014”, dobre kontrastowanie w RTG.</t>
  </si>
  <si>
    <t>Stent szyjny, stent samorozprężalny z termiczną pamięcią kształtu, wykonany z jednego kawałka nitinolu, wycięty laserowo bez łączeń przy pomocy lutów bądź spawów, o bardzo giętkich przęsłach, długość systemu wprowadzającego 135 cm, średnica systemu wprowadzającego 6F, średnica kanału wewnętrznego 0,014”, system monorail, średnica stentu 5 mm, 6 mm, 7 mm, 8 mm, 9 mm, 10 mm, długość stentu 20 mm, 30 mm, 40 mm, dobra widoczność systemu wprowadzającego w obrazie RTG, markery systemu wprowadzającego oznaczające końce stentu dobrze widoczne w RTG, pozwalające kontrolować implantację stentu, segmentowa budowa stentu umożliwiająca dobre dostosowanie się samego stentu do krzywizn naczynia, małe skracanie stentu podczas implantacji, duża odporność na zgniatanie, duża siła radialna stentu.</t>
  </si>
  <si>
    <t>Nitilowy stent samorozprężalny do naczyń mózgowych, rozmiary: 
- 3,5 x 15 mm, 3,5 x 20 mm, 3,5 x 25 mm, 3,5 x 30 mm, 3,5 x 35 mm, 
- 4,5 x 15 mm, 4,5 x 20 mm, 4,5 x 25 mm, 4,5 x 30 mm, 4,5 x 35 mm,
- 6,5 x 20 mm, 6,5 x 25 mm, 6,5 x 30 mm, 6,5 x 35 mm. Dopasowujący się do naczyń o średnicy od 1,5 do 6,0 mm, średnica stentu 4,5 mm dla naczyń o średnicy &gt;3,0&lt;4,0, laserowo cięty stent zamkniętokomórkowy o atraumatycznej końcówce, posiadający trzy dystalne oraz trzy proksymalne złote markery, trzy markery na prowadniku ułatwiające pozycjonowanie stentu (dystalny, centralny oraz proksymalny), stent repozycjonowalny do 90% uwolnienia, wysoka elastyczność stentu dzięki budowie asymetrycznych komórek, dokładne pozycjonowanie z możliwością wycofania produktu.</t>
  </si>
  <si>
    <t xml:space="preserve">Pakiet nr 4 - Zestaw do stentowania naczyń mózgowych         </t>
  </si>
  <si>
    <t xml:space="preserve">Pakiet nr 3 - Sprzęt diagnostyczny </t>
  </si>
  <si>
    <t>Pakiet nr 2 Akcesoria endoskopowe        Kod CPV: 33168000-5</t>
  </si>
  <si>
    <t>znak sprawy: 45/2022</t>
  </si>
  <si>
    <t>Załącznik nr 2 do SWZ</t>
  </si>
  <si>
    <t>Znak sprawy:45/2022</t>
  </si>
  <si>
    <t>Znak sprawy: 45/2022</t>
  </si>
  <si>
    <t>znak sprawy:  45/2022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</si>
</sst>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zł&quot;_-;\-* #,##0.00\ &quot;zł&quot;_-;_-* &quot;-&quot;??\ &quot;zł&quot;_-;_-@_-"/>
    <numFmt numFmtId="164" formatCode="#,##0.00&quot; zł&quot;"/>
    <numFmt numFmtId="165" formatCode="0&quot;.&quot;"/>
    <numFmt numFmtId="166" formatCode="#,##0.00&quot;     &quot;"/>
    <numFmt numFmtId="167" formatCode="&quot; &quot;#,##0.00&quot; &quot;[$zł-415]&quot; &quot;;&quot;-&quot;#,##0.00&quot; &quot;[$zł-415]&quot; &quot;;&quot; -&quot;00&quot; &quot;[$zł-415]&quot; &quot;;&quot; &quot;@&quot; &quot;"/>
    <numFmt numFmtId="168" formatCode="#,##0.00&quot; &quot;[$zł-415];[Red]&quot;-&quot;#,##0.00&quot; &quot;[$zł-415]"/>
    <numFmt numFmtId="169" formatCode="_-* #,##0.00\ [$zł-415]_-;\-* #,##0.00\ [$zł-415]_-;_-* &quot;-&quot;??\ [$zł-415]_-;_-@_-"/>
    <numFmt numFmtId="170" formatCode="[$-415]General"/>
    <numFmt numFmtId="171" formatCode="#,##0.00&quot; zł &quot;;#,##0.00&quot; zł &quot;;&quot;-&quot;#&quot; zł &quot;;@&quot; &quot;"/>
    <numFmt numFmtId="172" formatCode="&quot; &quot;#,##0.00&quot; zł &quot;;&quot;-&quot;#,##0.00&quot; zł &quot;;&quot; -&quot;#&quot; zł &quot;;&quot; &quot;@&quot; &quot;"/>
    <numFmt numFmtId="173" formatCode="[$-415]0.00"/>
    <numFmt numFmtId="174" formatCode="#,##0.00&quot;      &quot;;#,##0.00&quot;      &quot;;&quot;-&quot;#&quot;      &quot;;@&quot; &quot;"/>
    <numFmt numFmtId="175" formatCode="&quot; &quot;#,##0.00&quot; zł &quot;;&quot;-&quot;#,##0.00&quot; zł &quot;;&quot;-&quot;#&quot; zł &quot;;&quot; &quot;@&quot; &quot;"/>
    <numFmt numFmtId="176" formatCode="#,##0.00&quot; zł &quot;;#,##0.00&quot; zł &quot;;&quot;-&quot;#&quot; zł &quot;;&quot; &quot;@&quot; &quot;"/>
    <numFmt numFmtId="177" formatCode="[$-415]0%"/>
    <numFmt numFmtId="178" formatCode="&quot; &quot;#,##0.00&quot; &quot;[$zł-415]&quot; &quot;;&quot;-&quot;#,##0.00&quot; &quot;[$zł-415]&quot; &quot;;&quot;-&quot;00&quot; &quot;[$zł-415]&quot; &quot;;&quot; &quot;@&quot; &quot;"/>
    <numFmt numFmtId="179" formatCode="&quot; &quot;#,##0.00&quot; &quot;[$zł-415]&quot; &quot;;&quot;-&quot;#,##0.00&quot; &quot;[$zł-415]&quot; &quot;;&quot; -&quot;#&quot; &quot;[$zł-415]&quot; &quot;;&quot; &quot;@&quot; &quot;"/>
  </numFmts>
  <fonts count="62">
    <font>
      <sz val="11"/>
      <color rgb="FF00000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Arial CE"/>
      <charset val="238"/>
    </font>
    <font>
      <b/>
      <i/>
      <sz val="16"/>
      <color rgb="FF000000"/>
      <name val="Arial CE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 CE"/>
      <charset val="238"/>
    </font>
    <font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FF"/>
      <name val="Tahoma"/>
      <family val="2"/>
      <charset val="238"/>
    </font>
    <font>
      <sz val="11"/>
      <color theme="1"/>
      <name val="Arial CE"/>
      <family val="2"/>
      <charset val="238"/>
    </font>
    <font>
      <b/>
      <i/>
      <sz val="16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i/>
      <u/>
      <sz val="11"/>
      <color theme="1"/>
      <name val="Arial CE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8"/>
      <color indexed="8"/>
      <name val="Tahoma"/>
      <family val="2"/>
      <charset val="238"/>
    </font>
    <font>
      <sz val="11"/>
      <color indexed="8"/>
      <name val="Arial CE"/>
    </font>
    <font>
      <b/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008000"/>
      <name val="Czcionka tekstu podstawowego"/>
      <charset val="238"/>
    </font>
    <font>
      <sz val="11"/>
      <color rgb="FF000000"/>
      <name val="Liberation Sans1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800080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993300"/>
      <name val="Czcionka tekstu podstawowego"/>
      <charset val="238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i/>
      <sz val="11"/>
      <color rgb="FF7F7F7F"/>
      <name val="Czcionka tekstu podstawowego"/>
      <charset val="238"/>
    </font>
    <font>
      <i/>
      <sz val="11"/>
      <color rgb="FF7F7F7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1"/>
      <color rgb="FF000000"/>
      <name val="Arial CE"/>
      <charset val="238"/>
    </font>
    <font>
      <b/>
      <sz val="11"/>
      <color rgb="FF0000FF"/>
      <name val="Arial CE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CCFFFF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99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86">
    <xf numFmtId="0" fontId="0" fillId="0" borderId="0"/>
    <xf numFmtId="167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168" fontId="8" fillId="0" borderId="0" applyBorder="0" applyProtection="0"/>
    <xf numFmtId="0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0" fontId="18" fillId="0" borderId="0"/>
    <xf numFmtId="168" fontId="18" fillId="0" borderId="0"/>
    <xf numFmtId="0" fontId="22" fillId="0" borderId="0"/>
    <xf numFmtId="0" fontId="23" fillId="0" borderId="0" applyNumberFormat="0" applyFill="0" applyBorder="0" applyProtection="0"/>
    <xf numFmtId="0" fontId="25" fillId="0" borderId="0" applyNumberFormat="0" applyFill="0" applyBorder="0" applyProtection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29" fillId="0" borderId="0" applyFont="0" applyBorder="0" applyProtection="0"/>
    <xf numFmtId="0" fontId="30" fillId="0" borderId="0" applyNumberFormat="0" applyBorder="0" applyProtection="0"/>
    <xf numFmtId="170" fontId="31" fillId="0" borderId="0" applyBorder="0" applyProtection="0"/>
    <xf numFmtId="0" fontId="3" fillId="0" borderId="0"/>
    <xf numFmtId="172" fontId="29" fillId="0" borderId="0" applyFont="0" applyBorder="0" applyProtection="0"/>
    <xf numFmtId="9" fontId="3" fillId="0" borderId="0" applyFont="0" applyFill="0" applyBorder="0" applyAlignment="0" applyProtection="0"/>
    <xf numFmtId="171" fontId="29" fillId="0" borderId="0" applyFont="0" applyBorder="0" applyProtection="0"/>
    <xf numFmtId="0" fontId="31" fillId="15" borderId="0" applyNumberFormat="0" applyBorder="0" applyProtection="0"/>
    <xf numFmtId="170" fontId="31" fillId="15" borderId="0" applyBorder="0" applyProtection="0"/>
    <xf numFmtId="170" fontId="31" fillId="15" borderId="0" applyBorder="0" applyProtection="0"/>
    <xf numFmtId="0" fontId="31" fillId="16" borderId="0" applyNumberFormat="0" applyBorder="0" applyProtection="0"/>
    <xf numFmtId="170" fontId="31" fillId="16" borderId="0" applyBorder="0" applyProtection="0"/>
    <xf numFmtId="170" fontId="31" fillId="16" borderId="0" applyBorder="0" applyProtection="0"/>
    <xf numFmtId="0" fontId="31" fillId="4" borderId="0" applyNumberFormat="0" applyBorder="0" applyProtection="0"/>
    <xf numFmtId="170" fontId="31" fillId="4" borderId="0" applyBorder="0" applyProtection="0"/>
    <xf numFmtId="170" fontId="31" fillId="4" borderId="0" applyBorder="0" applyProtection="0"/>
    <xf numFmtId="0" fontId="31" fillId="17" borderId="0" applyNumberFormat="0" applyBorder="0" applyProtection="0"/>
    <xf numFmtId="170" fontId="31" fillId="17" borderId="0" applyBorder="0" applyProtection="0"/>
    <xf numFmtId="170" fontId="31" fillId="17" borderId="0" applyBorder="0" applyProtection="0"/>
    <xf numFmtId="0" fontId="31" fillId="2" borderId="0" applyNumberFormat="0" applyBorder="0" applyProtection="0"/>
    <xf numFmtId="170" fontId="31" fillId="2" borderId="0" applyBorder="0" applyProtection="0"/>
    <xf numFmtId="170" fontId="31" fillId="2" borderId="0" applyBorder="0" applyProtection="0"/>
    <xf numFmtId="0" fontId="31" fillId="18" borderId="0" applyNumberFormat="0" applyBorder="0" applyProtection="0"/>
    <xf numFmtId="170" fontId="31" fillId="18" borderId="0" applyBorder="0" applyProtection="0"/>
    <xf numFmtId="170" fontId="31" fillId="18" borderId="0" applyBorder="0" applyProtection="0"/>
    <xf numFmtId="0" fontId="31" fillId="19" borderId="0" applyNumberFormat="0" applyBorder="0" applyProtection="0"/>
    <xf numFmtId="170" fontId="31" fillId="19" borderId="0" applyBorder="0" applyProtection="0"/>
    <xf numFmtId="170" fontId="31" fillId="19" borderId="0" applyBorder="0" applyProtection="0"/>
    <xf numFmtId="0" fontId="31" fillId="20" borderId="0" applyNumberFormat="0" applyBorder="0" applyProtection="0"/>
    <xf numFmtId="170" fontId="31" fillId="20" borderId="0" applyBorder="0" applyProtection="0"/>
    <xf numFmtId="170" fontId="31" fillId="20" borderId="0" applyBorder="0" applyProtection="0"/>
    <xf numFmtId="0" fontId="31" fillId="21" borderId="0" applyNumberFormat="0" applyBorder="0" applyProtection="0"/>
    <xf numFmtId="170" fontId="31" fillId="21" borderId="0" applyBorder="0" applyProtection="0"/>
    <xf numFmtId="170" fontId="31" fillId="21" borderId="0" applyBorder="0" applyProtection="0"/>
    <xf numFmtId="0" fontId="31" fillId="17" borderId="0" applyNumberFormat="0" applyBorder="0" applyProtection="0"/>
    <xf numFmtId="170" fontId="31" fillId="17" borderId="0" applyBorder="0" applyProtection="0"/>
    <xf numFmtId="170" fontId="31" fillId="17" borderId="0" applyBorder="0" applyProtection="0"/>
    <xf numFmtId="0" fontId="31" fillId="19" borderId="0" applyNumberFormat="0" applyBorder="0" applyProtection="0"/>
    <xf numFmtId="170" fontId="31" fillId="19" borderId="0" applyBorder="0" applyProtection="0"/>
    <xf numFmtId="170" fontId="31" fillId="19" borderId="0" applyBorder="0" applyProtection="0"/>
    <xf numFmtId="0" fontId="31" fillId="22" borderId="0" applyNumberFormat="0" applyBorder="0" applyProtection="0"/>
    <xf numFmtId="170" fontId="31" fillId="22" borderId="0" applyBorder="0" applyProtection="0"/>
    <xf numFmtId="170" fontId="31" fillId="22" borderId="0" applyBorder="0" applyProtection="0"/>
    <xf numFmtId="0" fontId="32" fillId="23" borderId="0" applyNumberFormat="0" applyBorder="0" applyProtection="0"/>
    <xf numFmtId="170" fontId="32" fillId="23" borderId="0" applyBorder="0" applyProtection="0"/>
    <xf numFmtId="170" fontId="32" fillId="23" borderId="0" applyBorder="0" applyProtection="0"/>
    <xf numFmtId="0" fontId="32" fillId="20" borderId="0" applyNumberFormat="0" applyBorder="0" applyProtection="0"/>
    <xf numFmtId="170" fontId="32" fillId="20" borderId="0" applyBorder="0" applyProtection="0"/>
    <xf numFmtId="170" fontId="32" fillId="20" borderId="0" applyBorder="0" applyProtection="0"/>
    <xf numFmtId="0" fontId="32" fillId="21" borderId="0" applyNumberFormat="0" applyBorder="0" applyProtection="0"/>
    <xf numFmtId="170" fontId="32" fillId="21" borderId="0" applyBorder="0" applyProtection="0"/>
    <xf numFmtId="170" fontId="32" fillId="21" borderId="0" applyBorder="0" applyProtection="0"/>
    <xf numFmtId="0" fontId="32" fillId="24" borderId="0" applyNumberFormat="0" applyBorder="0" applyProtection="0"/>
    <xf numFmtId="170" fontId="32" fillId="24" borderId="0" applyBorder="0" applyProtection="0"/>
    <xf numFmtId="170" fontId="32" fillId="24" borderId="0" applyBorder="0" applyProtection="0"/>
    <xf numFmtId="0" fontId="32" fillId="25" borderId="0" applyNumberFormat="0" applyBorder="0" applyProtection="0"/>
    <xf numFmtId="170" fontId="32" fillId="25" borderId="0" applyBorder="0" applyProtection="0"/>
    <xf numFmtId="170" fontId="32" fillId="25" borderId="0" applyBorder="0" applyProtection="0"/>
    <xf numFmtId="0" fontId="32" fillId="26" borderId="0" applyNumberFormat="0" applyBorder="0" applyProtection="0"/>
    <xf numFmtId="170" fontId="32" fillId="26" borderId="0" applyBorder="0" applyProtection="0"/>
    <xf numFmtId="170" fontId="32" fillId="26" borderId="0" applyBorder="0" applyProtection="0"/>
    <xf numFmtId="0" fontId="33" fillId="4" borderId="0" applyNumberFormat="0" applyBorder="0" applyProtection="0"/>
    <xf numFmtId="170" fontId="33" fillId="4" borderId="0" applyBorder="0" applyProtection="0"/>
    <xf numFmtId="170" fontId="33" fillId="4" borderId="0" applyBorder="0" applyProtection="0"/>
    <xf numFmtId="174" fontId="34" fillId="0" borderId="0"/>
    <xf numFmtId="170" fontId="32" fillId="27" borderId="0" applyBorder="0" applyProtection="0"/>
    <xf numFmtId="0" fontId="32" fillId="27" borderId="0" applyNumberFormat="0" applyBorder="0" applyProtection="0"/>
    <xf numFmtId="170" fontId="32" fillId="27" borderId="0" applyBorder="0" applyProtection="0"/>
    <xf numFmtId="170" fontId="32" fillId="27" borderId="0" applyBorder="0" applyProtection="0"/>
    <xf numFmtId="170" fontId="32" fillId="28" borderId="0" applyBorder="0" applyProtection="0"/>
    <xf numFmtId="0" fontId="32" fillId="28" borderId="0" applyNumberFormat="0" applyBorder="0" applyProtection="0"/>
    <xf numFmtId="170" fontId="32" fillId="28" borderId="0" applyBorder="0" applyProtection="0"/>
    <xf numFmtId="170" fontId="32" fillId="28" borderId="0" applyBorder="0" applyProtection="0"/>
    <xf numFmtId="170" fontId="32" fillId="29" borderId="0" applyBorder="0" applyProtection="0"/>
    <xf numFmtId="0" fontId="32" fillId="29" borderId="0" applyNumberFormat="0" applyBorder="0" applyProtection="0"/>
    <xf numFmtId="170" fontId="32" fillId="29" borderId="0" applyBorder="0" applyProtection="0"/>
    <xf numFmtId="170" fontId="32" fillId="29" borderId="0" applyBorder="0" applyProtection="0"/>
    <xf numFmtId="170" fontId="32" fillId="24" borderId="0" applyBorder="0" applyProtection="0"/>
    <xf numFmtId="0" fontId="32" fillId="24" borderId="0" applyNumberFormat="0" applyBorder="0" applyProtection="0"/>
    <xf numFmtId="170" fontId="32" fillId="24" borderId="0" applyBorder="0" applyProtection="0"/>
    <xf numFmtId="170" fontId="32" fillId="24" borderId="0" applyBorder="0" applyProtection="0"/>
    <xf numFmtId="170" fontId="32" fillId="25" borderId="0" applyBorder="0" applyProtection="0"/>
    <xf numFmtId="0" fontId="32" fillId="25" borderId="0" applyNumberFormat="0" applyBorder="0" applyProtection="0"/>
    <xf numFmtId="170" fontId="32" fillId="25" borderId="0" applyBorder="0" applyProtection="0"/>
    <xf numFmtId="170" fontId="32" fillId="25" borderId="0" applyBorder="0" applyProtection="0"/>
    <xf numFmtId="170" fontId="32" fillId="30" borderId="0" applyBorder="0" applyProtection="0"/>
    <xf numFmtId="0" fontId="32" fillId="30" borderId="0" applyNumberFormat="0" applyBorder="0" applyProtection="0"/>
    <xf numFmtId="170" fontId="32" fillId="30" borderId="0" applyBorder="0" applyProtection="0"/>
    <xf numFmtId="170" fontId="32" fillId="30" borderId="0" applyBorder="0" applyProtection="0"/>
    <xf numFmtId="170" fontId="35" fillId="18" borderId="29" applyProtection="0"/>
    <xf numFmtId="0" fontId="35" fillId="18" borderId="29" applyNumberFormat="0" applyProtection="0"/>
    <xf numFmtId="170" fontId="35" fillId="18" borderId="29" applyProtection="0"/>
    <xf numFmtId="170" fontId="35" fillId="18" borderId="29" applyProtection="0"/>
    <xf numFmtId="170" fontId="36" fillId="31" borderId="1" applyProtection="0"/>
    <xf numFmtId="0" fontId="36" fillId="31" borderId="1" applyNumberFormat="0" applyProtection="0"/>
    <xf numFmtId="170" fontId="36" fillId="31" borderId="1" applyProtection="0"/>
    <xf numFmtId="170" fontId="36" fillId="31" borderId="1" applyProtection="0"/>
    <xf numFmtId="171" fontId="29" fillId="0" borderId="0" applyFont="0" applyBorder="0" applyProtection="0"/>
    <xf numFmtId="175" fontId="29" fillId="0" borderId="0" applyFont="0" applyBorder="0" applyProtection="0"/>
    <xf numFmtId="175" fontId="29" fillId="0" borderId="0" applyFont="0" applyBorder="0" applyProtection="0"/>
    <xf numFmtId="176" fontId="30" fillId="0" borderId="0"/>
    <xf numFmtId="170" fontId="37" fillId="0" borderId="0" applyBorder="0" applyProtection="0"/>
    <xf numFmtId="0" fontId="37" fillId="0" borderId="0" applyNumberFormat="0" applyBorder="0" applyProtection="0"/>
    <xf numFmtId="170" fontId="37" fillId="0" borderId="0" applyBorder="0" applyProtection="0"/>
    <xf numFmtId="170" fontId="37" fillId="0" borderId="0" applyBorder="0" applyProtection="0"/>
    <xf numFmtId="170" fontId="38" fillId="16" borderId="0" applyBorder="0" applyProtection="0"/>
    <xf numFmtId="170" fontId="39" fillId="0" borderId="30" applyProtection="0"/>
    <xf numFmtId="0" fontId="39" fillId="0" borderId="30" applyNumberFormat="0" applyProtection="0"/>
    <xf numFmtId="170" fontId="39" fillId="0" borderId="30" applyProtection="0"/>
    <xf numFmtId="170" fontId="39" fillId="0" borderId="30" applyProtection="0"/>
    <xf numFmtId="170" fontId="40" fillId="0" borderId="31" applyProtection="0"/>
    <xf numFmtId="0" fontId="40" fillId="0" borderId="31" applyNumberFormat="0" applyProtection="0"/>
    <xf numFmtId="170" fontId="40" fillId="0" borderId="31" applyProtection="0"/>
    <xf numFmtId="170" fontId="40" fillId="0" borderId="31" applyProtection="0"/>
    <xf numFmtId="170" fontId="41" fillId="0" borderId="32" applyProtection="0"/>
    <xf numFmtId="0" fontId="41" fillId="0" borderId="32" applyNumberFormat="0" applyProtection="0"/>
    <xf numFmtId="170" fontId="41" fillId="0" borderId="32" applyProtection="0"/>
    <xf numFmtId="170" fontId="41" fillId="0" borderId="32" applyProtection="0"/>
    <xf numFmtId="170" fontId="41" fillId="0" borderId="0" applyBorder="0" applyProtection="0"/>
    <xf numFmtId="0" fontId="41" fillId="0" borderId="0" applyNumberFormat="0" applyBorder="0" applyProtection="0"/>
    <xf numFmtId="170" fontId="41" fillId="0" borderId="0" applyBorder="0" applyProtection="0"/>
    <xf numFmtId="170" fontId="41" fillId="0" borderId="0" applyBorder="0" applyProtection="0"/>
    <xf numFmtId="170" fontId="42" fillId="18" borderId="29" applyProtection="0"/>
    <xf numFmtId="0" fontId="42" fillId="18" borderId="29" applyNumberFormat="0" applyProtection="0"/>
    <xf numFmtId="170" fontId="42" fillId="18" borderId="29" applyProtection="0"/>
    <xf numFmtId="170" fontId="42" fillId="18" borderId="29" applyProtection="0"/>
    <xf numFmtId="170" fontId="43" fillId="0" borderId="10" applyProtection="0"/>
    <xf numFmtId="0" fontId="43" fillId="0" borderId="10" applyNumberFormat="0" applyProtection="0"/>
    <xf numFmtId="170" fontId="43" fillId="0" borderId="10" applyProtection="0"/>
    <xf numFmtId="170" fontId="43" fillId="0" borderId="10" applyProtection="0"/>
    <xf numFmtId="170" fontId="7" fillId="0" borderId="0" applyBorder="0" applyProtection="0"/>
    <xf numFmtId="170" fontId="7" fillId="0" borderId="0" applyBorder="0" applyProtection="0"/>
    <xf numFmtId="170" fontId="7" fillId="0" borderId="0" applyBorder="0" applyProtection="0"/>
    <xf numFmtId="170" fontId="29" fillId="0" borderId="0" applyFont="0" applyBorder="0" applyProtection="0"/>
    <xf numFmtId="170" fontId="29" fillId="0" borderId="0" applyFont="0" applyBorder="0" applyProtection="0"/>
    <xf numFmtId="170" fontId="30" fillId="0" borderId="0" applyBorder="0" applyProtection="0"/>
    <xf numFmtId="170" fontId="29" fillId="0" borderId="0" applyFont="0" applyBorder="0" applyProtection="0"/>
    <xf numFmtId="170" fontId="29" fillId="32" borderId="33" applyFont="0" applyProtection="0"/>
    <xf numFmtId="0" fontId="29" fillId="32" borderId="33" applyNumberFormat="0" applyFont="0" applyProtection="0"/>
    <xf numFmtId="170" fontId="29" fillId="32" borderId="33" applyFont="0" applyProtection="0"/>
    <xf numFmtId="170" fontId="29" fillId="32" borderId="33" applyFont="0" applyProtection="0"/>
    <xf numFmtId="170" fontId="44" fillId="18" borderId="34" applyProtection="0"/>
    <xf numFmtId="0" fontId="44" fillId="18" borderId="34" applyNumberFormat="0" applyProtection="0"/>
    <xf numFmtId="170" fontId="44" fillId="18" borderId="34" applyProtection="0"/>
    <xf numFmtId="170" fontId="44" fillId="18" borderId="34" applyProtection="0"/>
    <xf numFmtId="177" fontId="29" fillId="0" borderId="0" applyFont="0" applyBorder="0" applyProtection="0"/>
    <xf numFmtId="177" fontId="29" fillId="0" borderId="0" applyFont="0" applyBorder="0" applyProtection="0"/>
    <xf numFmtId="177" fontId="29" fillId="0" borderId="0" applyFont="0" applyBorder="0" applyProtection="0"/>
    <xf numFmtId="170" fontId="45" fillId="0" borderId="0" applyBorder="0" applyProtection="0"/>
    <xf numFmtId="0" fontId="45" fillId="0" borderId="0" applyNumberFormat="0" applyBorder="0" applyProtection="0"/>
    <xf numFmtId="170" fontId="45" fillId="0" borderId="0" applyBorder="0" applyProtection="0"/>
    <xf numFmtId="170" fontId="45" fillId="0" borderId="0" applyBorder="0" applyProtection="0"/>
    <xf numFmtId="170" fontId="46" fillId="0" borderId="35" applyProtection="0"/>
    <xf numFmtId="0" fontId="46" fillId="0" borderId="35" applyNumberFormat="0" applyProtection="0"/>
    <xf numFmtId="170" fontId="46" fillId="0" borderId="35" applyProtection="0"/>
    <xf numFmtId="170" fontId="46" fillId="0" borderId="35" applyProtection="0"/>
    <xf numFmtId="170" fontId="47" fillId="0" borderId="0" applyBorder="0" applyProtection="0"/>
    <xf numFmtId="0" fontId="47" fillId="0" borderId="0" applyNumberFormat="0" applyBorder="0" applyProtection="0"/>
    <xf numFmtId="170" fontId="47" fillId="0" borderId="0" applyBorder="0" applyProtection="0"/>
    <xf numFmtId="170" fontId="47" fillId="0" borderId="0" applyBorder="0" applyProtection="0"/>
    <xf numFmtId="174" fontId="29" fillId="0" borderId="0" applyFont="0" applyBorder="0" applyProtection="0"/>
    <xf numFmtId="170" fontId="48" fillId="0" borderId="0" applyBorder="0" applyProtection="0">
      <alignment horizontal="center"/>
    </xf>
    <xf numFmtId="170" fontId="48" fillId="0" borderId="0" applyBorder="0" applyProtection="0">
      <alignment horizontal="center"/>
    </xf>
    <xf numFmtId="170" fontId="48" fillId="0" borderId="0" applyBorder="0" applyProtection="0">
      <alignment horizontal="center"/>
    </xf>
    <xf numFmtId="170" fontId="48" fillId="0" borderId="0" applyBorder="0" applyProtection="0">
      <alignment horizontal="center"/>
    </xf>
    <xf numFmtId="0" fontId="48" fillId="0" borderId="0" applyNumberFormat="0" applyBorder="0" applyProtection="0">
      <alignment horizontal="center"/>
    </xf>
    <xf numFmtId="170" fontId="48" fillId="0" borderId="0" applyBorder="0" applyProtection="0">
      <alignment horizontal="center"/>
    </xf>
    <xf numFmtId="170" fontId="48" fillId="0" borderId="0" applyBorder="0" applyProtection="0">
      <alignment horizontal="center"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/>
    </xf>
    <xf numFmtId="170" fontId="48" fillId="0" borderId="0" applyBorder="0" applyProtection="0">
      <alignment horizontal="center" textRotation="90"/>
    </xf>
    <xf numFmtId="170" fontId="48" fillId="0" borderId="0" applyBorder="0" applyProtection="0">
      <alignment horizontal="center" textRotation="90"/>
    </xf>
    <xf numFmtId="170" fontId="48" fillId="0" borderId="0" applyBorder="0" applyProtection="0">
      <alignment horizontal="center" textRotation="90"/>
    </xf>
    <xf numFmtId="0" fontId="48" fillId="0" borderId="0" applyNumberFormat="0" applyBorder="0" applyProtection="0">
      <alignment horizontal="center" textRotation="90"/>
    </xf>
    <xf numFmtId="170" fontId="48" fillId="0" borderId="0" applyBorder="0" applyProtection="0">
      <alignment horizontal="center" textRotation="90"/>
    </xf>
    <xf numFmtId="170" fontId="48" fillId="0" borderId="0" applyBorder="0" applyProtection="0">
      <alignment horizontal="center" textRotation="90"/>
    </xf>
    <xf numFmtId="170" fontId="48" fillId="0" borderId="0" applyBorder="0" applyProtection="0">
      <alignment horizontal="center" textRotation="90"/>
    </xf>
    <xf numFmtId="0" fontId="48" fillId="0" borderId="0" applyNumberFormat="0" applyBorder="0" applyProtection="0">
      <alignment horizontal="center" textRotation="90"/>
    </xf>
    <xf numFmtId="0" fontId="48" fillId="0" borderId="0" applyNumberFormat="0" applyBorder="0" applyProtection="0">
      <alignment horizontal="center" textRotation="90"/>
    </xf>
    <xf numFmtId="0" fontId="48" fillId="0" borderId="0" applyNumberFormat="0" applyBorder="0" applyProtection="0">
      <alignment horizontal="center" textRotation="90"/>
    </xf>
    <xf numFmtId="0" fontId="48" fillId="0" borderId="0" applyNumberFormat="0" applyBorder="0" applyProtection="0">
      <alignment horizontal="center" textRotation="90"/>
    </xf>
    <xf numFmtId="0" fontId="49" fillId="33" borderId="0" applyNumberFormat="0" applyBorder="0" applyProtection="0"/>
    <xf numFmtId="170" fontId="49" fillId="33" borderId="0" applyBorder="0" applyProtection="0"/>
    <xf numFmtId="170" fontId="49" fillId="33" borderId="0" applyBorder="0" applyProtection="0"/>
    <xf numFmtId="0" fontId="50" fillId="0" borderId="0"/>
    <xf numFmtId="0" fontId="50" fillId="0" borderId="0"/>
    <xf numFmtId="170" fontId="51" fillId="0" borderId="0" applyBorder="0" applyProtection="0"/>
    <xf numFmtId="170" fontId="51" fillId="0" borderId="0" applyBorder="0" applyProtection="0"/>
    <xf numFmtId="170" fontId="51" fillId="0" borderId="0" applyBorder="0" applyProtection="0"/>
    <xf numFmtId="170" fontId="51" fillId="0" borderId="0" applyBorder="0" applyProtection="0"/>
    <xf numFmtId="0" fontId="22" fillId="0" borderId="0"/>
    <xf numFmtId="0" fontId="29" fillId="0" borderId="0" applyNumberFormat="0" applyFont="0" applyBorder="0" applyProtection="0"/>
    <xf numFmtId="0" fontId="15" fillId="0" borderId="0"/>
    <xf numFmtId="0" fontId="29" fillId="0" borderId="0" applyNumberFormat="0" applyFont="0" applyBorder="0" applyProtection="0"/>
    <xf numFmtId="0" fontId="52" fillId="0" borderId="0" applyNumberFormat="0" applyFill="0" applyBorder="0" applyProtection="0"/>
    <xf numFmtId="0" fontId="31" fillId="0" borderId="0" applyNumberFormat="0" applyBorder="0" applyProtection="0"/>
    <xf numFmtId="0" fontId="23" fillId="0" borderId="0" applyNumberFormat="0" applyFill="0" applyBorder="0" applyProtection="0"/>
    <xf numFmtId="0" fontId="25" fillId="0" borderId="0" applyNumberFormat="0" applyFill="0" applyBorder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22" fillId="0" borderId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3" fillId="0" borderId="0" applyBorder="0" applyProtection="0"/>
    <xf numFmtId="170" fontId="53" fillId="0" borderId="0" applyBorder="0" applyProtection="0"/>
    <xf numFmtId="170" fontId="53" fillId="0" borderId="0" applyBorder="0" applyProtection="0"/>
    <xf numFmtId="0" fontId="53" fillId="0" borderId="0" applyNumberFormat="0" applyBorder="0" applyProtection="0"/>
    <xf numFmtId="170" fontId="53" fillId="0" borderId="0" applyBorder="0" applyProtection="0"/>
    <xf numFmtId="0" fontId="53" fillId="0" borderId="0" applyNumberFormat="0" applyBorder="0" applyProtection="0"/>
    <xf numFmtId="170" fontId="53" fillId="0" borderId="0" applyBorder="0" applyProtection="0"/>
    <xf numFmtId="170" fontId="53" fillId="0" borderId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168" fontId="53" fillId="0" borderId="0" applyBorder="0" applyProtection="0"/>
    <xf numFmtId="168" fontId="53" fillId="0" borderId="0" applyBorder="0" applyProtection="0"/>
    <xf numFmtId="168" fontId="53" fillId="0" borderId="0" applyBorder="0" applyProtection="0"/>
    <xf numFmtId="168" fontId="53" fillId="0" borderId="0" applyBorder="0" applyProtection="0"/>
    <xf numFmtId="168" fontId="53" fillId="0" borderId="0" applyBorder="0" applyProtection="0"/>
    <xf numFmtId="168" fontId="53" fillId="0" borderId="0" applyBorder="0" applyProtection="0"/>
    <xf numFmtId="168" fontId="53" fillId="0" borderId="0" applyBorder="0" applyProtection="0"/>
    <xf numFmtId="168" fontId="53" fillId="0" borderId="0" applyBorder="0" applyProtection="0"/>
    <xf numFmtId="168" fontId="53" fillId="0" borderId="0" applyBorder="0" applyProtection="0"/>
    <xf numFmtId="168" fontId="53" fillId="0" borderId="0" applyBorder="0" applyProtection="0"/>
    <xf numFmtId="168" fontId="53" fillId="0" borderId="0" applyBorder="0" applyProtection="0"/>
    <xf numFmtId="170" fontId="37" fillId="0" borderId="0" applyBorder="0" applyProtection="0"/>
    <xf numFmtId="0" fontId="30" fillId="0" borderId="0" applyNumberFormat="0" applyBorder="0" applyProtection="0"/>
    <xf numFmtId="0" fontId="54" fillId="0" borderId="0" applyNumberFormat="0" applyBorder="0" applyProtection="0"/>
    <xf numFmtId="175" fontId="30" fillId="0" borderId="0" applyBorder="0" applyProtection="0"/>
    <xf numFmtId="167" fontId="5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30" fillId="0" borderId="0" applyBorder="0" applyProtection="0"/>
    <xf numFmtId="178" fontId="29" fillId="0" borderId="0" applyFont="0" applyBorder="0" applyProtection="0"/>
    <xf numFmtId="167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8" fillId="16" borderId="0" applyNumberFormat="0" applyBorder="0" applyProtection="0"/>
    <xf numFmtId="170" fontId="38" fillId="16" borderId="0" applyBorder="0" applyProtection="0"/>
    <xf numFmtId="170" fontId="38" fillId="16" borderId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5" fillId="0" borderId="0" applyNumberForma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5" fillId="0" borderId="0" applyNumberFormat="0" applyFill="0" applyBorder="0" applyProtection="0"/>
    <xf numFmtId="0" fontId="51" fillId="0" borderId="0" applyNumberFormat="0" applyFill="0" applyBorder="0" applyProtection="0"/>
    <xf numFmtId="170" fontId="31" fillId="0" borderId="0" applyBorder="0" applyProtection="0"/>
    <xf numFmtId="0" fontId="29" fillId="0" borderId="0" applyNumberFormat="0" applyFon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29" fillId="0" borderId="0" applyNumberFormat="0" applyFont="0" applyBorder="0" applyProtection="0"/>
    <xf numFmtId="9" fontId="29" fillId="0" borderId="0" applyFont="0" applyFill="0" applyBorder="0" applyAlignment="0" applyProtection="0"/>
    <xf numFmtId="9" fontId="29" fillId="0" borderId="0" applyFont="0" applyBorder="0" applyProtection="0"/>
    <xf numFmtId="9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Border="0" applyProtection="0"/>
    <xf numFmtId="0" fontId="55" fillId="0" borderId="0" applyNumberFormat="0" applyFill="0" applyBorder="0" applyAlignment="0" applyProtection="0"/>
    <xf numFmtId="0" fontId="2" fillId="0" borderId="0"/>
    <xf numFmtId="0" fontId="1" fillId="0" borderId="0"/>
    <xf numFmtId="0" fontId="4" fillId="0" borderId="0" applyNumberFormat="0" applyFill="0" applyBorder="0" applyAlignment="0" applyProtection="0"/>
  </cellStyleXfs>
  <cellXfs count="158">
    <xf numFmtId="0" fontId="0" fillId="0" borderId="0" xfId="0"/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11" fillId="2" borderId="5" xfId="6" applyFont="1" applyFill="1" applyBorder="1" applyAlignment="1">
      <alignment horizontal="center" vertical="center" wrapText="1"/>
    </xf>
    <xf numFmtId="0" fontId="13" fillId="4" borderId="1" xfId="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6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0" fillId="6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0" fillId="0" borderId="0" xfId="0" applyNumberFormat="1" applyFont="1"/>
    <xf numFmtId="0" fontId="11" fillId="3" borderId="0" xfId="0" applyNumberFormat="1" applyFont="1" applyFill="1" applyAlignment="1">
      <alignment horizontal="center" vertical="center" wrapText="1"/>
    </xf>
    <xf numFmtId="0" fontId="11" fillId="2" borderId="5" xfId="6" applyNumberFormat="1" applyFont="1" applyFill="1" applyBorder="1" applyAlignment="1">
      <alignment horizontal="center" vertical="center" wrapText="1"/>
    </xf>
    <xf numFmtId="0" fontId="11" fillId="2" borderId="11" xfId="6" applyFont="1" applyFill="1" applyBorder="1" applyAlignment="1">
      <alignment horizontal="center" vertical="center" wrapText="1"/>
    </xf>
    <xf numFmtId="0" fontId="11" fillId="2" borderId="11" xfId="6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 wrapText="1"/>
    </xf>
    <xf numFmtId="166" fontId="13" fillId="7" borderId="6" xfId="0" applyNumberFormat="1" applyFont="1" applyFill="1" applyBorder="1" applyAlignment="1">
      <alignment horizontal="center" vertical="center" wrapText="1"/>
    </xf>
    <xf numFmtId="0" fontId="11" fillId="2" borderId="21" xfId="6" applyFont="1" applyFill="1" applyBorder="1" applyAlignment="1">
      <alignment horizontal="center" vertical="center" wrapText="1"/>
    </xf>
    <xf numFmtId="0" fontId="11" fillId="2" borderId="23" xfId="6" applyFont="1" applyFill="1" applyBorder="1" applyAlignment="1">
      <alignment horizontal="center" vertical="center" wrapText="1"/>
    </xf>
    <xf numFmtId="0" fontId="11" fillId="2" borderId="23" xfId="6" applyNumberFormat="1" applyFont="1" applyFill="1" applyBorder="1" applyAlignment="1">
      <alignment horizontal="center" vertical="center" wrapText="1"/>
    </xf>
    <xf numFmtId="0" fontId="11" fillId="2" borderId="22" xfId="6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11" fillId="8" borderId="12" xfId="0" applyNumberFormat="1" applyFont="1" applyFill="1" applyBorder="1" applyAlignment="1">
      <alignment vertical="center" wrapText="1"/>
    </xf>
    <xf numFmtId="0" fontId="9" fillId="9" borderId="12" xfId="0" applyFont="1" applyFill="1" applyBorder="1" applyAlignment="1">
      <alignment horizontal="center" vertical="center" wrapText="1"/>
    </xf>
    <xf numFmtId="164" fontId="9" fillId="9" borderId="12" xfId="0" applyNumberFormat="1" applyFont="1" applyFill="1" applyBorder="1" applyAlignment="1">
      <alignment horizontal="center" vertical="center" wrapText="1"/>
    </xf>
    <xf numFmtId="0" fontId="11" fillId="4" borderId="1" xfId="6" applyFont="1" applyFill="1" applyBorder="1" applyAlignment="1">
      <alignment horizontal="center" vertical="center" wrapText="1"/>
    </xf>
    <xf numFmtId="0" fontId="13" fillId="4" borderId="1" xfId="6" applyFont="1" applyFill="1" applyBorder="1" applyAlignment="1">
      <alignment horizontal="center" vertical="center" wrapText="1"/>
    </xf>
    <xf numFmtId="166" fontId="13" fillId="7" borderId="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9" fontId="7" fillId="0" borderId="12" xfId="0" applyNumberFormat="1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9" fontId="28" fillId="0" borderId="12" xfId="18" applyFont="1" applyBorder="1" applyAlignment="1">
      <alignment horizontal="center" vertical="center"/>
    </xf>
    <xf numFmtId="9" fontId="11" fillId="0" borderId="6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169" fontId="11" fillId="5" borderId="13" xfId="0" applyNumberFormat="1" applyFont="1" applyFill="1" applyBorder="1" applyAlignment="1">
      <alignment horizontal="center" vertical="center" wrapText="1"/>
    </xf>
    <xf numFmtId="164" fontId="11" fillId="9" borderId="12" xfId="0" applyNumberFormat="1" applyFont="1" applyFill="1" applyBorder="1" applyAlignment="1">
      <alignment horizontal="center" vertical="center" wrapText="1"/>
    </xf>
    <xf numFmtId="169" fontId="9" fillId="5" borderId="13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70" fontId="19" fillId="0" borderId="0" xfId="22" applyFont="1"/>
    <xf numFmtId="0" fontId="11" fillId="0" borderId="0" xfId="23" applyFont="1"/>
    <xf numFmtId="170" fontId="9" fillId="0" borderId="0" xfId="22" applyFont="1"/>
    <xf numFmtId="170" fontId="11" fillId="0" borderId="0" xfId="24" applyFont="1" applyAlignment="1">
      <alignment horizontal="right"/>
    </xf>
    <xf numFmtId="170" fontId="9" fillId="0" borderId="0" xfId="22" applyFont="1" applyAlignment="1">
      <alignment wrapText="1"/>
    </xf>
    <xf numFmtId="170" fontId="11" fillId="0" borderId="0" xfId="22" applyFont="1" applyAlignment="1">
      <alignment horizontal="center" vertical="center" wrapText="1"/>
    </xf>
    <xf numFmtId="170" fontId="11" fillId="0" borderId="0" xfId="22" applyFont="1" applyAlignment="1">
      <alignment horizontal="center" vertical="center"/>
    </xf>
    <xf numFmtId="170" fontId="9" fillId="0" borderId="0" xfId="22" applyFont="1" applyAlignment="1">
      <alignment horizontal="center" vertical="center"/>
    </xf>
    <xf numFmtId="170" fontId="10" fillId="0" borderId="0" xfId="22" applyFont="1" applyAlignment="1">
      <alignment horizontal="center" vertical="center" wrapText="1"/>
    </xf>
    <xf numFmtId="170" fontId="14" fillId="0" borderId="0" xfId="22" applyFont="1" applyFill="1" applyAlignment="1">
      <alignment horizontal="left"/>
    </xf>
    <xf numFmtId="170" fontId="12" fillId="0" borderId="0" xfId="22" applyFont="1" applyAlignment="1">
      <alignment horizontal="center" vertical="center" shrinkToFit="1"/>
    </xf>
    <xf numFmtId="170" fontId="21" fillId="0" borderId="10" xfId="22" applyFont="1" applyFill="1" applyBorder="1" applyAlignment="1">
      <alignment horizontal="left"/>
    </xf>
    <xf numFmtId="170" fontId="14" fillId="0" borderId="10" xfId="22" applyFont="1" applyFill="1" applyBorder="1" applyAlignment="1">
      <alignment horizontal="left"/>
    </xf>
    <xf numFmtId="170" fontId="9" fillId="0" borderId="0" xfId="22" applyFont="1" applyFill="1" applyAlignment="1">
      <alignment horizontal="center" vertical="center"/>
    </xf>
    <xf numFmtId="165" fontId="9" fillId="0" borderId="7" xfId="22" applyNumberFormat="1" applyFont="1" applyBorder="1" applyAlignment="1">
      <alignment horizontal="center" vertical="center" wrapText="1"/>
    </xf>
    <xf numFmtId="170" fontId="9" fillId="0" borderId="8" xfId="22" applyFont="1" applyBorder="1" applyAlignment="1">
      <alignment horizontal="center" vertical="center" wrapText="1"/>
    </xf>
    <xf numFmtId="172" fontId="9" fillId="0" borderId="6" xfId="26" applyFont="1" applyBorder="1" applyAlignment="1">
      <alignment horizontal="center" vertical="center" wrapText="1"/>
    </xf>
    <xf numFmtId="169" fontId="9" fillId="0" borderId="6" xfId="22" applyNumberFormat="1" applyFont="1" applyBorder="1" applyAlignment="1">
      <alignment horizontal="center" vertical="center" wrapText="1"/>
    </xf>
    <xf numFmtId="169" fontId="9" fillId="0" borderId="6" xfId="22" applyNumberFormat="1" applyFont="1" applyBorder="1" applyAlignment="1">
      <alignment horizontal="center" vertical="center"/>
    </xf>
    <xf numFmtId="170" fontId="9" fillId="0" borderId="7" xfId="22" applyFont="1" applyBorder="1"/>
    <xf numFmtId="170" fontId="9" fillId="0" borderId="4" xfId="22" applyFont="1" applyBorder="1"/>
    <xf numFmtId="173" fontId="11" fillId="3" borderId="0" xfId="22" applyNumberFormat="1" applyFont="1" applyFill="1" applyAlignment="1">
      <alignment horizontal="center" vertical="center" shrinkToFit="1"/>
    </xf>
    <xf numFmtId="164" fontId="11" fillId="3" borderId="0" xfId="22" applyNumberFormat="1" applyFont="1" applyFill="1" applyAlignment="1">
      <alignment horizontal="center" vertical="center" shrinkToFit="1"/>
    </xf>
    <xf numFmtId="170" fontId="9" fillId="0" borderId="0" xfId="22" applyFont="1" applyAlignment="1">
      <alignment vertical="center"/>
    </xf>
    <xf numFmtId="171" fontId="11" fillId="0" borderId="0" xfId="28" applyFont="1" applyAlignment="1">
      <alignment horizontal="center" vertical="center"/>
    </xf>
    <xf numFmtId="170" fontId="9" fillId="0" borderId="0" xfId="22" applyFont="1" applyAlignment="1">
      <alignment horizontal="left" wrapText="1"/>
    </xf>
    <xf numFmtId="171" fontId="11" fillId="0" borderId="0" xfId="28" applyFont="1" applyAlignment="1">
      <alignment horizontal="center" vertical="center" wrapText="1"/>
    </xf>
    <xf numFmtId="170" fontId="11" fillId="0" borderId="0" xfId="22" applyFont="1" applyAlignment="1">
      <alignment horizontal="left" wrapText="1"/>
    </xf>
    <xf numFmtId="171" fontId="11" fillId="0" borderId="0" xfId="22" applyNumberFormat="1" applyFont="1" applyAlignment="1">
      <alignment horizontal="center" vertical="center" wrapText="1"/>
    </xf>
    <xf numFmtId="170" fontId="11" fillId="0" borderId="0" xfId="22" applyFont="1" applyAlignment="1">
      <alignment horizontal="left" vertical="center" wrapText="1"/>
    </xf>
    <xf numFmtId="170" fontId="11" fillId="2" borderId="28" xfId="24" applyFont="1" applyFill="1" applyBorder="1" applyAlignment="1">
      <alignment horizontal="center" vertical="center"/>
    </xf>
    <xf numFmtId="170" fontId="11" fillId="2" borderId="28" xfId="24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/>
    </xf>
    <xf numFmtId="166" fontId="11" fillId="0" borderId="0" xfId="22" applyNumberFormat="1" applyFont="1" applyAlignment="1">
      <alignment horizontal="center" vertical="center" wrapText="1"/>
    </xf>
    <xf numFmtId="0" fontId="19" fillId="0" borderId="0" xfId="284" applyFont="1"/>
    <xf numFmtId="0" fontId="57" fillId="0" borderId="0" xfId="214" applyFont="1"/>
    <xf numFmtId="0" fontId="1" fillId="0" borderId="0" xfId="284" applyAlignment="1">
      <alignment wrapText="1"/>
    </xf>
    <xf numFmtId="0" fontId="24" fillId="12" borderId="5" xfId="284" applyNumberFormat="1" applyFont="1" applyFill="1" applyBorder="1" applyAlignment="1" applyProtection="1">
      <alignment horizontal="center" vertical="center" wrapText="1"/>
    </xf>
    <xf numFmtId="171" fontId="24" fillId="12" borderId="5" xfId="284" applyNumberFormat="1" applyFont="1" applyFill="1" applyBorder="1" applyAlignment="1" applyProtection="1">
      <alignment horizontal="center" vertical="center" wrapText="1"/>
    </xf>
    <xf numFmtId="171" fontId="24" fillId="12" borderId="14" xfId="284" applyNumberFormat="1" applyFont="1" applyFill="1" applyBorder="1" applyAlignment="1" applyProtection="1">
      <alignment horizontal="center" vertical="center" wrapText="1"/>
    </xf>
    <xf numFmtId="166" fontId="24" fillId="11" borderId="14" xfId="284" applyNumberFormat="1" applyFont="1" applyFill="1" applyBorder="1" applyAlignment="1" applyProtection="1">
      <alignment horizontal="center" vertical="center" wrapText="1"/>
    </xf>
    <xf numFmtId="166" fontId="24" fillId="11" borderId="1" xfId="284" applyNumberFormat="1" applyFont="1" applyFill="1" applyBorder="1" applyAlignment="1" applyProtection="1">
      <alignment horizontal="center" vertical="center" wrapText="1"/>
    </xf>
    <xf numFmtId="166" fontId="24" fillId="11" borderId="3" xfId="284" applyNumberFormat="1" applyFont="1" applyFill="1" applyBorder="1" applyAlignment="1" applyProtection="1">
      <alignment horizontal="center" vertical="center" wrapText="1"/>
    </xf>
    <xf numFmtId="170" fontId="11" fillId="5" borderId="36" xfId="24" applyFont="1" applyFill="1" applyBorder="1" applyAlignment="1">
      <alignment horizontal="center" vertical="center"/>
    </xf>
    <xf numFmtId="0" fontId="24" fillId="10" borderId="36" xfId="284" applyNumberFormat="1" applyFont="1" applyFill="1" applyBorder="1" applyAlignment="1" applyProtection="1">
      <alignment horizontal="center" vertical="center" wrapText="1"/>
    </xf>
    <xf numFmtId="0" fontId="24" fillId="10" borderId="5" xfId="284" applyNumberFormat="1" applyFont="1" applyFill="1" applyBorder="1" applyAlignment="1" applyProtection="1">
      <alignment horizontal="center" vertical="center" wrapText="1"/>
    </xf>
    <xf numFmtId="170" fontId="9" fillId="3" borderId="36" xfId="22" applyFont="1" applyFill="1" applyBorder="1" applyAlignment="1">
      <alignment horizontal="center" vertical="center" wrapText="1"/>
    </xf>
    <xf numFmtId="9" fontId="9" fillId="0" borderId="6" xfId="21" applyFont="1" applyBorder="1" applyAlignment="1">
      <alignment horizontal="center" vertical="center" wrapText="1"/>
    </xf>
    <xf numFmtId="0" fontId="19" fillId="0" borderId="36" xfId="284" applyFont="1" applyBorder="1"/>
    <xf numFmtId="169" fontId="26" fillId="13" borderId="36" xfId="284" applyNumberFormat="1" applyFont="1" applyFill="1" applyBorder="1"/>
    <xf numFmtId="0" fontId="24" fillId="12" borderId="36" xfId="284" applyNumberFormat="1" applyFont="1" applyFill="1" applyBorder="1" applyAlignment="1" applyProtection="1">
      <alignment horizontal="right" vertical="center" wrapText="1"/>
    </xf>
    <xf numFmtId="169" fontId="27" fillId="13" borderId="36" xfId="284" applyNumberFormat="1" applyFont="1" applyFill="1" applyBorder="1" applyAlignment="1" applyProtection="1">
      <alignment horizontal="center" vertical="center" shrinkToFit="1"/>
    </xf>
    <xf numFmtId="2" fontId="24" fillId="14" borderId="0" xfId="284" applyNumberFormat="1" applyFont="1" applyFill="1" applyBorder="1" applyAlignment="1" applyProtection="1">
      <alignment horizontal="center" vertical="center" shrinkToFit="1"/>
    </xf>
    <xf numFmtId="164" fontId="24" fillId="14" borderId="0" xfId="284" applyNumberFormat="1" applyFont="1" applyFill="1" applyBorder="1" applyAlignment="1" applyProtection="1">
      <alignment horizontal="center" vertical="center" shrinkToFit="1"/>
    </xf>
    <xf numFmtId="0" fontId="58" fillId="0" borderId="36" xfId="214" applyFont="1" applyBorder="1" applyAlignment="1">
      <alignment horizontal="center" vertical="center" wrapText="1"/>
    </xf>
    <xf numFmtId="165" fontId="9" fillId="0" borderId="36" xfId="22" applyNumberFormat="1" applyFont="1" applyBorder="1" applyAlignment="1">
      <alignment horizontal="center" vertical="center" wrapText="1"/>
    </xf>
    <xf numFmtId="0" fontId="58" fillId="0" borderId="0" xfId="214" applyFont="1" applyAlignment="1">
      <alignment horizontal="center" vertical="center" wrapText="1"/>
    </xf>
    <xf numFmtId="0" fontId="58" fillId="0" borderId="13" xfId="214" applyFont="1" applyBorder="1" applyAlignment="1">
      <alignment horizontal="center" vertical="center" wrapText="1"/>
    </xf>
    <xf numFmtId="169" fontId="59" fillId="0" borderId="36" xfId="214" applyNumberFormat="1" applyFont="1" applyBorder="1" applyAlignment="1">
      <alignment horizontal="center" vertical="center" wrapText="1"/>
    </xf>
    <xf numFmtId="9" fontId="9" fillId="0" borderId="36" xfId="21" applyFont="1" applyBorder="1" applyAlignment="1">
      <alignment horizontal="center" vertical="center" wrapText="1"/>
    </xf>
    <xf numFmtId="169" fontId="9" fillId="0" borderId="36" xfId="22" applyNumberFormat="1" applyFont="1" applyBorder="1" applyAlignment="1">
      <alignment horizontal="center" vertical="center" wrapText="1"/>
    </xf>
    <xf numFmtId="169" fontId="9" fillId="0" borderId="8" xfId="22" applyNumberFormat="1" applyFont="1" applyBorder="1" applyAlignment="1">
      <alignment horizontal="center" vertical="center"/>
    </xf>
    <xf numFmtId="0" fontId="58" fillId="0" borderId="38" xfId="214" applyFont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60" fillId="0" borderId="0" xfId="0" applyFont="1"/>
    <xf numFmtId="0" fontId="26" fillId="0" borderId="0" xfId="284" applyFont="1"/>
    <xf numFmtId="0" fontId="9" fillId="0" borderId="0" xfId="23" applyFont="1"/>
    <xf numFmtId="0" fontId="21" fillId="0" borderId="0" xfId="0" applyFont="1" applyAlignment="1">
      <alignment horizontal="left"/>
    </xf>
    <xf numFmtId="0" fontId="14" fillId="3" borderId="0" xfId="0" applyFont="1" applyFill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166" fontId="11" fillId="7" borderId="6" xfId="0" applyNumberFormat="1" applyFont="1" applyFill="1" applyBorder="1" applyAlignment="1">
      <alignment horizontal="center" vertical="center" wrapText="1"/>
    </xf>
    <xf numFmtId="0" fontId="11" fillId="4" borderId="1" xfId="6" applyFont="1" applyFill="1" applyBorder="1" applyAlignment="1">
      <alignment horizontal="center" vertical="center"/>
    </xf>
    <xf numFmtId="0" fontId="9" fillId="0" borderId="0" xfId="0" applyFont="1"/>
    <xf numFmtId="0" fontId="21" fillId="0" borderId="0" xfId="0" applyFont="1" applyAlignment="1">
      <alignment horizontal="left"/>
    </xf>
    <xf numFmtId="0" fontId="10" fillId="0" borderId="0" xfId="2" applyNumberFormat="1" applyFont="1" applyFill="1" applyBorder="1" applyAlignment="1">
      <alignment horizontal="center" vertical="center" wrapText="1"/>
    </xf>
    <xf numFmtId="0" fontId="10" fillId="0" borderId="0" xfId="263" applyFont="1" applyFill="1" applyAlignment="1">
      <alignment horizont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166" fontId="11" fillId="7" borderId="19" xfId="0" applyNumberFormat="1" applyFont="1" applyFill="1" applyBorder="1" applyAlignment="1">
      <alignment horizontal="center" vertical="center" wrapText="1"/>
    </xf>
    <xf numFmtId="166" fontId="11" fillId="7" borderId="20" xfId="0" applyNumberFormat="1" applyFont="1" applyFill="1" applyBorder="1" applyAlignment="1">
      <alignment horizontal="center" vertical="center" wrapText="1"/>
    </xf>
    <xf numFmtId="0" fontId="11" fillId="4" borderId="4" xfId="6" applyFont="1" applyFill="1" applyBorder="1" applyAlignment="1">
      <alignment horizontal="center" vertical="center" wrapText="1"/>
    </xf>
    <xf numFmtId="0" fontId="11" fillId="4" borderId="3" xfId="6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2" borderId="0" xfId="19" applyFont="1" applyFill="1" applyBorder="1" applyAlignment="1">
      <alignment horizontal="right" vertical="center"/>
    </xf>
    <xf numFmtId="0" fontId="11" fillId="2" borderId="37" xfId="19" applyFont="1" applyFill="1" applyBorder="1" applyAlignment="1">
      <alignment horizontal="right" vertical="center"/>
    </xf>
    <xf numFmtId="0" fontId="11" fillId="3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left"/>
    </xf>
    <xf numFmtId="166" fontId="11" fillId="0" borderId="0" xfId="22" applyNumberFormat="1" applyFont="1" applyAlignment="1">
      <alignment horizontal="center" vertical="center" wrapText="1"/>
    </xf>
    <xf numFmtId="0" fontId="10" fillId="0" borderId="0" xfId="285" applyNumberFormat="1" applyFont="1" applyFill="1" applyBorder="1" applyAlignment="1">
      <alignment horizontal="center" vertical="center" wrapText="1"/>
    </xf>
    <xf numFmtId="170" fontId="11" fillId="7" borderId="25" xfId="24" applyFont="1" applyFill="1" applyBorder="1" applyAlignment="1">
      <alignment horizontal="center" vertical="center" wrapText="1"/>
    </xf>
    <xf numFmtId="170" fontId="11" fillId="7" borderId="26" xfId="24" applyFont="1" applyFill="1" applyBorder="1" applyAlignment="1">
      <alignment horizontal="center" vertical="center" wrapText="1"/>
    </xf>
    <xf numFmtId="170" fontId="11" fillId="7" borderId="27" xfId="24" applyFont="1" applyFill="1" applyBorder="1" applyAlignment="1">
      <alignment horizontal="center" vertical="center" wrapText="1"/>
    </xf>
    <xf numFmtId="0" fontId="24" fillId="12" borderId="7" xfId="284" applyNumberFormat="1" applyFont="1" applyFill="1" applyBorder="1" applyAlignment="1" applyProtection="1">
      <alignment horizontal="right" vertical="center" wrapText="1"/>
    </xf>
    <xf numFmtId="0" fontId="24" fillId="12" borderId="10" xfId="284" applyNumberFormat="1" applyFont="1" applyFill="1" applyBorder="1" applyAlignment="1" applyProtection="1">
      <alignment horizontal="right" vertical="center" wrapText="1"/>
    </xf>
    <xf numFmtId="170" fontId="9" fillId="0" borderId="9" xfId="22" applyFont="1" applyBorder="1" applyAlignment="1">
      <alignment horizontal="left" vertical="center" wrapText="1"/>
    </xf>
    <xf numFmtId="0" fontId="24" fillId="12" borderId="4" xfId="284" applyNumberFormat="1" applyFont="1" applyFill="1" applyBorder="1" applyAlignment="1" applyProtection="1">
      <alignment horizontal="right" vertical="center" wrapText="1"/>
    </xf>
    <xf numFmtId="0" fontId="24" fillId="12" borderId="2" xfId="284" applyNumberFormat="1" applyFont="1" applyFill="1" applyBorder="1" applyAlignment="1" applyProtection="1">
      <alignment horizontal="right" vertical="center" wrapText="1"/>
    </xf>
    <xf numFmtId="170" fontId="26" fillId="0" borderId="0" xfId="22" applyFont="1"/>
  </cellXfs>
  <cellStyles count="286">
    <cellStyle name="20% - akcent 1 2" xfId="29"/>
    <cellStyle name="20% - akcent 1 3" xfId="30"/>
    <cellStyle name="20% - akcent 1 4" xfId="31"/>
    <cellStyle name="20% - akcent 2 2" xfId="32"/>
    <cellStyle name="20% - akcent 2 3" xfId="33"/>
    <cellStyle name="20% - akcent 2 4" xfId="34"/>
    <cellStyle name="20% - akcent 3 2" xfId="35"/>
    <cellStyle name="20% - akcent 3 3" xfId="36"/>
    <cellStyle name="20% - akcent 3 4" xfId="37"/>
    <cellStyle name="20% - akcent 4 2" xfId="38"/>
    <cellStyle name="20% - akcent 4 3" xfId="39"/>
    <cellStyle name="20% - akcent 4 4" xfId="40"/>
    <cellStyle name="20% - akcent 5 2" xfId="41"/>
    <cellStyle name="20% - akcent 5 3" xfId="42"/>
    <cellStyle name="20% - akcent 5 4" xfId="43"/>
    <cellStyle name="20% - akcent 6 2" xfId="44"/>
    <cellStyle name="20% - akcent 6 3" xfId="45"/>
    <cellStyle name="20% - akcent 6 4" xfId="46"/>
    <cellStyle name="40% - akcent 1 2" xfId="47"/>
    <cellStyle name="40% - akcent 1 3" xfId="48"/>
    <cellStyle name="40% - akcent 1 4" xfId="49"/>
    <cellStyle name="40% - akcent 2 2" xfId="50"/>
    <cellStyle name="40% - akcent 2 3" xfId="51"/>
    <cellStyle name="40% - akcent 2 4" xfId="52"/>
    <cellStyle name="40% - akcent 3 2" xfId="53"/>
    <cellStyle name="40% - akcent 3 3" xfId="54"/>
    <cellStyle name="40% - akcent 3 4" xfId="55"/>
    <cellStyle name="40% - akcent 4 2" xfId="56"/>
    <cellStyle name="40% - akcent 4 3" xfId="57"/>
    <cellStyle name="40% - akcent 4 4" xfId="58"/>
    <cellStyle name="40% - akcent 5 2" xfId="59"/>
    <cellStyle name="40% - akcent 5 3" xfId="60"/>
    <cellStyle name="40% - akcent 5 4" xfId="61"/>
    <cellStyle name="40% - akcent 6 2" xfId="62"/>
    <cellStyle name="40% - akcent 6 3" xfId="63"/>
    <cellStyle name="40% - akcent 6 4" xfId="64"/>
    <cellStyle name="60% - akcent 1 2" xfId="65"/>
    <cellStyle name="60% - akcent 1 3" xfId="66"/>
    <cellStyle name="60% - akcent 1 4" xfId="67"/>
    <cellStyle name="60% - akcent 2 2" xfId="68"/>
    <cellStyle name="60% - akcent 2 3" xfId="69"/>
    <cellStyle name="60% - akcent 2 4" xfId="70"/>
    <cellStyle name="60% - akcent 3 2" xfId="71"/>
    <cellStyle name="60% - akcent 3 3" xfId="72"/>
    <cellStyle name="60% - akcent 3 4" xfId="73"/>
    <cellStyle name="60% - akcent 4 2" xfId="74"/>
    <cellStyle name="60% - akcent 4 3" xfId="75"/>
    <cellStyle name="60% - akcent 4 4" xfId="76"/>
    <cellStyle name="60% - akcent 5 2" xfId="77"/>
    <cellStyle name="60% - akcent 5 3" xfId="78"/>
    <cellStyle name="60% - akcent 5 4" xfId="79"/>
    <cellStyle name="60% - akcent 6 2" xfId="80"/>
    <cellStyle name="60% - akcent 6 3" xfId="81"/>
    <cellStyle name="60% - akcent 6 4" xfId="82"/>
    <cellStyle name="Dobre 2" xfId="83"/>
    <cellStyle name="Dobre 3" xfId="84"/>
    <cellStyle name="Dobre 4" xfId="85"/>
    <cellStyle name="Dziesiętny 2" xfId="86"/>
    <cellStyle name="Excel Built-in Accent1" xfId="87"/>
    <cellStyle name="Excel Built-in Accent1 2" xfId="88"/>
    <cellStyle name="Excel Built-in Accent1 3" xfId="89"/>
    <cellStyle name="Excel Built-in Accent1 4" xfId="90"/>
    <cellStyle name="Excel Built-in Accent2" xfId="91"/>
    <cellStyle name="Excel Built-in Accent2 2" xfId="92"/>
    <cellStyle name="Excel Built-in Accent2 3" xfId="93"/>
    <cellStyle name="Excel Built-in Accent2 4" xfId="94"/>
    <cellStyle name="Excel Built-in Accent3" xfId="95"/>
    <cellStyle name="Excel Built-in Accent3 2" xfId="96"/>
    <cellStyle name="Excel Built-in Accent3 3" xfId="97"/>
    <cellStyle name="Excel Built-in Accent3 4" xfId="98"/>
    <cellStyle name="Excel Built-in Accent4" xfId="99"/>
    <cellStyle name="Excel Built-in Accent4 2" xfId="100"/>
    <cellStyle name="Excel Built-in Accent4 3" xfId="101"/>
    <cellStyle name="Excel Built-in Accent4 4" xfId="102"/>
    <cellStyle name="Excel Built-in Accent5" xfId="103"/>
    <cellStyle name="Excel Built-in Accent5 2" xfId="104"/>
    <cellStyle name="Excel Built-in Accent5 3" xfId="105"/>
    <cellStyle name="Excel Built-in Accent5 4" xfId="106"/>
    <cellStyle name="Excel Built-in Accent6" xfId="107"/>
    <cellStyle name="Excel Built-in Accent6 2" xfId="108"/>
    <cellStyle name="Excel Built-in Accent6 3" xfId="109"/>
    <cellStyle name="Excel Built-in Accent6 4" xfId="110"/>
    <cellStyle name="Excel Built-in Calculation" xfId="111"/>
    <cellStyle name="Excel Built-in Calculation 2" xfId="112"/>
    <cellStyle name="Excel Built-in Calculation 3" xfId="113"/>
    <cellStyle name="Excel Built-in Calculation 4" xfId="114"/>
    <cellStyle name="Excel Built-in Check Cell" xfId="115"/>
    <cellStyle name="Excel Built-in Check Cell 2" xfId="116"/>
    <cellStyle name="Excel Built-in Check Cell 3" xfId="117"/>
    <cellStyle name="Excel Built-in Check Cell 4" xfId="118"/>
    <cellStyle name="Excel Built-in Currency" xfId="119"/>
    <cellStyle name="Excel Built-in Currency 1" xfId="26"/>
    <cellStyle name="Excel Built-in Currency 1 2" xfId="120"/>
    <cellStyle name="Excel Built-in Currency 1 3" xfId="121"/>
    <cellStyle name="Excel Built-in Currency 2" xfId="122"/>
    <cellStyle name="Excel Built-in Explanatory Text" xfId="123"/>
    <cellStyle name="Excel Built-in Explanatory Text 2" xfId="124"/>
    <cellStyle name="Excel Built-in Explanatory Text 3" xfId="125"/>
    <cellStyle name="Excel Built-in Explanatory Text 4" xfId="126"/>
    <cellStyle name="Excel Built-in Explanatory Text 5" xfId="127"/>
    <cellStyle name="Excel Built-in Heading 1" xfId="128"/>
    <cellStyle name="Excel Built-in Heading 1 2" xfId="129"/>
    <cellStyle name="Excel Built-in Heading 1 3" xfId="130"/>
    <cellStyle name="Excel Built-in Heading 1 4" xfId="131"/>
    <cellStyle name="Excel Built-in Heading 2" xfId="132"/>
    <cellStyle name="Excel Built-in Heading 2 2" xfId="133"/>
    <cellStyle name="Excel Built-in Heading 2 3" xfId="134"/>
    <cellStyle name="Excel Built-in Heading 2 4" xfId="135"/>
    <cellStyle name="Excel Built-in Heading 3" xfId="136"/>
    <cellStyle name="Excel Built-in Heading 3 2" xfId="137"/>
    <cellStyle name="Excel Built-in Heading 3 3" xfId="138"/>
    <cellStyle name="Excel Built-in Heading 3 4" xfId="139"/>
    <cellStyle name="Excel Built-in Heading 4" xfId="140"/>
    <cellStyle name="Excel Built-in Heading 4 2" xfId="141"/>
    <cellStyle name="Excel Built-in Heading 4 3" xfId="142"/>
    <cellStyle name="Excel Built-in Heading 4 4" xfId="143"/>
    <cellStyle name="Excel Built-in Input" xfId="144"/>
    <cellStyle name="Excel Built-in Input 2" xfId="145"/>
    <cellStyle name="Excel Built-in Input 3" xfId="146"/>
    <cellStyle name="Excel Built-in Input 4" xfId="147"/>
    <cellStyle name="Excel Built-in Linked Cell" xfId="148"/>
    <cellStyle name="Excel Built-in Linked Cell 2" xfId="149"/>
    <cellStyle name="Excel Built-in Linked Cell 3" xfId="150"/>
    <cellStyle name="Excel Built-in Linked Cell 4" xfId="151"/>
    <cellStyle name="Excel Built-in Normal" xfId="22"/>
    <cellStyle name="Excel Built-in Normal 1" xfId="152"/>
    <cellStyle name="Excel Built-in Normal 1 2" xfId="153"/>
    <cellStyle name="Excel Built-in Normal 1 3" xfId="154"/>
    <cellStyle name="Excel Built-in Normal 2" xfId="155"/>
    <cellStyle name="Excel Built-in Normal 3" xfId="156"/>
    <cellStyle name="Excel Built-in Normal 4" xfId="157"/>
    <cellStyle name="Excel Built-in Normal 5" xfId="158"/>
    <cellStyle name="Excel Built-in Note" xfId="159"/>
    <cellStyle name="Excel Built-in Note 2" xfId="160"/>
    <cellStyle name="Excel Built-in Note 3" xfId="161"/>
    <cellStyle name="Excel Built-in Note 4" xfId="162"/>
    <cellStyle name="Excel Built-in Output" xfId="163"/>
    <cellStyle name="Excel Built-in Output 2" xfId="164"/>
    <cellStyle name="Excel Built-in Output 3" xfId="165"/>
    <cellStyle name="Excel Built-in Output 4" xfId="166"/>
    <cellStyle name="Excel Built-in Percent" xfId="167"/>
    <cellStyle name="Excel Built-in Percent 2" xfId="168"/>
    <cellStyle name="Excel Built-in Percent 3" xfId="169"/>
    <cellStyle name="Excel Built-in Title" xfId="170"/>
    <cellStyle name="Excel Built-in Title 2" xfId="171"/>
    <cellStyle name="Excel Built-in Title 3" xfId="172"/>
    <cellStyle name="Excel Built-in Title 4" xfId="173"/>
    <cellStyle name="Excel Built-in Total" xfId="174"/>
    <cellStyle name="Excel Built-in Total 2" xfId="175"/>
    <cellStyle name="Excel Built-in Total 3" xfId="176"/>
    <cellStyle name="Excel Built-in Total 4" xfId="177"/>
    <cellStyle name="Excel Built-in Warning Text" xfId="178"/>
    <cellStyle name="Excel Built-in Warning Text 2" xfId="179"/>
    <cellStyle name="Excel Built-in Warning Text 3" xfId="180"/>
    <cellStyle name="Excel Built-in Warning Text 4" xfId="181"/>
    <cellStyle name="Excel_BuiltIn_Comma" xfId="182"/>
    <cellStyle name="Excel_BuiltIn_Currency" xfId="28"/>
    <cellStyle name="Heading" xfId="3"/>
    <cellStyle name="Heading 1" xfId="183"/>
    <cellStyle name="Heading 1 1" xfId="184"/>
    <cellStyle name="Heading 1 1 2" xfId="185"/>
    <cellStyle name="Heading 1 1 3" xfId="186"/>
    <cellStyle name="Heading 1 2" xfId="187"/>
    <cellStyle name="Heading 1 3" xfId="188"/>
    <cellStyle name="Heading 1 4" xfId="189"/>
    <cellStyle name="Heading 2" xfId="10"/>
    <cellStyle name="Heading 2 2" xfId="190"/>
    <cellStyle name="Heading 3" xfId="191"/>
    <cellStyle name="Heading 4" xfId="192"/>
    <cellStyle name="Heading 5" xfId="193"/>
    <cellStyle name="Heading1" xfId="4"/>
    <cellStyle name="Heading1 1" xfId="194"/>
    <cellStyle name="Heading1 1 2" xfId="195"/>
    <cellStyle name="Heading1 1 3" xfId="196"/>
    <cellStyle name="Heading1 2" xfId="11"/>
    <cellStyle name="Heading1 2 2" xfId="197"/>
    <cellStyle name="Heading1 2 3" xfId="198"/>
    <cellStyle name="Heading1 2 4" xfId="199"/>
    <cellStyle name="Heading1 2 5" xfId="200"/>
    <cellStyle name="Heading1 3" xfId="201"/>
    <cellStyle name="Heading1 4" xfId="202"/>
    <cellStyle name="Heading1 5" xfId="203"/>
    <cellStyle name="Heading1 6" xfId="204"/>
    <cellStyle name="Neutralne 2" xfId="205"/>
    <cellStyle name="Neutralne 3" xfId="206"/>
    <cellStyle name="Neutralne 4" xfId="207"/>
    <cellStyle name="Normal 2" xfId="208"/>
    <cellStyle name="Normalny" xfId="0" builtinId="0" customBuiltin="1"/>
    <cellStyle name="Normalny 10" xfId="263"/>
    <cellStyle name="Normalny 11" xfId="266"/>
    <cellStyle name="Normalny 12" xfId="283"/>
    <cellStyle name="Normalny 2" xfId="5"/>
    <cellStyle name="Normalny 2 2" xfId="12"/>
    <cellStyle name="Normalny 2 2 2" xfId="209"/>
    <cellStyle name="Normalny 2 2 3" xfId="271"/>
    <cellStyle name="Normalny 2 3" xfId="210"/>
    <cellStyle name="Normalny 2 3 2" xfId="211"/>
    <cellStyle name="Normalny 2 4" xfId="212"/>
    <cellStyle name="Normalny 2 5" xfId="24"/>
    <cellStyle name="Normalny 2 6" xfId="213"/>
    <cellStyle name="Normalny 2 7" xfId="214"/>
    <cellStyle name="Normalny 2 8" xfId="272"/>
    <cellStyle name="Normalny 2 9" xfId="273"/>
    <cellStyle name="Normalny 3" xfId="9"/>
    <cellStyle name="Normalny 3 2" xfId="215"/>
    <cellStyle name="Normalny 3 3" xfId="216"/>
    <cellStyle name="Normalny 4" xfId="15"/>
    <cellStyle name="Normalny 4 2" xfId="217"/>
    <cellStyle name="Normalny 4 3" xfId="218"/>
    <cellStyle name="Normalny 5" xfId="16"/>
    <cellStyle name="Normalny 5 2" xfId="219"/>
    <cellStyle name="Normalny 5 3" xfId="220"/>
    <cellStyle name="Normalny 5 4" xfId="270"/>
    <cellStyle name="Normalny 6" xfId="17"/>
    <cellStyle name="Normalny 6 2" xfId="221"/>
    <cellStyle name="Normalny 6 3" xfId="269"/>
    <cellStyle name="Normalny 7" xfId="19"/>
    <cellStyle name="Normalny 7 2" xfId="222"/>
    <cellStyle name="Normalny 7 3" xfId="223"/>
    <cellStyle name="Normalny 7 4" xfId="274"/>
    <cellStyle name="Normalny 8" xfId="25"/>
    <cellStyle name="Normalny 8 2" xfId="264"/>
    <cellStyle name="Normalny 8 3" xfId="284"/>
    <cellStyle name="Normalny 9" xfId="23"/>
    <cellStyle name="Normalny 9 2" xfId="275"/>
    <cellStyle name="Normalny_Arkusz1" xfId="6"/>
    <cellStyle name="Procentowy" xfId="18" builtinId="5"/>
    <cellStyle name="Procentowy 2" xfId="21"/>
    <cellStyle name="Procentowy 2 2" xfId="224"/>
    <cellStyle name="Procentowy 2 3" xfId="225"/>
    <cellStyle name="Procentowy 2 4" xfId="276"/>
    <cellStyle name="Procentowy 3" xfId="27"/>
    <cellStyle name="Procentowy 3 2" xfId="277"/>
    <cellStyle name="Procentowy 4" xfId="226"/>
    <cellStyle name="Procentowy 5" xfId="227"/>
    <cellStyle name="Procentowy 6" xfId="278"/>
    <cellStyle name="Procentowy 7" xfId="267"/>
    <cellStyle name="Result" xfId="7"/>
    <cellStyle name="Result 1" xfId="228"/>
    <cellStyle name="Result 1 2" xfId="229"/>
    <cellStyle name="Result 1 3" xfId="230"/>
    <cellStyle name="Result 2" xfId="13"/>
    <cellStyle name="Result 2 2" xfId="231"/>
    <cellStyle name="Result 3" xfId="232"/>
    <cellStyle name="Result 3 2" xfId="233"/>
    <cellStyle name="Result 3 3" xfId="234"/>
    <cellStyle name="Result 3 4" xfId="235"/>
    <cellStyle name="Result 4" xfId="236"/>
    <cellStyle name="Result 5" xfId="237"/>
    <cellStyle name="Result 6" xfId="238"/>
    <cellStyle name="Result2" xfId="8"/>
    <cellStyle name="Result2 1" xfId="239"/>
    <cellStyle name="Result2 1 2" xfId="240"/>
    <cellStyle name="Result2 1 3" xfId="241"/>
    <cellStyle name="Result2 2" xfId="14"/>
    <cellStyle name="Result2 2 2" xfId="242"/>
    <cellStyle name="Result2 3" xfId="243"/>
    <cellStyle name="Result2 4" xfId="244"/>
    <cellStyle name="Result2 4 2" xfId="245"/>
    <cellStyle name="Result2 4 3" xfId="246"/>
    <cellStyle name="Result2 4 4" xfId="247"/>
    <cellStyle name="Result2 5" xfId="248"/>
    <cellStyle name="Result2 6" xfId="249"/>
    <cellStyle name="Tekst objaśnienia" xfId="2" builtinId="53"/>
    <cellStyle name="Tekst objaśnienia 2" xfId="250"/>
    <cellStyle name="Tekst objaśnienia 2 2" xfId="279"/>
    <cellStyle name="Tekst objaśnienia 2 3" xfId="280"/>
    <cellStyle name="Tekst objaśnienia 2 4" xfId="285"/>
    <cellStyle name="Tekst objaśnienia 3" xfId="251"/>
    <cellStyle name="Tekst objaśnienia 4" xfId="252"/>
    <cellStyle name="Tekst objaśnienia 5" xfId="281"/>
    <cellStyle name="Tekst objaśnienia 6" xfId="265"/>
    <cellStyle name="Tekst objaśnienia 7" xfId="282"/>
    <cellStyle name="Walutowy" xfId="1" builtinId="4" customBuiltin="1"/>
    <cellStyle name="Walutowy 2" xfId="20"/>
    <cellStyle name="Walutowy 2 2" xfId="253"/>
    <cellStyle name="Walutowy 2 3" xfId="254"/>
    <cellStyle name="Walutowy 3" xfId="255"/>
    <cellStyle name="Walutowy 4" xfId="256"/>
    <cellStyle name="Walutowy 5" xfId="257"/>
    <cellStyle name="Walutowy 6" xfId="258"/>
    <cellStyle name="Walutowy 7" xfId="259"/>
    <cellStyle name="Walutowy 8" xfId="268"/>
    <cellStyle name="Złe 2" xfId="260"/>
    <cellStyle name="Złe 3" xfId="261"/>
    <cellStyle name="Złe 4" xfId="262"/>
  </cellStyles>
  <dxfs count="0"/>
  <tableStyles count="0" defaultTableStyle="TableStyleMedium2" defaultPivotStyle="PivotStyleLight16"/>
  <colors>
    <mruColors>
      <color rgb="FF0000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7"/>
  <sheetViews>
    <sheetView showGridLines="0" zoomScaleNormal="100" zoomScaleSheetLayoutView="100" workbookViewId="0">
      <selection activeCell="G24" sqref="G24"/>
    </sheetView>
  </sheetViews>
  <sheetFormatPr defaultRowHeight="12.75"/>
  <cols>
    <col min="1" max="1" width="7.125" style="7" customWidth="1"/>
    <col min="2" max="2" width="42.25" style="7" customWidth="1"/>
    <col min="3" max="3" width="10.25" style="7" customWidth="1"/>
    <col min="4" max="4" width="11.875" style="7" customWidth="1"/>
    <col min="5" max="5" width="15.875" style="7" customWidth="1"/>
    <col min="6" max="6" width="23" style="7" customWidth="1"/>
    <col min="7" max="8" width="11.75" style="7" customWidth="1"/>
    <col min="9" max="9" width="17.75" style="7" customWidth="1"/>
    <col min="10" max="11" width="10.625" style="7" customWidth="1"/>
    <col min="12" max="12" width="8.5" style="7" customWidth="1"/>
    <col min="13" max="13" width="19.75" style="7" customWidth="1"/>
    <col min="14" max="14" width="14.375" style="7" customWidth="1"/>
    <col min="15" max="15" width="16.625" style="7" customWidth="1"/>
    <col min="16" max="254" width="8.5" style="7" customWidth="1"/>
    <col min="255" max="1021" width="8.5" style="128" customWidth="1"/>
    <col min="1022" max="1022" width="9" style="128" customWidth="1"/>
    <col min="1023" max="16384" width="9" style="128"/>
  </cols>
  <sheetData>
    <row r="1" spans="1:15" s="13" customFormat="1">
      <c r="A1" s="11"/>
      <c r="B1" s="122"/>
      <c r="C1" s="11"/>
      <c r="D1" s="12"/>
      <c r="E1" s="12"/>
      <c r="F1" s="12"/>
      <c r="G1" s="21"/>
      <c r="H1" s="21"/>
      <c r="I1" s="21"/>
      <c r="K1" s="12"/>
      <c r="L1" s="12"/>
      <c r="M1" s="12"/>
      <c r="N1" s="12"/>
    </row>
    <row r="2" spans="1:15" s="13" customFormat="1" ht="24" customHeight="1">
      <c r="A2" s="129" t="s">
        <v>80</v>
      </c>
      <c r="B2" s="129"/>
      <c r="C2" s="14"/>
      <c r="D2" s="12"/>
      <c r="E2" s="12"/>
      <c r="F2" s="12"/>
      <c r="G2" s="21"/>
      <c r="H2" s="21"/>
      <c r="I2" s="21"/>
      <c r="J2" s="15" t="s">
        <v>12</v>
      </c>
      <c r="K2" s="12"/>
      <c r="L2" s="12"/>
      <c r="M2" s="12"/>
      <c r="N2" s="12"/>
    </row>
    <row r="3" spans="1:15" s="13" customFormat="1" ht="26.25" customHeight="1">
      <c r="C3" s="14"/>
      <c r="D3" s="131"/>
      <c r="E3" s="131"/>
      <c r="F3" s="131"/>
      <c r="G3" s="131"/>
      <c r="H3" s="131"/>
      <c r="I3" s="131"/>
      <c r="J3" s="131"/>
      <c r="K3" s="15"/>
      <c r="L3" s="15"/>
      <c r="M3" s="15"/>
      <c r="N3" s="15"/>
    </row>
    <row r="4" spans="1:15" s="16" customFormat="1" ht="68.25" customHeight="1">
      <c r="A4" s="130" t="s">
        <v>55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s="17" customFormat="1" ht="29.25" customHeight="1">
      <c r="B5" s="123" t="s">
        <v>18</v>
      </c>
      <c r="C5" s="123"/>
      <c r="D5" s="123"/>
      <c r="E5" s="123"/>
      <c r="F5" s="123"/>
      <c r="G5" s="22"/>
      <c r="H5" s="22"/>
      <c r="I5" s="22"/>
      <c r="J5" s="118"/>
      <c r="K5" s="2"/>
    </row>
    <row r="6" spans="1:15" s="17" customFormat="1" ht="23.25" customHeight="1">
      <c r="B6" s="124" t="s">
        <v>56</v>
      </c>
      <c r="C6" s="125"/>
      <c r="D6" s="125"/>
      <c r="E6" s="125"/>
      <c r="F6" s="125"/>
      <c r="G6" s="125"/>
      <c r="H6" s="125"/>
      <c r="I6" s="125"/>
      <c r="J6" s="125"/>
      <c r="K6" s="135" t="s">
        <v>0</v>
      </c>
      <c r="L6" s="136"/>
      <c r="M6" s="136"/>
      <c r="N6" s="136"/>
      <c r="O6" s="137"/>
    </row>
    <row r="7" spans="1:15" s="17" customFormat="1" ht="73.5" customHeight="1">
      <c r="A7" s="3" t="s">
        <v>13</v>
      </c>
      <c r="B7" s="3" t="s">
        <v>57</v>
      </c>
      <c r="C7" s="24" t="s">
        <v>30</v>
      </c>
      <c r="D7" s="24" t="s">
        <v>1</v>
      </c>
      <c r="E7" s="25" t="s">
        <v>24</v>
      </c>
      <c r="F7" s="24" t="s">
        <v>25</v>
      </c>
      <c r="G7" s="25" t="s">
        <v>2</v>
      </c>
      <c r="H7" s="25" t="s">
        <v>26</v>
      </c>
      <c r="I7" s="25" t="s">
        <v>27</v>
      </c>
      <c r="J7" s="24" t="s">
        <v>28</v>
      </c>
      <c r="K7" s="138" t="s">
        <v>29</v>
      </c>
      <c r="L7" s="139"/>
      <c r="M7" s="126" t="s">
        <v>32</v>
      </c>
      <c r="N7" s="126" t="s">
        <v>31</v>
      </c>
      <c r="O7" s="126" t="s">
        <v>3</v>
      </c>
    </row>
    <row r="8" spans="1:15" s="17" customFormat="1" ht="16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23">
        <v>7</v>
      </c>
      <c r="H8" s="23">
        <v>8</v>
      </c>
      <c r="I8" s="23">
        <v>9</v>
      </c>
      <c r="J8" s="3">
        <v>10</v>
      </c>
      <c r="K8" s="140">
        <v>11</v>
      </c>
      <c r="L8" s="141"/>
      <c r="M8" s="37">
        <v>12</v>
      </c>
      <c r="N8" s="127">
        <v>13</v>
      </c>
      <c r="O8" s="37">
        <v>14</v>
      </c>
    </row>
    <row r="9" spans="1:15" s="17" customFormat="1" ht="38.25">
      <c r="A9" s="18">
        <v>1</v>
      </c>
      <c r="B9" s="19" t="s">
        <v>42</v>
      </c>
      <c r="C9" s="9" t="s">
        <v>9</v>
      </c>
      <c r="D9" s="9">
        <v>20</v>
      </c>
      <c r="E9" s="10"/>
      <c r="F9" s="47">
        <v>0.08</v>
      </c>
      <c r="G9" s="10">
        <f>E9*1.08</f>
        <v>0</v>
      </c>
      <c r="H9" s="10">
        <f>E9*D9</f>
        <v>0</v>
      </c>
      <c r="I9" s="10">
        <f>J9-H9</f>
        <v>0</v>
      </c>
      <c r="J9" s="10">
        <f>D9*G9</f>
        <v>0</v>
      </c>
      <c r="K9" s="26"/>
      <c r="L9" s="20"/>
      <c r="M9" s="20"/>
      <c r="N9" s="20"/>
      <c r="O9" s="20"/>
    </row>
    <row r="10" spans="1:15" ht="38.25">
      <c r="A10" s="5" t="s">
        <v>15</v>
      </c>
      <c r="B10" s="19" t="s">
        <v>41</v>
      </c>
      <c r="C10" s="9" t="s">
        <v>9</v>
      </c>
      <c r="D10" s="9">
        <v>20</v>
      </c>
      <c r="E10" s="10"/>
      <c r="F10" s="47">
        <v>0.08</v>
      </c>
      <c r="G10" s="10">
        <f t="shared" ref="G10:G12" si="0">E10*1.08</f>
        <v>0</v>
      </c>
      <c r="H10" s="10">
        <f t="shared" ref="H10:H12" si="1">E10*D10</f>
        <v>0</v>
      </c>
      <c r="I10" s="10">
        <f t="shared" ref="I10:I12" si="2">J10-H10</f>
        <v>0</v>
      </c>
      <c r="J10" s="10">
        <f t="shared" ref="J10:J12" si="3">D10*G10</f>
        <v>0</v>
      </c>
      <c r="K10" s="26"/>
      <c r="L10" s="27"/>
      <c r="M10" s="27"/>
      <c r="N10" s="27"/>
      <c r="O10" s="27"/>
    </row>
    <row r="11" spans="1:15" ht="38.25">
      <c r="A11" s="6" t="s">
        <v>16</v>
      </c>
      <c r="B11" s="19" t="s">
        <v>40</v>
      </c>
      <c r="C11" s="9" t="s">
        <v>9</v>
      </c>
      <c r="D11" s="9">
        <v>20</v>
      </c>
      <c r="E11" s="10"/>
      <c r="F11" s="47">
        <v>0.08</v>
      </c>
      <c r="G11" s="10">
        <f t="shared" si="0"/>
        <v>0</v>
      </c>
      <c r="H11" s="10">
        <f t="shared" si="1"/>
        <v>0</v>
      </c>
      <c r="I11" s="10">
        <f t="shared" si="2"/>
        <v>0</v>
      </c>
      <c r="J11" s="10">
        <f t="shared" si="3"/>
        <v>0</v>
      </c>
      <c r="K11" s="26"/>
      <c r="L11" s="27"/>
      <c r="M11" s="27"/>
      <c r="N11" s="27"/>
      <c r="O11" s="27"/>
    </row>
    <row r="12" spans="1:15" ht="51">
      <c r="A12" s="6" t="s">
        <v>5</v>
      </c>
      <c r="B12" s="19" t="s">
        <v>39</v>
      </c>
      <c r="C12" s="9" t="s">
        <v>9</v>
      </c>
      <c r="D12" s="9">
        <v>20</v>
      </c>
      <c r="E12" s="10"/>
      <c r="F12" s="48">
        <v>0.08</v>
      </c>
      <c r="G12" s="10">
        <f t="shared" si="0"/>
        <v>0</v>
      </c>
      <c r="H12" s="10">
        <f t="shared" si="1"/>
        <v>0</v>
      </c>
      <c r="I12" s="33">
        <f t="shared" si="2"/>
        <v>0</v>
      </c>
      <c r="J12" s="33">
        <f t="shared" si="3"/>
        <v>0</v>
      </c>
      <c r="K12" s="26"/>
      <c r="L12" s="27"/>
      <c r="M12" s="27"/>
      <c r="N12" s="27"/>
      <c r="O12" s="27"/>
    </row>
    <row r="13" spans="1:15" ht="14.25" customHeight="1">
      <c r="A13" s="134" t="s">
        <v>11</v>
      </c>
      <c r="B13" s="134"/>
      <c r="C13" s="134"/>
      <c r="D13" s="134"/>
      <c r="E13" s="134"/>
      <c r="F13" s="34"/>
      <c r="G13" s="35"/>
      <c r="H13" s="36">
        <f>SUM(H9:H12)</f>
        <v>0</v>
      </c>
      <c r="I13" s="36">
        <f>SUM(I9:I12)</f>
        <v>0</v>
      </c>
      <c r="J13" s="50">
        <f>SUM(J9:J12)</f>
        <v>0</v>
      </c>
      <c r="K13" s="17"/>
    </row>
    <row r="14" spans="1:15">
      <c r="B14" s="8"/>
      <c r="C14" s="17"/>
      <c r="D14" s="17"/>
      <c r="E14" s="17"/>
      <c r="F14" s="17"/>
      <c r="G14" s="17"/>
      <c r="H14" s="17"/>
      <c r="I14" s="17"/>
      <c r="J14" s="17"/>
      <c r="K14" s="17"/>
    </row>
    <row r="15" spans="1:15" ht="14.25" customHeight="1">
      <c r="B15" s="17"/>
      <c r="C15" s="17"/>
      <c r="D15" s="132" t="s">
        <v>37</v>
      </c>
      <c r="E15" s="132"/>
      <c r="F15" s="132"/>
      <c r="G15" s="132"/>
      <c r="H15" s="17"/>
      <c r="I15" s="17"/>
      <c r="J15" s="17"/>
      <c r="K15" s="17"/>
    </row>
    <row r="16" spans="1:15">
      <c r="B16" s="118" t="s">
        <v>38</v>
      </c>
      <c r="C16" s="17"/>
      <c r="D16" s="133"/>
      <c r="E16" s="133"/>
      <c r="F16" s="133"/>
      <c r="G16" s="133"/>
      <c r="H16" s="17"/>
      <c r="I16" s="17"/>
      <c r="J16" s="17"/>
      <c r="K16" s="17"/>
    </row>
    <row r="17" spans="2:11">
      <c r="B17" s="1"/>
      <c r="C17" s="1"/>
      <c r="D17" s="133"/>
      <c r="E17" s="133"/>
      <c r="F17" s="133"/>
      <c r="G17" s="133"/>
      <c r="I17" s="17"/>
      <c r="J17" s="17"/>
      <c r="K17" s="17"/>
    </row>
  </sheetData>
  <mergeCells count="8">
    <mergeCell ref="A2:B2"/>
    <mergeCell ref="A4:O4"/>
    <mergeCell ref="D3:J3"/>
    <mergeCell ref="D15:G17"/>
    <mergeCell ref="A13:E13"/>
    <mergeCell ref="K6:O6"/>
    <mergeCell ref="K7:L7"/>
    <mergeCell ref="K8:L8"/>
  </mergeCells>
  <printOptions horizontalCentered="1"/>
  <pageMargins left="0.19645669291338602" right="0.19645669291338602" top="0.68897637795275601" bottom="0.68897637795275601" header="0.39370078740157505" footer="0.39370078740157505"/>
  <pageSetup paperSize="9" scale="5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zoomScaleNormal="100" zoomScaleSheetLayoutView="100" workbookViewId="0">
      <selection activeCell="A2" sqref="A2"/>
    </sheetView>
  </sheetViews>
  <sheetFormatPr defaultRowHeight="14.25"/>
  <cols>
    <col min="2" max="2" width="54.375" customWidth="1"/>
    <col min="5" max="5" width="11" bestFit="1" customWidth="1"/>
    <col min="7" max="7" width="18.625" customWidth="1"/>
    <col min="8" max="8" width="11.75" bestFit="1" customWidth="1"/>
    <col min="9" max="9" width="13.375" customWidth="1"/>
    <col min="10" max="10" width="11.75" bestFit="1" customWidth="1"/>
    <col min="11" max="11" width="20.125" customWidth="1"/>
    <col min="12" max="12" width="20.75" customWidth="1"/>
    <col min="13" max="13" width="15.125" customWidth="1"/>
    <col min="14" max="14" width="11.375" customWidth="1"/>
  </cols>
  <sheetData>
    <row r="2" spans="1:14" ht="15">
      <c r="A2" s="119" t="s">
        <v>81</v>
      </c>
      <c r="K2" s="119" t="s">
        <v>12</v>
      </c>
    </row>
    <row r="4" spans="1:14" ht="26.25" customHeight="1">
      <c r="A4" s="130" t="s">
        <v>55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14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4">
      <c r="A7" s="146" t="s">
        <v>76</v>
      </c>
      <c r="B7" s="146"/>
      <c r="C7" s="146"/>
      <c r="D7" s="146"/>
      <c r="E7" s="146"/>
      <c r="F7" s="146"/>
      <c r="G7" s="146"/>
      <c r="H7" s="146"/>
      <c r="I7" s="146"/>
      <c r="J7" s="146"/>
    </row>
    <row r="8" spans="1:14" ht="1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35" t="s">
        <v>0</v>
      </c>
      <c r="L8" s="136"/>
      <c r="M8" s="136"/>
      <c r="N8" s="142"/>
    </row>
    <row r="9" spans="1:14" ht="45">
      <c r="A9" s="3" t="s">
        <v>13</v>
      </c>
      <c r="B9" s="3" t="s">
        <v>57</v>
      </c>
      <c r="C9" s="29" t="s">
        <v>30</v>
      </c>
      <c r="D9" s="30" t="s">
        <v>1</v>
      </c>
      <c r="E9" s="31" t="s">
        <v>24</v>
      </c>
      <c r="F9" s="30" t="s">
        <v>25</v>
      </c>
      <c r="G9" s="31" t="s">
        <v>2</v>
      </c>
      <c r="H9" s="31" t="s">
        <v>26</v>
      </c>
      <c r="I9" s="31" t="s">
        <v>27</v>
      </c>
      <c r="J9" s="32" t="s">
        <v>28</v>
      </c>
      <c r="K9" s="39" t="s">
        <v>29</v>
      </c>
      <c r="L9" s="28" t="s">
        <v>32</v>
      </c>
      <c r="M9" s="28" t="s">
        <v>31</v>
      </c>
      <c r="N9" s="28" t="s">
        <v>3</v>
      </c>
    </row>
    <row r="10" spans="1:14">
      <c r="A10" s="3">
        <v>1</v>
      </c>
      <c r="B10" s="3">
        <v>2</v>
      </c>
      <c r="C10" s="24">
        <v>3</v>
      </c>
      <c r="D10" s="24">
        <v>4</v>
      </c>
      <c r="E10" s="24">
        <v>5</v>
      </c>
      <c r="F10" s="24">
        <v>6</v>
      </c>
      <c r="G10" s="25">
        <v>7</v>
      </c>
      <c r="H10" s="25">
        <v>8</v>
      </c>
      <c r="I10" s="25">
        <v>9</v>
      </c>
      <c r="J10" s="24">
        <v>10</v>
      </c>
      <c r="K10" s="37">
        <v>11</v>
      </c>
      <c r="L10" s="38">
        <v>12</v>
      </c>
      <c r="M10" s="4">
        <v>13</v>
      </c>
      <c r="N10" s="38">
        <v>14</v>
      </c>
    </row>
    <row r="11" spans="1:14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1"/>
      <c r="M11" s="41"/>
      <c r="N11" s="41"/>
    </row>
    <row r="12" spans="1:14" ht="63.75">
      <c r="A12" s="42" t="s">
        <v>14</v>
      </c>
      <c r="B12" s="85" t="s">
        <v>35</v>
      </c>
      <c r="C12" s="42" t="s">
        <v>4</v>
      </c>
      <c r="D12" s="45">
        <v>1</v>
      </c>
      <c r="E12" s="86"/>
      <c r="F12" s="46">
        <v>0.08</v>
      </c>
      <c r="G12" s="43">
        <f>E12+(E12*F12)</f>
        <v>0</v>
      </c>
      <c r="H12" s="43">
        <f>E12*D12</f>
        <v>0</v>
      </c>
      <c r="I12" s="43">
        <f>J12-H12</f>
        <v>0</v>
      </c>
      <c r="J12" s="43">
        <f>G12*D12</f>
        <v>0</v>
      </c>
      <c r="K12" s="42"/>
      <c r="L12" s="40"/>
      <c r="M12" s="40"/>
      <c r="N12" s="40"/>
    </row>
    <row r="13" spans="1:14" ht="63.75">
      <c r="A13" s="42" t="s">
        <v>15</v>
      </c>
      <c r="B13" s="85" t="s">
        <v>34</v>
      </c>
      <c r="C13" s="42" t="s">
        <v>4</v>
      </c>
      <c r="D13" s="45">
        <v>1</v>
      </c>
      <c r="E13" s="86"/>
      <c r="F13" s="46">
        <v>0.08</v>
      </c>
      <c r="G13" s="43">
        <f t="shared" ref="G13:G16" si="0">E13+(E13*F13)</f>
        <v>0</v>
      </c>
      <c r="H13" s="43">
        <f t="shared" ref="H13:H16" si="1">E13*D13</f>
        <v>0</v>
      </c>
      <c r="I13" s="43">
        <f t="shared" ref="I13:I17" si="2">J13-H13</f>
        <v>0</v>
      </c>
      <c r="J13" s="43">
        <f t="shared" ref="J13:J16" si="3">G13*D13</f>
        <v>0</v>
      </c>
      <c r="K13" s="42"/>
      <c r="L13" s="40"/>
      <c r="M13" s="40"/>
      <c r="N13" s="40"/>
    </row>
    <row r="14" spans="1:14" ht="63.75">
      <c r="A14" s="42" t="s">
        <v>16</v>
      </c>
      <c r="B14" s="85" t="s">
        <v>33</v>
      </c>
      <c r="C14" s="42" t="s">
        <v>4</v>
      </c>
      <c r="D14" s="45">
        <v>1</v>
      </c>
      <c r="E14" s="86"/>
      <c r="F14" s="46">
        <v>0.08</v>
      </c>
      <c r="G14" s="43">
        <f t="shared" si="0"/>
        <v>0</v>
      </c>
      <c r="H14" s="43">
        <f t="shared" si="1"/>
        <v>0</v>
      </c>
      <c r="I14" s="43">
        <f t="shared" si="2"/>
        <v>0</v>
      </c>
      <c r="J14" s="43">
        <f t="shared" si="3"/>
        <v>0</v>
      </c>
      <c r="K14" s="42"/>
      <c r="L14" s="40"/>
      <c r="M14" s="40"/>
      <c r="N14" s="40"/>
    </row>
    <row r="15" spans="1:14" ht="25.5">
      <c r="A15" s="42" t="s">
        <v>5</v>
      </c>
      <c r="B15" s="85" t="s">
        <v>58</v>
      </c>
      <c r="C15" s="42" t="s">
        <v>4</v>
      </c>
      <c r="D15" s="45">
        <v>1</v>
      </c>
      <c r="E15" s="86"/>
      <c r="F15" s="46">
        <v>0.08</v>
      </c>
      <c r="G15" s="43">
        <f t="shared" si="0"/>
        <v>0</v>
      </c>
      <c r="H15" s="43">
        <f t="shared" si="1"/>
        <v>0</v>
      </c>
      <c r="I15" s="43">
        <f t="shared" si="2"/>
        <v>0</v>
      </c>
      <c r="J15" s="43">
        <f t="shared" si="3"/>
        <v>0</v>
      </c>
      <c r="K15" s="42"/>
      <c r="L15" s="40"/>
      <c r="M15" s="40"/>
      <c r="N15" s="40"/>
    </row>
    <row r="16" spans="1:14" ht="25.5">
      <c r="A16" s="42" t="s">
        <v>6</v>
      </c>
      <c r="B16" s="85" t="s">
        <v>59</v>
      </c>
      <c r="C16" s="42" t="s">
        <v>4</v>
      </c>
      <c r="D16" s="45">
        <v>1</v>
      </c>
      <c r="E16" s="86"/>
      <c r="F16" s="46">
        <v>0.08</v>
      </c>
      <c r="G16" s="43">
        <f t="shared" si="0"/>
        <v>0</v>
      </c>
      <c r="H16" s="43">
        <f t="shared" si="1"/>
        <v>0</v>
      </c>
      <c r="I16" s="43">
        <f t="shared" si="2"/>
        <v>0</v>
      </c>
      <c r="J16" s="43">
        <f t="shared" si="3"/>
        <v>0</v>
      </c>
      <c r="K16" s="42"/>
      <c r="L16" s="40"/>
      <c r="M16" s="40"/>
      <c r="N16" s="40"/>
    </row>
    <row r="17" spans="1:14">
      <c r="A17" s="143" t="s">
        <v>11</v>
      </c>
      <c r="B17" s="143"/>
      <c r="C17" s="143"/>
      <c r="D17" s="143"/>
      <c r="E17" s="143"/>
      <c r="F17" s="143"/>
      <c r="G17" s="144"/>
      <c r="H17" s="51">
        <f>SUM(H12:H16)</f>
        <v>0</v>
      </c>
      <c r="I17" s="52">
        <f t="shared" si="2"/>
        <v>0</v>
      </c>
      <c r="J17" s="49">
        <f>SUM(J12:J16)</f>
        <v>0</v>
      </c>
      <c r="K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45" t="s">
        <v>38</v>
      </c>
      <c r="C20" s="145"/>
      <c r="D20" s="1"/>
      <c r="E20" s="1"/>
      <c r="F20" s="145" t="s">
        <v>19</v>
      </c>
      <c r="G20" s="145"/>
      <c r="H20" s="1"/>
      <c r="I20" s="1"/>
      <c r="J20" s="1"/>
      <c r="K20" s="1"/>
      <c r="L20" s="1"/>
      <c r="M20" s="1"/>
      <c r="N20" s="1"/>
    </row>
    <row r="21" spans="1:14">
      <c r="A21" s="1"/>
      <c r="B21" s="17"/>
      <c r="C21" s="8"/>
      <c r="D21" s="1"/>
      <c r="E21" s="1"/>
      <c r="F21" s="145"/>
      <c r="G21" s="145"/>
      <c r="H21" s="1"/>
      <c r="I21" s="1"/>
      <c r="J21" s="1"/>
      <c r="K21" s="1"/>
      <c r="L21" s="1"/>
      <c r="M21" s="1"/>
      <c r="N21" s="1"/>
    </row>
  </sheetData>
  <mergeCells count="6">
    <mergeCell ref="A4:N4"/>
    <mergeCell ref="K8:N8"/>
    <mergeCell ref="A17:G17"/>
    <mergeCell ref="B20:C20"/>
    <mergeCell ref="F20:G21"/>
    <mergeCell ref="A7:J8"/>
  </mergeCells>
  <pageMargins left="0.7" right="0.7" top="0.75" bottom="0.75" header="0.3" footer="0.3"/>
  <pageSetup paperSize="9" scale="9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Normal="100" zoomScaleSheetLayoutView="100" workbookViewId="0">
      <selection activeCell="B4" sqref="B4"/>
    </sheetView>
  </sheetViews>
  <sheetFormatPr defaultRowHeight="12.75"/>
  <cols>
    <col min="1" max="1" width="9" style="88"/>
    <col min="2" max="2" width="51.875" style="88" customWidth="1"/>
    <col min="3" max="3" width="10" style="88" customWidth="1"/>
    <col min="4" max="4" width="9" style="88"/>
    <col min="5" max="5" width="11.625" style="88" customWidth="1"/>
    <col min="6" max="6" width="8.125" style="88" customWidth="1"/>
    <col min="7" max="7" width="9.875" style="88" bestFit="1" customWidth="1"/>
    <col min="8" max="8" width="16.25" style="88" customWidth="1"/>
    <col min="9" max="9" width="12.25" style="88" customWidth="1"/>
    <col min="10" max="10" width="13" style="88" customWidth="1"/>
    <col min="11" max="11" width="16.25" style="88" customWidth="1"/>
    <col min="12" max="12" width="14" style="88" customWidth="1"/>
    <col min="13" max="13" width="13.875" style="88" customWidth="1"/>
    <col min="14" max="14" width="16.125" style="88" customWidth="1"/>
    <col min="15" max="16384" width="9" style="88"/>
  </cols>
  <sheetData>
    <row r="1" spans="1:14">
      <c r="A1" s="120" t="s">
        <v>77</v>
      </c>
    </row>
    <row r="2" spans="1:14">
      <c r="A2" s="53"/>
      <c r="B2" s="54"/>
      <c r="C2" s="55"/>
      <c r="D2" s="55"/>
      <c r="E2" s="55"/>
      <c r="F2" s="55"/>
      <c r="G2" s="55"/>
      <c r="H2" s="55"/>
      <c r="I2" s="55"/>
      <c r="J2" s="55"/>
      <c r="K2" s="56" t="s">
        <v>78</v>
      </c>
    </row>
    <row r="3" spans="1:14" ht="12.75" customHeight="1">
      <c r="A3" s="57"/>
      <c r="B3" s="148" t="s">
        <v>55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1:14" ht="15">
      <c r="A4" s="53"/>
      <c r="B4" s="89"/>
      <c r="C4" s="61"/>
      <c r="D4" s="61"/>
      <c r="E4" s="61"/>
      <c r="F4" s="61"/>
      <c r="G4" s="61"/>
      <c r="H4" s="61"/>
      <c r="I4" s="90"/>
      <c r="J4" s="90"/>
      <c r="K4" s="90"/>
    </row>
    <row r="5" spans="1:14" ht="13.5" thickBot="1">
      <c r="B5" s="62" t="s">
        <v>75</v>
      </c>
      <c r="C5" s="62"/>
      <c r="D5" s="62"/>
      <c r="E5" s="62"/>
      <c r="F5" s="62"/>
      <c r="G5" s="63"/>
      <c r="H5" s="59"/>
      <c r="I5" s="59"/>
      <c r="J5" s="59"/>
      <c r="K5" s="59"/>
    </row>
    <row r="6" spans="1:14" ht="13.5" customHeight="1" thickBot="1">
      <c r="B6" s="64" t="s">
        <v>18</v>
      </c>
      <c r="C6" s="65"/>
      <c r="D6" s="65"/>
      <c r="E6" s="65"/>
      <c r="F6" s="66"/>
      <c r="K6" s="149" t="s">
        <v>0</v>
      </c>
      <c r="L6" s="150"/>
      <c r="M6" s="150"/>
      <c r="N6" s="151"/>
    </row>
    <row r="7" spans="1:14" ht="102" customHeight="1">
      <c r="A7" s="83" t="s">
        <v>13</v>
      </c>
      <c r="B7" s="83"/>
      <c r="C7" s="84" t="s">
        <v>43</v>
      </c>
      <c r="D7" s="83" t="s">
        <v>44</v>
      </c>
      <c r="E7" s="91" t="s">
        <v>24</v>
      </c>
      <c r="F7" s="91" t="s">
        <v>45</v>
      </c>
      <c r="G7" s="92" t="s">
        <v>2</v>
      </c>
      <c r="H7" s="91" t="s">
        <v>46</v>
      </c>
      <c r="I7" s="91" t="s">
        <v>47</v>
      </c>
      <c r="J7" s="93" t="s">
        <v>48</v>
      </c>
      <c r="K7" s="94" t="s">
        <v>49</v>
      </c>
      <c r="L7" s="95" t="s">
        <v>50</v>
      </c>
      <c r="M7" s="95" t="s">
        <v>51</v>
      </c>
      <c r="N7" s="96" t="s">
        <v>3</v>
      </c>
    </row>
    <row r="8" spans="1:14">
      <c r="A8" s="97">
        <v>1</v>
      </c>
      <c r="B8" s="97">
        <v>2</v>
      </c>
      <c r="C8" s="97">
        <v>3</v>
      </c>
      <c r="D8" s="97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9">
        <v>13</v>
      </c>
      <c r="M8" s="99">
        <v>14</v>
      </c>
      <c r="N8" s="99">
        <v>15</v>
      </c>
    </row>
    <row r="9" spans="1:14" ht="126">
      <c r="A9" s="109" t="s">
        <v>14</v>
      </c>
      <c r="B9" s="110" t="s">
        <v>60</v>
      </c>
      <c r="C9" s="108" t="s">
        <v>4</v>
      </c>
      <c r="D9" s="111">
        <v>200</v>
      </c>
      <c r="E9" s="112"/>
      <c r="F9" s="113">
        <v>0.08</v>
      </c>
      <c r="G9" s="114">
        <f>E9*1.08</f>
        <v>0</v>
      </c>
      <c r="H9" s="115">
        <f>E9*D9</f>
        <v>0</v>
      </c>
      <c r="I9" s="71">
        <f>J9-H9</f>
        <v>0</v>
      </c>
      <c r="J9" s="71">
        <f>G9*D9</f>
        <v>0</v>
      </c>
      <c r="K9" s="72"/>
      <c r="L9" s="102"/>
      <c r="M9" s="102"/>
      <c r="N9" s="102"/>
    </row>
    <row r="10" spans="1:14" ht="52.5">
      <c r="A10" s="109" t="s">
        <v>15</v>
      </c>
      <c r="B10" s="108" t="s">
        <v>61</v>
      </c>
      <c r="C10" s="108" t="s">
        <v>4</v>
      </c>
      <c r="D10" s="108">
        <v>5</v>
      </c>
      <c r="E10" s="112"/>
      <c r="F10" s="113">
        <v>0.08</v>
      </c>
      <c r="G10" s="114">
        <f t="shared" ref="G10:G21" si="0">E10*1.08</f>
        <v>0</v>
      </c>
      <c r="H10" s="115">
        <f t="shared" ref="H10:H21" si="1">E10*D10</f>
        <v>0</v>
      </c>
      <c r="I10" s="71">
        <f t="shared" ref="I10:I21" si="2">J10-H10</f>
        <v>0</v>
      </c>
      <c r="J10" s="71">
        <f t="shared" ref="J10:J21" si="3">G10*D10</f>
        <v>0</v>
      </c>
      <c r="K10" s="73"/>
      <c r="L10" s="102"/>
      <c r="M10" s="102"/>
      <c r="N10" s="102"/>
    </row>
    <row r="11" spans="1:14" ht="63">
      <c r="A11" s="109" t="s">
        <v>16</v>
      </c>
      <c r="B11" s="108" t="s">
        <v>62</v>
      </c>
      <c r="C11" s="108" t="s">
        <v>4</v>
      </c>
      <c r="D11" s="108">
        <v>30</v>
      </c>
      <c r="E11" s="112"/>
      <c r="F11" s="113">
        <v>0.08</v>
      </c>
      <c r="G11" s="114">
        <f t="shared" si="0"/>
        <v>0</v>
      </c>
      <c r="H11" s="115">
        <f t="shared" si="1"/>
        <v>0</v>
      </c>
      <c r="I11" s="71">
        <f t="shared" si="2"/>
        <v>0</v>
      </c>
      <c r="J11" s="71">
        <f t="shared" si="3"/>
        <v>0</v>
      </c>
      <c r="K11" s="73"/>
      <c r="L11" s="102"/>
      <c r="M11" s="102"/>
      <c r="N11" s="102"/>
    </row>
    <row r="12" spans="1:14" ht="105">
      <c r="A12" s="109" t="s">
        <v>5</v>
      </c>
      <c r="B12" s="108" t="s">
        <v>63</v>
      </c>
      <c r="C12" s="108" t="s">
        <v>4</v>
      </c>
      <c r="D12" s="108">
        <v>150</v>
      </c>
      <c r="E12" s="112"/>
      <c r="F12" s="113">
        <v>0.08</v>
      </c>
      <c r="G12" s="114">
        <f t="shared" si="0"/>
        <v>0</v>
      </c>
      <c r="H12" s="115">
        <f t="shared" si="1"/>
        <v>0</v>
      </c>
      <c r="I12" s="71">
        <f t="shared" si="2"/>
        <v>0</v>
      </c>
      <c r="J12" s="71">
        <f t="shared" si="3"/>
        <v>0</v>
      </c>
      <c r="K12" s="73"/>
      <c r="L12" s="102"/>
      <c r="M12" s="102"/>
      <c r="N12" s="102"/>
    </row>
    <row r="13" spans="1:14" ht="136.5">
      <c r="A13" s="109" t="s">
        <v>6</v>
      </c>
      <c r="B13" s="108" t="s">
        <v>64</v>
      </c>
      <c r="C13" s="108" t="s">
        <v>4</v>
      </c>
      <c r="D13" s="108">
        <v>40</v>
      </c>
      <c r="E13" s="112"/>
      <c r="F13" s="113">
        <v>0.08</v>
      </c>
      <c r="G13" s="114">
        <f t="shared" si="0"/>
        <v>0</v>
      </c>
      <c r="H13" s="115">
        <f t="shared" si="1"/>
        <v>0</v>
      </c>
      <c r="I13" s="71">
        <f t="shared" si="2"/>
        <v>0</v>
      </c>
      <c r="J13" s="71">
        <f t="shared" si="3"/>
        <v>0</v>
      </c>
      <c r="K13" s="73"/>
      <c r="L13" s="102"/>
      <c r="M13" s="102"/>
      <c r="N13" s="102"/>
    </row>
    <row r="14" spans="1:14" ht="21">
      <c r="A14" s="109" t="s">
        <v>17</v>
      </c>
      <c r="B14" s="108" t="s">
        <v>65</v>
      </c>
      <c r="C14" s="108" t="s">
        <v>4</v>
      </c>
      <c r="D14" s="108">
        <v>20</v>
      </c>
      <c r="E14" s="112"/>
      <c r="F14" s="113">
        <v>0.08</v>
      </c>
      <c r="G14" s="114">
        <f t="shared" si="0"/>
        <v>0</v>
      </c>
      <c r="H14" s="115">
        <f t="shared" si="1"/>
        <v>0</v>
      </c>
      <c r="I14" s="71">
        <f t="shared" si="2"/>
        <v>0</v>
      </c>
      <c r="J14" s="71">
        <f t="shared" si="3"/>
        <v>0</v>
      </c>
      <c r="K14" s="73"/>
      <c r="L14" s="102"/>
      <c r="M14" s="102"/>
      <c r="N14" s="102"/>
    </row>
    <row r="15" spans="1:14" ht="42">
      <c r="A15" s="109" t="s">
        <v>8</v>
      </c>
      <c r="B15" s="108" t="s">
        <v>66</v>
      </c>
      <c r="C15" s="108" t="s">
        <v>4</v>
      </c>
      <c r="D15" s="108">
        <v>20</v>
      </c>
      <c r="E15" s="112"/>
      <c r="F15" s="113">
        <v>0.08</v>
      </c>
      <c r="G15" s="114">
        <f t="shared" si="0"/>
        <v>0</v>
      </c>
      <c r="H15" s="115">
        <f t="shared" si="1"/>
        <v>0</v>
      </c>
      <c r="I15" s="71">
        <f t="shared" si="2"/>
        <v>0</v>
      </c>
      <c r="J15" s="71">
        <f t="shared" si="3"/>
        <v>0</v>
      </c>
      <c r="K15" s="73"/>
      <c r="L15" s="102"/>
      <c r="M15" s="102"/>
      <c r="N15" s="102"/>
    </row>
    <row r="16" spans="1:14" ht="94.5">
      <c r="A16" s="109" t="s">
        <v>7</v>
      </c>
      <c r="B16" s="108" t="s">
        <v>67</v>
      </c>
      <c r="C16" s="108" t="s">
        <v>4</v>
      </c>
      <c r="D16" s="108">
        <v>2</v>
      </c>
      <c r="E16" s="112"/>
      <c r="F16" s="113">
        <v>0.08</v>
      </c>
      <c r="G16" s="114">
        <f t="shared" si="0"/>
        <v>0</v>
      </c>
      <c r="H16" s="115">
        <f t="shared" si="1"/>
        <v>0</v>
      </c>
      <c r="I16" s="71">
        <f t="shared" si="2"/>
        <v>0</v>
      </c>
      <c r="J16" s="71">
        <f t="shared" si="3"/>
        <v>0</v>
      </c>
      <c r="K16" s="73"/>
      <c r="L16" s="102"/>
      <c r="M16" s="102"/>
      <c r="N16" s="102"/>
    </row>
    <row r="17" spans="1:14" ht="52.5">
      <c r="A17" s="109" t="s">
        <v>23</v>
      </c>
      <c r="B17" s="116" t="s">
        <v>68</v>
      </c>
      <c r="C17" s="108" t="s">
        <v>4</v>
      </c>
      <c r="D17" s="116">
        <v>40</v>
      </c>
      <c r="E17" s="112"/>
      <c r="F17" s="113">
        <v>0.08</v>
      </c>
      <c r="G17" s="114">
        <f t="shared" si="0"/>
        <v>0</v>
      </c>
      <c r="H17" s="115">
        <f t="shared" si="1"/>
        <v>0</v>
      </c>
      <c r="I17" s="71">
        <f t="shared" si="2"/>
        <v>0</v>
      </c>
      <c r="J17" s="71">
        <f t="shared" si="3"/>
        <v>0</v>
      </c>
      <c r="K17" s="73"/>
      <c r="L17" s="102"/>
      <c r="M17" s="102"/>
      <c r="N17" s="102"/>
    </row>
    <row r="18" spans="1:14" ht="84">
      <c r="A18" s="109" t="s">
        <v>10</v>
      </c>
      <c r="B18" s="116" t="s">
        <v>69</v>
      </c>
      <c r="C18" s="108" t="s">
        <v>4</v>
      </c>
      <c r="D18" s="116">
        <v>10</v>
      </c>
      <c r="E18" s="112"/>
      <c r="F18" s="113">
        <v>0.08</v>
      </c>
      <c r="G18" s="114">
        <f t="shared" si="0"/>
        <v>0</v>
      </c>
      <c r="H18" s="115">
        <f t="shared" si="1"/>
        <v>0</v>
      </c>
      <c r="I18" s="71">
        <f t="shared" si="2"/>
        <v>0</v>
      </c>
      <c r="J18" s="71">
        <f t="shared" si="3"/>
        <v>0</v>
      </c>
      <c r="K18" s="73"/>
      <c r="L18" s="102"/>
      <c r="M18" s="102"/>
      <c r="N18" s="102"/>
    </row>
    <row r="19" spans="1:14" ht="21">
      <c r="A19" s="109" t="s">
        <v>22</v>
      </c>
      <c r="B19" s="116" t="s">
        <v>70</v>
      </c>
      <c r="C19" s="108" t="s">
        <v>4</v>
      </c>
      <c r="D19" s="116">
        <v>100</v>
      </c>
      <c r="E19" s="112"/>
      <c r="F19" s="113">
        <v>0.08</v>
      </c>
      <c r="G19" s="114">
        <f t="shared" si="0"/>
        <v>0</v>
      </c>
      <c r="H19" s="115">
        <f t="shared" si="1"/>
        <v>0</v>
      </c>
      <c r="I19" s="71">
        <f t="shared" si="2"/>
        <v>0</v>
      </c>
      <c r="J19" s="71">
        <f t="shared" si="3"/>
        <v>0</v>
      </c>
      <c r="K19" s="73"/>
      <c r="L19" s="102"/>
      <c r="M19" s="102"/>
      <c r="N19" s="102"/>
    </row>
    <row r="20" spans="1:14" ht="52.5">
      <c r="A20" s="109" t="s">
        <v>21</v>
      </c>
      <c r="B20" s="116" t="s">
        <v>71</v>
      </c>
      <c r="C20" s="108" t="s">
        <v>4</v>
      </c>
      <c r="D20" s="116">
        <v>50</v>
      </c>
      <c r="E20" s="112"/>
      <c r="F20" s="113">
        <v>0.08</v>
      </c>
      <c r="G20" s="114">
        <f t="shared" si="0"/>
        <v>0</v>
      </c>
      <c r="H20" s="115">
        <f t="shared" si="1"/>
        <v>0</v>
      </c>
      <c r="I20" s="71">
        <f t="shared" si="2"/>
        <v>0</v>
      </c>
      <c r="J20" s="71">
        <f t="shared" si="3"/>
        <v>0</v>
      </c>
      <c r="K20" s="73"/>
      <c r="L20" s="102"/>
      <c r="M20" s="102"/>
      <c r="N20" s="102"/>
    </row>
    <row r="21" spans="1:14" ht="115.5">
      <c r="A21" s="109" t="s">
        <v>20</v>
      </c>
      <c r="B21" s="116" t="s">
        <v>72</v>
      </c>
      <c r="C21" s="108" t="s">
        <v>4</v>
      </c>
      <c r="D21" s="116">
        <v>130</v>
      </c>
      <c r="E21" s="112"/>
      <c r="F21" s="113">
        <v>0.08</v>
      </c>
      <c r="G21" s="114">
        <f t="shared" si="0"/>
        <v>0</v>
      </c>
      <c r="H21" s="115">
        <f t="shared" si="1"/>
        <v>0</v>
      </c>
      <c r="I21" s="71">
        <f t="shared" si="2"/>
        <v>0</v>
      </c>
      <c r="J21" s="71">
        <f t="shared" si="3"/>
        <v>0</v>
      </c>
      <c r="K21" s="73"/>
      <c r="L21" s="102"/>
      <c r="M21" s="102"/>
      <c r="N21" s="102"/>
    </row>
    <row r="22" spans="1:14" ht="15" customHeight="1">
      <c r="A22" s="152" t="s">
        <v>52</v>
      </c>
      <c r="B22" s="153"/>
      <c r="C22" s="153"/>
      <c r="D22" s="153"/>
      <c r="E22" s="153"/>
      <c r="F22" s="153"/>
      <c r="G22" s="153"/>
      <c r="H22" s="103">
        <f>SUM(H9:H21)</f>
        <v>0</v>
      </c>
      <c r="I22" s="104" t="s">
        <v>52</v>
      </c>
      <c r="J22" s="105">
        <f>SUM(J9:J21)</f>
        <v>0</v>
      </c>
      <c r="K22" s="106"/>
      <c r="L22" s="106"/>
      <c r="M22" s="107"/>
    </row>
    <row r="23" spans="1:14">
      <c r="A23" s="55"/>
      <c r="B23" s="154"/>
      <c r="C23" s="154"/>
      <c r="D23" s="154"/>
      <c r="E23" s="57"/>
      <c r="F23" s="57"/>
      <c r="G23" s="53"/>
      <c r="H23" s="53"/>
      <c r="I23" s="74"/>
      <c r="J23" s="74"/>
      <c r="K23" s="75"/>
    </row>
    <row r="24" spans="1:14">
      <c r="B24" s="76"/>
      <c r="C24" s="57"/>
      <c r="D24" s="57"/>
      <c r="E24" s="77"/>
      <c r="F24" s="60"/>
      <c r="G24" s="60"/>
      <c r="H24" s="60"/>
      <c r="I24" s="60"/>
    </row>
    <row r="25" spans="1:14">
      <c r="B25" s="57"/>
      <c r="C25" s="57"/>
      <c r="D25" s="57"/>
      <c r="E25" s="77"/>
      <c r="F25" s="60"/>
      <c r="G25" s="60"/>
      <c r="H25" s="60"/>
      <c r="I25" s="60"/>
    </row>
    <row r="26" spans="1:14">
      <c r="B26" s="57"/>
      <c r="C26" s="57"/>
      <c r="D26" s="57"/>
      <c r="E26" s="77"/>
      <c r="F26" s="60"/>
      <c r="G26" s="60"/>
      <c r="H26" s="60"/>
      <c r="I26" s="60"/>
    </row>
    <row r="27" spans="1:14">
      <c r="B27" s="78"/>
      <c r="C27" s="58"/>
      <c r="D27" s="59"/>
      <c r="E27" s="79"/>
      <c r="F27" s="87"/>
      <c r="G27" s="147" t="s">
        <v>53</v>
      </c>
      <c r="H27" s="147"/>
      <c r="I27" s="147"/>
    </row>
    <row r="28" spans="1:14">
      <c r="B28" s="80" t="s">
        <v>54</v>
      </c>
      <c r="C28" s="81"/>
      <c r="D28" s="58"/>
      <c r="E28" s="79"/>
      <c r="F28" s="87"/>
      <c r="G28" s="147" t="s">
        <v>36</v>
      </c>
      <c r="H28" s="147"/>
      <c r="I28" s="147"/>
    </row>
    <row r="29" spans="1:14">
      <c r="B29" s="82"/>
      <c r="C29" s="58"/>
      <c r="D29" s="58"/>
      <c r="E29" s="77"/>
      <c r="F29" s="60"/>
      <c r="G29" s="60"/>
      <c r="H29" s="60"/>
      <c r="I29" s="60"/>
    </row>
  </sheetData>
  <mergeCells count="6">
    <mergeCell ref="G28:I28"/>
    <mergeCell ref="B3:K3"/>
    <mergeCell ref="K6:N6"/>
    <mergeCell ref="A22:G22"/>
    <mergeCell ref="B23:D23"/>
    <mergeCell ref="G27:I27"/>
  </mergeCells>
  <pageMargins left="0.7" right="0.7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Normal="100" zoomScaleSheetLayoutView="100" workbookViewId="0">
      <selection activeCell="D22" sqref="D22"/>
    </sheetView>
  </sheetViews>
  <sheetFormatPr defaultRowHeight="12.75"/>
  <cols>
    <col min="1" max="1" width="9" style="88"/>
    <col min="2" max="2" width="51.875" style="88" customWidth="1"/>
    <col min="3" max="3" width="10" style="88" customWidth="1"/>
    <col min="4" max="4" width="9" style="88"/>
    <col min="5" max="5" width="11.625" style="88" customWidth="1"/>
    <col min="6" max="6" width="8.125" style="88" customWidth="1"/>
    <col min="7" max="7" width="9.875" style="88" bestFit="1" customWidth="1"/>
    <col min="8" max="8" width="16.25" style="88" customWidth="1"/>
    <col min="9" max="9" width="12.25" style="88" customWidth="1"/>
    <col min="10" max="10" width="13" style="88" customWidth="1"/>
    <col min="11" max="11" width="16.25" style="88" customWidth="1"/>
    <col min="12" max="12" width="14" style="88" customWidth="1"/>
    <col min="13" max="13" width="13.875" style="88" customWidth="1"/>
    <col min="14" max="14" width="16.125" style="88" customWidth="1"/>
    <col min="15" max="16384" width="9" style="88"/>
  </cols>
  <sheetData>
    <row r="1" spans="1:14">
      <c r="A1" s="157" t="s">
        <v>79</v>
      </c>
      <c r="B1" s="121"/>
      <c r="C1" s="55"/>
      <c r="D1" s="55"/>
      <c r="E1" s="55"/>
      <c r="F1" s="55"/>
      <c r="G1" s="55"/>
      <c r="H1" s="55"/>
      <c r="I1" s="55"/>
      <c r="J1" s="55"/>
      <c r="K1" s="56" t="s">
        <v>12</v>
      </c>
    </row>
    <row r="2" spans="1:14" ht="78.75" customHeight="1">
      <c r="A2" s="57"/>
      <c r="B2" s="148" t="s">
        <v>55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4" ht="15">
      <c r="A3" s="53"/>
      <c r="B3" s="89"/>
      <c r="C3" s="61"/>
      <c r="D3" s="61"/>
      <c r="E3" s="61"/>
      <c r="F3" s="61"/>
      <c r="G3" s="61"/>
      <c r="H3" s="61"/>
      <c r="I3" s="90"/>
      <c r="J3" s="90"/>
      <c r="K3" s="90"/>
    </row>
    <row r="4" spans="1:14" ht="13.5" thickBot="1">
      <c r="B4" s="62" t="s">
        <v>74</v>
      </c>
      <c r="C4" s="62"/>
      <c r="D4" s="62"/>
      <c r="E4" s="62"/>
      <c r="F4" s="62"/>
      <c r="G4" s="63"/>
      <c r="H4" s="59"/>
      <c r="I4" s="59"/>
      <c r="J4" s="59"/>
      <c r="K4" s="59"/>
    </row>
    <row r="5" spans="1:14" ht="13.5" customHeight="1" thickBot="1">
      <c r="B5" s="64" t="s">
        <v>18</v>
      </c>
      <c r="C5" s="65"/>
      <c r="D5" s="65"/>
      <c r="E5" s="65"/>
      <c r="F5" s="66"/>
      <c r="K5" s="149" t="s">
        <v>0</v>
      </c>
      <c r="L5" s="150"/>
      <c r="M5" s="150"/>
      <c r="N5" s="151"/>
    </row>
    <row r="6" spans="1:14" ht="102" customHeight="1">
      <c r="A6" s="83" t="s">
        <v>13</v>
      </c>
      <c r="B6" s="83"/>
      <c r="C6" s="84" t="s">
        <v>43</v>
      </c>
      <c r="D6" s="83" t="s">
        <v>44</v>
      </c>
      <c r="E6" s="91" t="s">
        <v>24</v>
      </c>
      <c r="F6" s="91" t="s">
        <v>45</v>
      </c>
      <c r="G6" s="92" t="s">
        <v>2</v>
      </c>
      <c r="H6" s="91" t="s">
        <v>46</v>
      </c>
      <c r="I6" s="91" t="s">
        <v>47</v>
      </c>
      <c r="J6" s="93" t="s">
        <v>48</v>
      </c>
      <c r="K6" s="94" t="s">
        <v>49</v>
      </c>
      <c r="L6" s="95" t="s">
        <v>50</v>
      </c>
      <c r="M6" s="95" t="s">
        <v>51</v>
      </c>
      <c r="N6" s="96" t="s">
        <v>3</v>
      </c>
    </row>
    <row r="7" spans="1:14">
      <c r="A7" s="97">
        <v>1</v>
      </c>
      <c r="B7" s="97">
        <v>2</v>
      </c>
      <c r="C7" s="97">
        <v>3</v>
      </c>
      <c r="D7" s="97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9">
        <v>13</v>
      </c>
      <c r="M7" s="99">
        <v>14</v>
      </c>
      <c r="N7" s="99">
        <v>15</v>
      </c>
    </row>
    <row r="8" spans="1:14" ht="115.5">
      <c r="A8" s="67" t="s">
        <v>14</v>
      </c>
      <c r="B8" s="108" t="s">
        <v>73</v>
      </c>
      <c r="C8" s="100" t="s">
        <v>4</v>
      </c>
      <c r="D8" s="68">
        <v>5</v>
      </c>
      <c r="E8" s="69"/>
      <c r="F8" s="101">
        <v>0.08</v>
      </c>
      <c r="G8" s="70">
        <f>E8*1.08</f>
        <v>0</v>
      </c>
      <c r="H8" s="71">
        <f>E8*D8</f>
        <v>0</v>
      </c>
      <c r="I8" s="71">
        <f>J8-H8</f>
        <v>0</v>
      </c>
      <c r="J8" s="71">
        <f>G8*D8</f>
        <v>0</v>
      </c>
      <c r="K8" s="72"/>
      <c r="L8" s="102"/>
      <c r="M8" s="102"/>
      <c r="N8" s="102"/>
    </row>
    <row r="9" spans="1:14" ht="15" customHeight="1">
      <c r="A9" s="155" t="s">
        <v>52</v>
      </c>
      <c r="B9" s="153"/>
      <c r="C9" s="153"/>
      <c r="D9" s="156"/>
      <c r="E9" s="156"/>
      <c r="F9" s="156"/>
      <c r="G9" s="156"/>
      <c r="H9" s="103">
        <f>SUM(H8)</f>
        <v>0</v>
      </c>
      <c r="I9" s="104" t="s">
        <v>52</v>
      </c>
      <c r="J9" s="105">
        <f>SUM(J8)</f>
        <v>0</v>
      </c>
      <c r="K9" s="106"/>
      <c r="L9" s="106"/>
      <c r="M9" s="107"/>
    </row>
    <row r="10" spans="1:14">
      <c r="A10" s="55"/>
      <c r="B10" s="154"/>
      <c r="C10" s="154"/>
      <c r="D10" s="154"/>
      <c r="E10" s="57"/>
      <c r="F10" s="57"/>
      <c r="G10" s="53"/>
      <c r="H10" s="53"/>
      <c r="I10" s="74"/>
      <c r="J10" s="74"/>
      <c r="K10" s="75"/>
    </row>
    <row r="11" spans="1:14">
      <c r="B11" s="76"/>
      <c r="C11" s="57"/>
      <c r="D11" s="57"/>
      <c r="E11" s="77"/>
      <c r="F11" s="60"/>
      <c r="G11" s="60"/>
      <c r="H11" s="60"/>
      <c r="I11" s="60"/>
    </row>
    <row r="12" spans="1:14">
      <c r="B12" s="57"/>
      <c r="C12" s="57"/>
      <c r="D12" s="57"/>
      <c r="E12" s="77"/>
      <c r="F12" s="60"/>
      <c r="G12" s="60"/>
      <c r="H12" s="60"/>
      <c r="I12" s="60"/>
    </row>
    <row r="13" spans="1:14">
      <c r="B13" s="57"/>
      <c r="C13" s="57"/>
      <c r="D13" s="57"/>
      <c r="E13" s="77"/>
      <c r="F13" s="60"/>
      <c r="G13" s="60"/>
      <c r="H13" s="60"/>
      <c r="I13" s="60"/>
    </row>
    <row r="14" spans="1:14">
      <c r="B14" s="78"/>
      <c r="C14" s="58"/>
      <c r="D14" s="59"/>
      <c r="E14" s="79"/>
      <c r="F14" s="87"/>
      <c r="G14" s="147" t="s">
        <v>53</v>
      </c>
      <c r="H14" s="147"/>
      <c r="I14" s="147"/>
    </row>
    <row r="15" spans="1:14">
      <c r="B15" s="80" t="s">
        <v>54</v>
      </c>
      <c r="C15" s="81"/>
      <c r="D15" s="58"/>
      <c r="E15" s="79"/>
      <c r="F15" s="87"/>
      <c r="G15" s="147" t="s">
        <v>36</v>
      </c>
      <c r="H15" s="147"/>
      <c r="I15" s="147"/>
    </row>
    <row r="16" spans="1:14">
      <c r="B16" s="82"/>
      <c r="C16" s="58"/>
      <c r="D16" s="58"/>
      <c r="E16" s="77"/>
      <c r="F16" s="60"/>
      <c r="G16" s="60"/>
      <c r="H16" s="60"/>
      <c r="I16" s="60"/>
    </row>
  </sheetData>
  <mergeCells count="6">
    <mergeCell ref="G15:I15"/>
    <mergeCell ref="B2:K2"/>
    <mergeCell ref="K5:N5"/>
    <mergeCell ref="A9:G9"/>
    <mergeCell ref="B10:D10"/>
    <mergeCell ref="G14:I14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Pakiet nr 1</vt:lpstr>
      <vt:lpstr>Pakiet nr 2</vt:lpstr>
      <vt:lpstr>Pakiet nr 3</vt:lpstr>
      <vt:lpstr>Pakiet nr 4</vt:lpstr>
      <vt:lpstr>'Pakiet nr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Bożena Wołowczyk</cp:lastModifiedBy>
  <cp:revision>6</cp:revision>
  <cp:lastPrinted>2022-12-05T13:03:52Z</cp:lastPrinted>
  <dcterms:created xsi:type="dcterms:W3CDTF">1997-02-26T15:46:56Z</dcterms:created>
  <dcterms:modified xsi:type="dcterms:W3CDTF">2022-12-06T08:26:27Z</dcterms:modified>
</cp:coreProperties>
</file>