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ik00051014\foldery\rnowakowski\Desktop\AZ-P.2023.17 Przeglądy ponowienie\"/>
    </mc:Choice>
  </mc:AlternateContent>
  <xr:revisionPtr revIDLastSave="0" documentId="13_ncr:1_{E7D99E9B-52C0-40EC-82BC-FCC8C6FD2275}" xr6:coauthVersionLast="36" xr6:coauthVersionMax="36" xr10:uidLastSave="{00000000-0000-0000-0000-000000000000}"/>
  <bookViews>
    <workbookView xWindow="240" yWindow="75" windowWidth="20115" windowHeight="8010" xr2:uid="{00000000-000D-0000-FFFF-FFFF00000000}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  <sheet name="Zadanie 16" sheetId="16" r:id="rId16"/>
    <sheet name="Zadanie 17" sheetId="17" r:id="rId17"/>
    <sheet name="Zadanie 18" sheetId="18" r:id="rId18"/>
    <sheet name="Zadanie 19" sheetId="19" r:id="rId19"/>
    <sheet name="Zadanie 20" sheetId="20" r:id="rId20"/>
    <sheet name="Zadanie 21" sheetId="21" r:id="rId21"/>
    <sheet name="Zadanie 22" sheetId="22" r:id="rId22"/>
    <sheet name="Zadanie 23" sheetId="23" r:id="rId23"/>
    <sheet name="Zadanie 24" sheetId="24" r:id="rId24"/>
    <sheet name="Zadanie 25" sheetId="26" r:id="rId25"/>
    <sheet name="Zadanie 26" sheetId="27" r:id="rId26"/>
    <sheet name="Zadanie 27" sheetId="28" r:id="rId27"/>
    <sheet name="Zadanie 28" sheetId="30" r:id="rId28"/>
    <sheet name="Zadanie 29" sheetId="31" r:id="rId29"/>
    <sheet name="Zadanie 30" sheetId="32" r:id="rId30"/>
    <sheet name="Zadanie 31" sheetId="33" r:id="rId31"/>
    <sheet name="Zadanie 32" sheetId="34" r:id="rId32"/>
  </sheets>
  <definedNames>
    <definedName name="_xlnm.Print_Area" localSheetId="0">'Zadanie 1'!$A$4:$N$467</definedName>
    <definedName name="_xlnm.Print_Area" localSheetId="9">'Zadanie 10'!$A$2:$N$36</definedName>
    <definedName name="_xlnm.Print_Area" localSheetId="10">'Zadanie 11'!$A$2:$N$29</definedName>
    <definedName name="_xlnm.Print_Area" localSheetId="11">'Zadanie 12'!$A$2:$N$118</definedName>
    <definedName name="_xlnm.Print_Area" localSheetId="12">'Zadanie 13'!$A$2:$N$14</definedName>
    <definedName name="_xlnm.Print_Area" localSheetId="13">'Zadanie 14'!$A$2:$N$13</definedName>
    <definedName name="_xlnm.Print_Area" localSheetId="14">'Zadanie 15'!$A$2:$N$87</definedName>
    <definedName name="_xlnm.Print_Area" localSheetId="15">'Zadanie 16'!$A$2:$N$35</definedName>
    <definedName name="_xlnm.Print_Area" localSheetId="16">'Zadanie 17'!$A$2:$N$10</definedName>
    <definedName name="_xlnm.Print_Area" localSheetId="17">'Zadanie 18'!$A$2:$N$12</definedName>
    <definedName name="_xlnm.Print_Area" localSheetId="18">'Zadanie 19'!$A$2:$N$21</definedName>
    <definedName name="_xlnm.Print_Area" localSheetId="1">'Zadanie 2'!$A$2:$N$9</definedName>
    <definedName name="_xlnm.Print_Area" localSheetId="19">'Zadanie 20'!$A$2:$N$9</definedName>
    <definedName name="_xlnm.Print_Area" localSheetId="20">'Zadanie 21'!$A$2:$N$9</definedName>
    <definedName name="_xlnm.Print_Area" localSheetId="21">'Zadanie 22'!$A$2:$O$10</definedName>
    <definedName name="_xlnm.Print_Area" localSheetId="22">'Zadanie 23'!$A$3:$O$15</definedName>
    <definedName name="_xlnm.Print_Area" localSheetId="23">'Zadanie 24'!$A$2:$O$14</definedName>
    <definedName name="_xlnm.Print_Area" localSheetId="24">'Zadanie 25'!$A$2:$O$10</definedName>
    <definedName name="_xlnm.Print_Area" localSheetId="25">'Zadanie 26'!$A$2:$O$10</definedName>
    <definedName name="_xlnm.Print_Area" localSheetId="26">'Zadanie 27'!$A$2:$O$11</definedName>
    <definedName name="_xlnm.Print_Area" localSheetId="27">'Zadanie 28'!$A$2:$O$11</definedName>
    <definedName name="_xlnm.Print_Area" localSheetId="28">'Zadanie 29'!$A$3:$O$16</definedName>
    <definedName name="_xlnm.Print_Area" localSheetId="2">'Zadanie 3'!$A$2:$N$17</definedName>
    <definedName name="_xlnm.Print_Area" localSheetId="29">'Zadanie 30'!$A$2:$N$10</definedName>
    <definedName name="_xlnm.Print_Area" localSheetId="30">'Zadanie 31'!$A$2:$O$12</definedName>
    <definedName name="_xlnm.Print_Area" localSheetId="31">'Zadanie 32'!$A$3:$O$9</definedName>
    <definedName name="_xlnm.Print_Area" localSheetId="3">'Zadanie 4'!$A$2:$N$19</definedName>
    <definedName name="_xlnm.Print_Area" localSheetId="4">'Zadanie 5'!$A$2:$N$15</definedName>
    <definedName name="_xlnm.Print_Area" localSheetId="5">'Zadanie 6'!$A$2:$N$52</definedName>
    <definedName name="_xlnm.Print_Area" localSheetId="6">'Zadanie 7'!$A$2:$N$16</definedName>
    <definedName name="_xlnm.Print_Area" localSheetId="7">'Zadanie 8'!$A$2:$N$21</definedName>
    <definedName name="_xlnm.Print_Area" localSheetId="8">'Zadanie 9'!$A$2:$N$10</definedName>
  </definedNames>
  <calcPr calcId="191029"/>
</workbook>
</file>

<file path=xl/calcChain.xml><?xml version="1.0" encoding="utf-8"?>
<calcChain xmlns="http://schemas.openxmlformats.org/spreadsheetml/2006/main">
  <c r="K466" i="1" l="1"/>
  <c r="M466" i="1" s="1"/>
  <c r="K465" i="1"/>
  <c r="M465" i="1" s="1"/>
  <c r="K464" i="1"/>
  <c r="M464" i="1" s="1"/>
  <c r="K462" i="1"/>
  <c r="M462" i="1" s="1"/>
  <c r="K461" i="1"/>
  <c r="M461" i="1" s="1"/>
  <c r="K460" i="1"/>
  <c r="M460" i="1" s="1"/>
  <c r="K459" i="1"/>
  <c r="M459" i="1" s="1"/>
  <c r="K458" i="1"/>
  <c r="M458" i="1" s="1"/>
  <c r="K457" i="1"/>
  <c r="M457" i="1" s="1"/>
  <c r="K456" i="1"/>
  <c r="M456" i="1" s="1"/>
  <c r="K455" i="1"/>
  <c r="M455" i="1" s="1"/>
  <c r="K454" i="1"/>
  <c r="M454" i="1" s="1"/>
  <c r="K453" i="1"/>
  <c r="M453" i="1" s="1"/>
  <c r="K452" i="1"/>
  <c r="M452" i="1" s="1"/>
  <c r="K451" i="1"/>
  <c r="M451" i="1" s="1"/>
  <c r="K450" i="1"/>
  <c r="M450" i="1" s="1"/>
  <c r="K449" i="1"/>
  <c r="M449" i="1" s="1"/>
  <c r="K448" i="1"/>
  <c r="M448" i="1" s="1"/>
  <c r="K447" i="1"/>
  <c r="M447" i="1" s="1"/>
  <c r="K446" i="1"/>
  <c r="M446" i="1" s="1"/>
  <c r="K445" i="1"/>
  <c r="M445" i="1" s="1"/>
  <c r="K444" i="1"/>
  <c r="M444" i="1" s="1"/>
  <c r="K443" i="1"/>
  <c r="M443" i="1" s="1"/>
  <c r="K442" i="1"/>
  <c r="M442" i="1" s="1"/>
  <c r="K441" i="1"/>
  <c r="M441" i="1" s="1"/>
  <c r="K440" i="1"/>
  <c r="M440" i="1" s="1"/>
  <c r="K439" i="1"/>
  <c r="M439" i="1" s="1"/>
  <c r="K437" i="1"/>
  <c r="M437" i="1" s="1"/>
  <c r="K436" i="1"/>
  <c r="M436" i="1" s="1"/>
  <c r="K435" i="1"/>
  <c r="M435" i="1" s="1"/>
  <c r="K434" i="1"/>
  <c r="M434" i="1" s="1"/>
  <c r="K433" i="1"/>
  <c r="M433" i="1" s="1"/>
  <c r="K432" i="1"/>
  <c r="M432" i="1" s="1"/>
  <c r="M431" i="1"/>
  <c r="K431" i="1"/>
  <c r="K430" i="1"/>
  <c r="M430" i="1" s="1"/>
  <c r="K429" i="1"/>
  <c r="M429" i="1" s="1"/>
  <c r="K428" i="1"/>
  <c r="M428" i="1" s="1"/>
  <c r="K427" i="1"/>
  <c r="M427" i="1" s="1"/>
  <c r="K426" i="1"/>
  <c r="M426" i="1" s="1"/>
  <c r="K425" i="1"/>
  <c r="M425" i="1" s="1"/>
  <c r="K424" i="1"/>
  <c r="M424" i="1" s="1"/>
  <c r="M423" i="1"/>
  <c r="K423" i="1"/>
  <c r="K422" i="1"/>
  <c r="M422" i="1" s="1"/>
  <c r="K421" i="1"/>
  <c r="M421" i="1" s="1"/>
  <c r="K420" i="1"/>
  <c r="M420" i="1" s="1"/>
  <c r="K419" i="1"/>
  <c r="M419" i="1" s="1"/>
  <c r="K418" i="1"/>
  <c r="M418" i="1" s="1"/>
  <c r="K417" i="1"/>
  <c r="M417" i="1" s="1"/>
  <c r="K416" i="1"/>
  <c r="M416" i="1" s="1"/>
  <c r="M415" i="1"/>
  <c r="K415" i="1"/>
  <c r="K414" i="1"/>
  <c r="M414" i="1" s="1"/>
  <c r="K413" i="1"/>
  <c r="M413" i="1" s="1"/>
  <c r="K412" i="1"/>
  <c r="M412" i="1" s="1"/>
  <c r="K411" i="1"/>
  <c r="M411" i="1" s="1"/>
  <c r="K410" i="1"/>
  <c r="M410" i="1" s="1"/>
  <c r="K409" i="1"/>
  <c r="M409" i="1" s="1"/>
  <c r="K407" i="1"/>
  <c r="M407" i="1" s="1"/>
  <c r="K406" i="1"/>
  <c r="M406" i="1" s="1"/>
  <c r="K405" i="1"/>
  <c r="M405" i="1" s="1"/>
  <c r="K404" i="1"/>
  <c r="M404" i="1" s="1"/>
  <c r="K403" i="1"/>
  <c r="M403" i="1" s="1"/>
  <c r="K402" i="1"/>
  <c r="M402" i="1" s="1"/>
  <c r="M401" i="1"/>
  <c r="K401" i="1"/>
  <c r="K400" i="1"/>
  <c r="M400" i="1" s="1"/>
  <c r="K399" i="1"/>
  <c r="M399" i="1" s="1"/>
  <c r="K395" i="1"/>
  <c r="M395" i="1" s="1"/>
  <c r="K394" i="1"/>
  <c r="M394" i="1" s="1"/>
  <c r="M393" i="1"/>
  <c r="K393" i="1"/>
  <c r="K392" i="1"/>
  <c r="M392" i="1" s="1"/>
  <c r="K391" i="1"/>
  <c r="M391" i="1" s="1"/>
  <c r="K390" i="1"/>
  <c r="M390" i="1" s="1"/>
  <c r="K389" i="1"/>
  <c r="M389" i="1" s="1"/>
  <c r="K388" i="1"/>
  <c r="M388" i="1" s="1"/>
  <c r="K387" i="1"/>
  <c r="M387" i="1" s="1"/>
  <c r="K386" i="1"/>
  <c r="M386" i="1" s="1"/>
  <c r="M385" i="1"/>
  <c r="K385" i="1"/>
  <c r="K384" i="1"/>
  <c r="M384" i="1" s="1"/>
  <c r="K383" i="1"/>
  <c r="M383" i="1" s="1"/>
  <c r="K382" i="1"/>
  <c r="M382" i="1" s="1"/>
  <c r="K381" i="1"/>
  <c r="M381" i="1" s="1"/>
  <c r="K380" i="1"/>
  <c r="M380" i="1" s="1"/>
  <c r="K379" i="1"/>
  <c r="M379" i="1" s="1"/>
  <c r="K378" i="1"/>
  <c r="M378" i="1" s="1"/>
  <c r="M377" i="1"/>
  <c r="K377" i="1"/>
  <c r="K376" i="1"/>
  <c r="M376" i="1" s="1"/>
  <c r="K375" i="1"/>
  <c r="M375" i="1" s="1"/>
  <c r="K374" i="1"/>
  <c r="M374" i="1" s="1"/>
  <c r="K373" i="1"/>
  <c r="M373" i="1" s="1"/>
  <c r="K372" i="1"/>
  <c r="M372" i="1" s="1"/>
  <c r="K371" i="1"/>
  <c r="M371" i="1" s="1"/>
  <c r="K370" i="1"/>
  <c r="M370" i="1" s="1"/>
  <c r="M369" i="1"/>
  <c r="K369" i="1"/>
  <c r="K368" i="1"/>
  <c r="M368" i="1" s="1"/>
  <c r="K367" i="1"/>
  <c r="M367" i="1" s="1"/>
  <c r="K366" i="1"/>
  <c r="M366" i="1" s="1"/>
  <c r="K365" i="1"/>
  <c r="M365" i="1" s="1"/>
  <c r="K364" i="1"/>
  <c r="M364" i="1" s="1"/>
  <c r="K363" i="1"/>
  <c r="M363" i="1" s="1"/>
  <c r="K362" i="1"/>
  <c r="M362" i="1" s="1"/>
  <c r="M361" i="1"/>
  <c r="K361" i="1"/>
  <c r="K360" i="1"/>
  <c r="M360" i="1" s="1"/>
  <c r="K359" i="1"/>
  <c r="M359" i="1" s="1"/>
  <c r="K358" i="1"/>
  <c r="M358" i="1" s="1"/>
  <c r="K357" i="1"/>
  <c r="M357" i="1" s="1"/>
  <c r="K356" i="1"/>
  <c r="M356" i="1" s="1"/>
  <c r="K355" i="1"/>
  <c r="M355" i="1" s="1"/>
  <c r="K354" i="1"/>
  <c r="M354" i="1" s="1"/>
  <c r="M353" i="1"/>
  <c r="K353" i="1"/>
  <c r="K352" i="1"/>
  <c r="M352" i="1" s="1"/>
  <c r="K351" i="1"/>
  <c r="M351" i="1" s="1"/>
  <c r="K350" i="1"/>
  <c r="M350" i="1" s="1"/>
  <c r="K349" i="1"/>
  <c r="M349" i="1" s="1"/>
  <c r="K348" i="1"/>
  <c r="M348" i="1" s="1"/>
  <c r="K347" i="1"/>
  <c r="M347" i="1" s="1"/>
  <c r="K346" i="1"/>
  <c r="M346" i="1" s="1"/>
  <c r="M345" i="1"/>
  <c r="K345" i="1"/>
  <c r="K344" i="1"/>
  <c r="M344" i="1" s="1"/>
  <c r="K343" i="1"/>
  <c r="M343" i="1" s="1"/>
  <c r="K342" i="1"/>
  <c r="M342" i="1" s="1"/>
  <c r="K341" i="1"/>
  <c r="M341" i="1" s="1"/>
  <c r="K340" i="1"/>
  <c r="M340" i="1" s="1"/>
  <c r="K339" i="1"/>
  <c r="M339" i="1" s="1"/>
  <c r="K334" i="1"/>
  <c r="M334" i="1" s="1"/>
  <c r="M333" i="1"/>
  <c r="K333" i="1"/>
  <c r="K332" i="1"/>
  <c r="M332" i="1" s="1"/>
  <c r="K331" i="1"/>
  <c r="M331" i="1" s="1"/>
  <c r="K330" i="1"/>
  <c r="M330" i="1" s="1"/>
  <c r="K329" i="1"/>
  <c r="M329" i="1" s="1"/>
  <c r="K328" i="1"/>
  <c r="M328" i="1" s="1"/>
  <c r="K327" i="1"/>
  <c r="M327" i="1" s="1"/>
  <c r="K326" i="1"/>
  <c r="M326" i="1" s="1"/>
  <c r="M325" i="1"/>
  <c r="K325" i="1"/>
  <c r="K324" i="1"/>
  <c r="M324" i="1" s="1"/>
  <c r="K323" i="1"/>
  <c r="M323" i="1" s="1"/>
  <c r="K322" i="1"/>
  <c r="M322" i="1" s="1"/>
  <c r="K321" i="1"/>
  <c r="M321" i="1" s="1"/>
  <c r="K320" i="1"/>
  <c r="M320" i="1" s="1"/>
  <c r="K319" i="1"/>
  <c r="M319" i="1" s="1"/>
  <c r="K318" i="1"/>
  <c r="M318" i="1" s="1"/>
  <c r="M317" i="1"/>
  <c r="K317" i="1"/>
  <c r="K316" i="1"/>
  <c r="M316" i="1" s="1"/>
  <c r="K314" i="1"/>
  <c r="M314" i="1" s="1"/>
  <c r="K313" i="1"/>
  <c r="M313" i="1" s="1"/>
  <c r="K312" i="1"/>
  <c r="M312" i="1" s="1"/>
  <c r="K310" i="1"/>
  <c r="M310" i="1" s="1"/>
  <c r="K309" i="1"/>
  <c r="M309" i="1" s="1"/>
  <c r="K308" i="1"/>
  <c r="M308" i="1" s="1"/>
  <c r="K307" i="1"/>
  <c r="M307" i="1" s="1"/>
  <c r="K306" i="1"/>
  <c r="M306" i="1" s="1"/>
  <c r="K305" i="1"/>
  <c r="M305" i="1" s="1"/>
  <c r="K304" i="1"/>
  <c r="M304" i="1" s="1"/>
  <c r="K303" i="1"/>
  <c r="M303" i="1" s="1"/>
  <c r="K302" i="1"/>
  <c r="M302" i="1" s="1"/>
  <c r="K301" i="1"/>
  <c r="M301" i="1" s="1"/>
  <c r="K299" i="1"/>
  <c r="M299" i="1" s="1"/>
  <c r="K298" i="1"/>
  <c r="M298" i="1" s="1"/>
  <c r="K297" i="1"/>
  <c r="M297" i="1" s="1"/>
  <c r="K296" i="1"/>
  <c r="M296" i="1" s="1"/>
  <c r="K295" i="1"/>
  <c r="M295" i="1" s="1"/>
  <c r="K294" i="1"/>
  <c r="M294" i="1" s="1"/>
  <c r="K293" i="1"/>
  <c r="M293" i="1" s="1"/>
  <c r="K292" i="1"/>
  <c r="M292" i="1" s="1"/>
  <c r="K290" i="1"/>
  <c r="M290" i="1" s="1"/>
  <c r="K288" i="1"/>
  <c r="M288" i="1" s="1"/>
  <c r="K287" i="1"/>
  <c r="M287" i="1" s="1"/>
  <c r="K286" i="1"/>
  <c r="M286" i="1" s="1"/>
  <c r="M284" i="1"/>
  <c r="K284" i="1"/>
  <c r="K283" i="1"/>
  <c r="M283" i="1" s="1"/>
  <c r="K282" i="1"/>
  <c r="M282" i="1" s="1"/>
  <c r="K281" i="1"/>
  <c r="M281" i="1" s="1"/>
  <c r="K280" i="1"/>
  <c r="M280" i="1" s="1"/>
  <c r="K279" i="1"/>
  <c r="M279" i="1" s="1"/>
  <c r="K278" i="1"/>
  <c r="M278" i="1" s="1"/>
  <c r="K277" i="1"/>
  <c r="M277" i="1" s="1"/>
  <c r="M276" i="1"/>
  <c r="K276" i="1"/>
  <c r="K275" i="1"/>
  <c r="M275" i="1" s="1"/>
  <c r="K274" i="1"/>
  <c r="M274" i="1" s="1"/>
  <c r="K273" i="1"/>
  <c r="M273" i="1" s="1"/>
  <c r="K272" i="1"/>
  <c r="M272" i="1" s="1"/>
  <c r="K271" i="1"/>
  <c r="M271" i="1" s="1"/>
  <c r="K270" i="1"/>
  <c r="M270" i="1" s="1"/>
  <c r="K268" i="1"/>
  <c r="M268" i="1" s="1"/>
  <c r="K267" i="1"/>
  <c r="M267" i="1" s="1"/>
  <c r="K266" i="1"/>
  <c r="M266" i="1" s="1"/>
  <c r="K265" i="1"/>
  <c r="M265" i="1" s="1"/>
  <c r="K264" i="1"/>
  <c r="M264" i="1" s="1"/>
  <c r="K263" i="1"/>
  <c r="M263" i="1" s="1"/>
  <c r="K262" i="1"/>
  <c r="M262" i="1" s="1"/>
  <c r="K261" i="1"/>
  <c r="M261" i="1" s="1"/>
  <c r="K260" i="1"/>
  <c r="M260" i="1" s="1"/>
  <c r="K259" i="1"/>
  <c r="M259" i="1" s="1"/>
  <c r="K258" i="1"/>
  <c r="M258" i="1" s="1"/>
  <c r="K257" i="1"/>
  <c r="M257" i="1" s="1"/>
  <c r="K256" i="1"/>
  <c r="M256" i="1" s="1"/>
  <c r="K255" i="1"/>
  <c r="M255" i="1" s="1"/>
  <c r="K254" i="1"/>
  <c r="M254" i="1" s="1"/>
  <c r="K253" i="1"/>
  <c r="M253" i="1" s="1"/>
  <c r="K252" i="1"/>
  <c r="M252" i="1" s="1"/>
  <c r="K251" i="1"/>
  <c r="M251" i="1" s="1"/>
  <c r="K250" i="1"/>
  <c r="M250" i="1" s="1"/>
  <c r="K249" i="1"/>
  <c r="M249" i="1" s="1"/>
  <c r="K248" i="1"/>
  <c r="M248" i="1" s="1"/>
  <c r="K247" i="1"/>
  <c r="M247" i="1" s="1"/>
  <c r="K246" i="1"/>
  <c r="M246" i="1" s="1"/>
  <c r="K244" i="1"/>
  <c r="M244" i="1" s="1"/>
  <c r="K243" i="1"/>
  <c r="M243" i="1" s="1"/>
  <c r="K242" i="1"/>
  <c r="M242" i="1" s="1"/>
  <c r="K241" i="1"/>
  <c r="M241" i="1" s="1"/>
  <c r="K240" i="1"/>
  <c r="M240" i="1" s="1"/>
  <c r="K239" i="1"/>
  <c r="M239" i="1" s="1"/>
  <c r="K238" i="1"/>
  <c r="M238" i="1" s="1"/>
  <c r="K237" i="1"/>
  <c r="M237" i="1" s="1"/>
  <c r="K236" i="1"/>
  <c r="M236" i="1" s="1"/>
  <c r="K234" i="1"/>
  <c r="M234" i="1" s="1"/>
  <c r="K233" i="1"/>
  <c r="M233" i="1" s="1"/>
  <c r="K232" i="1"/>
  <c r="M232" i="1" s="1"/>
  <c r="K231" i="1"/>
  <c r="M231" i="1" s="1"/>
  <c r="K230" i="1"/>
  <c r="M230" i="1" s="1"/>
  <c r="K229" i="1"/>
  <c r="M229" i="1" s="1"/>
  <c r="K228" i="1"/>
  <c r="M228" i="1" s="1"/>
  <c r="K227" i="1"/>
  <c r="M227" i="1" s="1"/>
  <c r="K226" i="1"/>
  <c r="M226" i="1" s="1"/>
  <c r="K225" i="1"/>
  <c r="M225" i="1" s="1"/>
  <c r="K224" i="1"/>
  <c r="M224" i="1" s="1"/>
  <c r="K222" i="1"/>
  <c r="M222" i="1" s="1"/>
  <c r="K221" i="1"/>
  <c r="M221" i="1" s="1"/>
  <c r="K220" i="1"/>
  <c r="M220" i="1" s="1"/>
  <c r="K219" i="1"/>
  <c r="M219" i="1" s="1"/>
  <c r="K218" i="1"/>
  <c r="M218" i="1" s="1"/>
  <c r="K217" i="1"/>
  <c r="M217" i="1" s="1"/>
  <c r="K216" i="1"/>
  <c r="M216" i="1" s="1"/>
  <c r="K215" i="1"/>
  <c r="M215" i="1" s="1"/>
  <c r="K214" i="1"/>
  <c r="M214" i="1" s="1"/>
  <c r="K213" i="1"/>
  <c r="M213" i="1" s="1"/>
  <c r="K212" i="1"/>
  <c r="M212" i="1" s="1"/>
  <c r="K211" i="1"/>
  <c r="M211" i="1" s="1"/>
  <c r="K210" i="1"/>
  <c r="M210" i="1" s="1"/>
  <c r="K209" i="1"/>
  <c r="M209" i="1" s="1"/>
  <c r="K208" i="1"/>
  <c r="M208" i="1" s="1"/>
  <c r="K207" i="1"/>
  <c r="M207" i="1" s="1"/>
  <c r="K206" i="1"/>
  <c r="M206" i="1" s="1"/>
  <c r="K204" i="1"/>
  <c r="M204" i="1" s="1"/>
  <c r="K203" i="1"/>
  <c r="M203" i="1" s="1"/>
  <c r="K202" i="1"/>
  <c r="M202" i="1" s="1"/>
  <c r="K201" i="1"/>
  <c r="M201" i="1" s="1"/>
  <c r="K200" i="1"/>
  <c r="M200" i="1" s="1"/>
  <c r="K199" i="1"/>
  <c r="M199" i="1" s="1"/>
  <c r="K198" i="1"/>
  <c r="M198" i="1" s="1"/>
  <c r="K197" i="1"/>
  <c r="M197" i="1" s="1"/>
  <c r="K196" i="1"/>
  <c r="M196" i="1" s="1"/>
  <c r="K195" i="1"/>
  <c r="M195" i="1" s="1"/>
  <c r="K194" i="1"/>
  <c r="M194" i="1" s="1"/>
  <c r="K193" i="1"/>
  <c r="M193" i="1" s="1"/>
  <c r="K192" i="1"/>
  <c r="M192" i="1" s="1"/>
  <c r="M183" i="1"/>
  <c r="M184" i="1"/>
  <c r="M185" i="1"/>
  <c r="M186" i="1"/>
  <c r="M187" i="1"/>
  <c r="M188" i="1"/>
  <c r="M189" i="1"/>
  <c r="M190" i="1"/>
  <c r="K183" i="1"/>
  <c r="K184" i="1"/>
  <c r="K185" i="1"/>
  <c r="K186" i="1"/>
  <c r="K187" i="1"/>
  <c r="K188" i="1"/>
  <c r="K189" i="1"/>
  <c r="K190" i="1"/>
  <c r="M14" i="7"/>
  <c r="K14" i="7"/>
  <c r="K15" i="31" l="1"/>
  <c r="M13" i="24"/>
  <c r="K13" i="24"/>
  <c r="K14" i="23"/>
  <c r="M14" i="23"/>
  <c r="M20" i="19"/>
  <c r="K20" i="19"/>
  <c r="M11" i="18"/>
  <c r="K11" i="18"/>
  <c r="M34" i="16"/>
  <c r="K34" i="16"/>
  <c r="M86" i="15"/>
  <c r="K86" i="15"/>
  <c r="M12" i="14"/>
  <c r="K12" i="14"/>
  <c r="M13" i="13"/>
  <c r="K13" i="13"/>
  <c r="M117" i="12"/>
  <c r="K117" i="12"/>
  <c r="K8" i="34" l="1"/>
  <c r="M8" i="34" s="1"/>
  <c r="K11" i="33"/>
  <c r="M11" i="33" s="1"/>
  <c r="K9" i="32"/>
  <c r="M9" i="32" s="1"/>
  <c r="M14" i="31"/>
  <c r="K9" i="26"/>
  <c r="M9" i="26" s="1"/>
  <c r="K8" i="21"/>
  <c r="M8" i="21" s="1"/>
  <c r="K8" i="20"/>
  <c r="M8" i="20" s="1"/>
  <c r="K19" i="19"/>
  <c r="M19" i="19" s="1"/>
  <c r="K17" i="19"/>
  <c r="M17" i="19" s="1"/>
  <c r="K15" i="19"/>
  <c r="M15" i="19" s="1"/>
  <c r="K14" i="19"/>
  <c r="M14" i="19" s="1"/>
  <c r="K13" i="19"/>
  <c r="M13" i="19" s="1"/>
  <c r="K11" i="19"/>
  <c r="M11" i="19" s="1"/>
  <c r="K9" i="19"/>
  <c r="M9" i="19" s="1"/>
  <c r="K8" i="19"/>
  <c r="M8" i="19" s="1"/>
  <c r="K8" i="17"/>
  <c r="M8" i="17" s="1"/>
  <c r="K33" i="16"/>
  <c r="M33" i="16" s="1"/>
  <c r="K32" i="16"/>
  <c r="M32" i="16" s="1"/>
  <c r="K30" i="16"/>
  <c r="M30" i="16" s="1"/>
  <c r="K29" i="16"/>
  <c r="M29" i="16" s="1"/>
  <c r="K27" i="16"/>
  <c r="M27" i="16" s="1"/>
  <c r="K26" i="16"/>
  <c r="M26" i="16" s="1"/>
  <c r="K25" i="16"/>
  <c r="M25" i="16" s="1"/>
  <c r="K24" i="16"/>
  <c r="M24" i="16" s="1"/>
  <c r="K23" i="16"/>
  <c r="M23" i="16" s="1"/>
  <c r="K22" i="16"/>
  <c r="M22" i="16" s="1"/>
  <c r="K21" i="16"/>
  <c r="M21" i="16" s="1"/>
  <c r="K19" i="16"/>
  <c r="M19" i="16" s="1"/>
  <c r="K18" i="16"/>
  <c r="M18" i="16" s="1"/>
  <c r="K17" i="16"/>
  <c r="M17" i="16" s="1"/>
  <c r="K16" i="16"/>
  <c r="M16" i="16" s="1"/>
  <c r="K15" i="16"/>
  <c r="M15" i="16" s="1"/>
  <c r="K14" i="16"/>
  <c r="M14" i="16" s="1"/>
  <c r="K13" i="16"/>
  <c r="M13" i="16" s="1"/>
  <c r="K12" i="16"/>
  <c r="M12" i="16" s="1"/>
  <c r="K11" i="16"/>
  <c r="M11" i="16" s="1"/>
  <c r="K10" i="16"/>
  <c r="M10" i="16" s="1"/>
  <c r="K8" i="16"/>
  <c r="M8" i="16" s="1"/>
  <c r="K85" i="15"/>
  <c r="M85" i="15" s="1"/>
  <c r="K84" i="15"/>
  <c r="M84" i="15" s="1"/>
  <c r="K83" i="15"/>
  <c r="M83" i="15" s="1"/>
  <c r="K82" i="15"/>
  <c r="M82" i="15" s="1"/>
  <c r="K80" i="15"/>
  <c r="M80" i="15" s="1"/>
  <c r="K79" i="15"/>
  <c r="M79" i="15" s="1"/>
  <c r="K78" i="15"/>
  <c r="M78" i="15" s="1"/>
  <c r="K77" i="15"/>
  <c r="M77" i="15" s="1"/>
  <c r="K76" i="15"/>
  <c r="M76" i="15" s="1"/>
  <c r="K75" i="15"/>
  <c r="M75" i="15" s="1"/>
  <c r="K74" i="15"/>
  <c r="M74" i="15" s="1"/>
  <c r="K73" i="15"/>
  <c r="M73" i="15" s="1"/>
  <c r="K71" i="15"/>
  <c r="M71" i="15" s="1"/>
  <c r="K69" i="15"/>
  <c r="M69" i="15" s="1"/>
  <c r="K68" i="15"/>
  <c r="M68" i="15" s="1"/>
  <c r="K67" i="15"/>
  <c r="M67" i="15" s="1"/>
  <c r="K66" i="15"/>
  <c r="M66" i="15" s="1"/>
  <c r="K65" i="15"/>
  <c r="M65" i="15" s="1"/>
  <c r="K64" i="15"/>
  <c r="M64" i="15" s="1"/>
  <c r="K63" i="15"/>
  <c r="M63" i="15" s="1"/>
  <c r="K61" i="15"/>
  <c r="M61" i="15" s="1"/>
  <c r="K60" i="15"/>
  <c r="M60" i="15" s="1"/>
  <c r="K59" i="15"/>
  <c r="M59" i="15" s="1"/>
  <c r="K58" i="15"/>
  <c r="M58" i="15" s="1"/>
  <c r="K57" i="15"/>
  <c r="M57" i="15" s="1"/>
  <c r="K56" i="15"/>
  <c r="M56" i="15" s="1"/>
  <c r="K55" i="15"/>
  <c r="M55" i="15" s="1"/>
  <c r="K54" i="15"/>
  <c r="M54" i="15" s="1"/>
  <c r="K53" i="15"/>
  <c r="M53" i="15" s="1"/>
  <c r="K52" i="15"/>
  <c r="M52" i="15" s="1"/>
  <c r="K50" i="15"/>
  <c r="M50" i="15" s="1"/>
  <c r="K49" i="15"/>
  <c r="M49" i="15" s="1"/>
  <c r="K48" i="15"/>
  <c r="M48" i="15" s="1"/>
  <c r="K47" i="15"/>
  <c r="M47" i="15" s="1"/>
  <c r="K45" i="15"/>
  <c r="M45" i="15" s="1"/>
  <c r="K43" i="15"/>
  <c r="M43" i="15" s="1"/>
  <c r="K42" i="15"/>
  <c r="M42" i="15" s="1"/>
  <c r="K41" i="15"/>
  <c r="M41" i="15" s="1"/>
  <c r="K40" i="15"/>
  <c r="M40" i="15" s="1"/>
  <c r="K39" i="15"/>
  <c r="M39" i="15" s="1"/>
  <c r="K38" i="15"/>
  <c r="M38" i="15" s="1"/>
  <c r="K37" i="15"/>
  <c r="M37" i="15" s="1"/>
  <c r="K36" i="15"/>
  <c r="M36" i="15" s="1"/>
  <c r="K35" i="15"/>
  <c r="M35" i="15" s="1"/>
  <c r="K34" i="15"/>
  <c r="M34" i="15" s="1"/>
  <c r="K33" i="15"/>
  <c r="M33" i="15" s="1"/>
  <c r="K32" i="15"/>
  <c r="M32" i="15" s="1"/>
  <c r="K31" i="15"/>
  <c r="M31" i="15" s="1"/>
  <c r="K29" i="15"/>
  <c r="M29" i="15" s="1"/>
  <c r="K28" i="15"/>
  <c r="M28" i="15" s="1"/>
  <c r="K27" i="15"/>
  <c r="M27" i="15" s="1"/>
  <c r="K26" i="15"/>
  <c r="M26" i="15" s="1"/>
  <c r="K25" i="15"/>
  <c r="M25" i="15" s="1"/>
  <c r="K24" i="15"/>
  <c r="M24" i="15" s="1"/>
  <c r="K22" i="15"/>
  <c r="M22" i="15" s="1"/>
  <c r="K21" i="15"/>
  <c r="M21" i="15" s="1"/>
  <c r="K20" i="15"/>
  <c r="M20" i="15" s="1"/>
  <c r="K19" i="15"/>
  <c r="M19" i="15" s="1"/>
  <c r="K18" i="15"/>
  <c r="M18" i="15" s="1"/>
  <c r="K17" i="15"/>
  <c r="M17" i="15" s="1"/>
  <c r="K16" i="15"/>
  <c r="M16" i="15" s="1"/>
  <c r="K15" i="15"/>
  <c r="M15" i="15" s="1"/>
  <c r="K14" i="15"/>
  <c r="M14" i="15" s="1"/>
  <c r="K13" i="15"/>
  <c r="M13" i="15" s="1"/>
  <c r="K11" i="15"/>
  <c r="M11" i="15" s="1"/>
  <c r="K10" i="15"/>
  <c r="M10" i="15" s="1"/>
  <c r="K9" i="15"/>
  <c r="M9" i="15" s="1"/>
  <c r="K8" i="15"/>
  <c r="M8" i="15" s="1"/>
  <c r="K11" i="14"/>
  <c r="M11" i="14" s="1"/>
  <c r="K10" i="14"/>
  <c r="M10" i="14" s="1"/>
  <c r="K9" i="14"/>
  <c r="M9" i="14" s="1"/>
  <c r="K8" i="14"/>
  <c r="K12" i="13"/>
  <c r="M12" i="13" s="1"/>
  <c r="K11" i="13"/>
  <c r="M11" i="13" s="1"/>
  <c r="K10" i="13"/>
  <c r="M10" i="13" s="1"/>
  <c r="K9" i="13"/>
  <c r="M9" i="13" s="1"/>
  <c r="K8" i="13"/>
  <c r="M8" i="13" s="1"/>
  <c r="K116" i="12"/>
  <c r="M116" i="12" s="1"/>
  <c r="K114" i="12"/>
  <c r="M114" i="12" s="1"/>
  <c r="K113" i="12"/>
  <c r="M113" i="12" s="1"/>
  <c r="K112" i="12"/>
  <c r="M112" i="12" s="1"/>
  <c r="K111" i="12"/>
  <c r="M111" i="12" s="1"/>
  <c r="K110" i="12"/>
  <c r="M110" i="12" s="1"/>
  <c r="K109" i="12"/>
  <c r="M109" i="12" s="1"/>
  <c r="K108" i="12"/>
  <c r="M108" i="12" s="1"/>
  <c r="K107" i="12"/>
  <c r="M107" i="12" s="1"/>
  <c r="K106" i="12"/>
  <c r="M106" i="12" s="1"/>
  <c r="K104" i="12"/>
  <c r="M104" i="12" s="1"/>
  <c r="K103" i="12"/>
  <c r="M103" i="12" s="1"/>
  <c r="K102" i="12"/>
  <c r="M102" i="12" s="1"/>
  <c r="K101" i="12"/>
  <c r="M101" i="12" s="1"/>
  <c r="K100" i="12"/>
  <c r="M100" i="12" s="1"/>
  <c r="K98" i="12"/>
  <c r="M98" i="12" s="1"/>
  <c r="K97" i="12"/>
  <c r="M97" i="12" s="1"/>
  <c r="K96" i="12"/>
  <c r="M96" i="12" s="1"/>
  <c r="K95" i="12"/>
  <c r="M95" i="12" s="1"/>
  <c r="K94" i="12"/>
  <c r="M94" i="12" s="1"/>
  <c r="K93" i="12"/>
  <c r="M93" i="12" s="1"/>
  <c r="K92" i="12"/>
  <c r="M92" i="12" s="1"/>
  <c r="K91" i="12"/>
  <c r="M91" i="12" s="1"/>
  <c r="K90" i="12"/>
  <c r="M90" i="12" s="1"/>
  <c r="K89" i="12"/>
  <c r="M89" i="12" s="1"/>
  <c r="K88" i="12"/>
  <c r="M88" i="12" s="1"/>
  <c r="K87" i="12"/>
  <c r="M87" i="12" s="1"/>
  <c r="K86" i="12"/>
  <c r="M86" i="12" s="1"/>
  <c r="K85" i="12"/>
  <c r="M85" i="12" s="1"/>
  <c r="K84" i="12"/>
  <c r="M84" i="12" s="1"/>
  <c r="K83" i="12"/>
  <c r="M83" i="12" s="1"/>
  <c r="K82" i="12"/>
  <c r="M82" i="12" s="1"/>
  <c r="K81" i="12"/>
  <c r="M81" i="12" s="1"/>
  <c r="K79" i="12"/>
  <c r="M79" i="12" s="1"/>
  <c r="K78" i="12"/>
  <c r="M78" i="12" s="1"/>
  <c r="K77" i="12"/>
  <c r="M77" i="12" s="1"/>
  <c r="K76" i="12"/>
  <c r="M76" i="12" s="1"/>
  <c r="K75" i="12"/>
  <c r="M75" i="12" s="1"/>
  <c r="K74" i="12"/>
  <c r="M74" i="12" s="1"/>
  <c r="K73" i="12"/>
  <c r="M73" i="12" s="1"/>
  <c r="K72" i="12"/>
  <c r="M72" i="12" s="1"/>
  <c r="K71" i="12"/>
  <c r="M71" i="12" s="1"/>
  <c r="K70" i="12"/>
  <c r="M70" i="12" s="1"/>
  <c r="K68" i="12"/>
  <c r="M68" i="12" s="1"/>
  <c r="K67" i="12"/>
  <c r="M67" i="12" s="1"/>
  <c r="K66" i="12"/>
  <c r="M66" i="12" s="1"/>
  <c r="K65" i="12"/>
  <c r="M65" i="12" s="1"/>
  <c r="K63" i="12"/>
  <c r="M63" i="12" s="1"/>
  <c r="K62" i="12"/>
  <c r="M62" i="12" s="1"/>
  <c r="K61" i="12"/>
  <c r="M61" i="12" s="1"/>
  <c r="K60" i="12"/>
  <c r="M60" i="12" s="1"/>
  <c r="K59" i="12"/>
  <c r="M59" i="12" s="1"/>
  <c r="K58" i="12"/>
  <c r="M58" i="12" s="1"/>
  <c r="K57" i="12"/>
  <c r="M57" i="12" s="1"/>
  <c r="K56" i="12"/>
  <c r="M56" i="12" s="1"/>
  <c r="K55" i="12"/>
  <c r="M55" i="12" s="1"/>
  <c r="K54" i="12"/>
  <c r="M54" i="12" s="1"/>
  <c r="K53" i="12"/>
  <c r="M53" i="12" s="1"/>
  <c r="K52" i="12"/>
  <c r="M52" i="12" s="1"/>
  <c r="K51" i="12"/>
  <c r="M51" i="12" s="1"/>
  <c r="K49" i="12"/>
  <c r="M49" i="12" s="1"/>
  <c r="K47" i="12"/>
  <c r="M47" i="12" s="1"/>
  <c r="K46" i="12"/>
  <c r="M46" i="12" s="1"/>
  <c r="K45" i="12"/>
  <c r="M45" i="12" s="1"/>
  <c r="K44" i="12"/>
  <c r="M44" i="12" s="1"/>
  <c r="K43" i="12"/>
  <c r="M43" i="12" s="1"/>
  <c r="K42" i="12"/>
  <c r="M42" i="12" s="1"/>
  <c r="K40" i="12"/>
  <c r="M40" i="12" s="1"/>
  <c r="K39" i="12"/>
  <c r="M39" i="12" s="1"/>
  <c r="K38" i="12"/>
  <c r="M38" i="12" s="1"/>
  <c r="K37" i="12"/>
  <c r="M37" i="12" s="1"/>
  <c r="K35" i="12"/>
  <c r="M35" i="12" s="1"/>
  <c r="K34" i="12"/>
  <c r="M34" i="12" s="1"/>
  <c r="K33" i="12"/>
  <c r="M33" i="12" s="1"/>
  <c r="K32" i="12"/>
  <c r="M32" i="12" s="1"/>
  <c r="K31" i="12"/>
  <c r="M31" i="12" s="1"/>
  <c r="K30" i="12"/>
  <c r="M30" i="12" s="1"/>
  <c r="K29" i="12"/>
  <c r="M29" i="12" s="1"/>
  <c r="K28" i="12"/>
  <c r="M28" i="12" s="1"/>
  <c r="K27" i="12"/>
  <c r="M27" i="12" s="1"/>
  <c r="K26" i="12"/>
  <c r="M26" i="12" s="1"/>
  <c r="K25" i="12"/>
  <c r="M25" i="12" s="1"/>
  <c r="K24" i="12"/>
  <c r="M24" i="12" s="1"/>
  <c r="K23" i="12"/>
  <c r="M23" i="12" s="1"/>
  <c r="K21" i="12"/>
  <c r="M21" i="12" s="1"/>
  <c r="K20" i="12"/>
  <c r="M20" i="12" s="1"/>
  <c r="K19" i="12"/>
  <c r="M19" i="12" s="1"/>
  <c r="K18" i="12"/>
  <c r="M18" i="12" s="1"/>
  <c r="K17" i="12"/>
  <c r="M17" i="12" s="1"/>
  <c r="K16" i="12"/>
  <c r="M16" i="12" s="1"/>
  <c r="K15" i="12"/>
  <c r="M15" i="12" s="1"/>
  <c r="K14" i="12"/>
  <c r="M14" i="12" s="1"/>
  <c r="K12" i="12"/>
  <c r="M12" i="12" s="1"/>
  <c r="K11" i="12"/>
  <c r="M11" i="12" s="1"/>
  <c r="K10" i="12"/>
  <c r="M10" i="12" s="1"/>
  <c r="K9" i="12"/>
  <c r="M9" i="12" s="1"/>
  <c r="K8" i="12"/>
  <c r="M8" i="12" s="1"/>
  <c r="K26" i="11"/>
  <c r="M26" i="11" s="1"/>
  <c r="K25" i="11"/>
  <c r="M25" i="11" s="1"/>
  <c r="K23" i="11"/>
  <c r="M23" i="11" s="1"/>
  <c r="K21" i="11"/>
  <c r="M21" i="11" s="1"/>
  <c r="K19" i="11"/>
  <c r="M19" i="11" s="1"/>
  <c r="K17" i="11"/>
  <c r="M17" i="11" s="1"/>
  <c r="K15" i="11"/>
  <c r="M15" i="11" s="1"/>
  <c r="K13" i="11"/>
  <c r="M13" i="11" s="1"/>
  <c r="K12" i="11"/>
  <c r="M12" i="11" s="1"/>
  <c r="K10" i="11"/>
  <c r="M10" i="11" s="1"/>
  <c r="K8" i="11"/>
  <c r="K34" i="10"/>
  <c r="M34" i="10" s="1"/>
  <c r="K32" i="10"/>
  <c r="M32" i="10" s="1"/>
  <c r="K31" i="10"/>
  <c r="M31" i="10" s="1"/>
  <c r="K29" i="10"/>
  <c r="M29" i="10" s="1"/>
  <c r="K27" i="10"/>
  <c r="M27" i="10" s="1"/>
  <c r="K26" i="10"/>
  <c r="M26" i="10" s="1"/>
  <c r="K25" i="10"/>
  <c r="M25" i="10" s="1"/>
  <c r="K24" i="10"/>
  <c r="M24" i="10" s="1"/>
  <c r="K22" i="10"/>
  <c r="M22" i="10" s="1"/>
  <c r="K21" i="10"/>
  <c r="M21" i="10" s="1"/>
  <c r="K20" i="10"/>
  <c r="M20" i="10" s="1"/>
  <c r="K19" i="10"/>
  <c r="M19" i="10" s="1"/>
  <c r="K17" i="10"/>
  <c r="M17" i="10" s="1"/>
  <c r="K15" i="10"/>
  <c r="M15" i="10" s="1"/>
  <c r="K13" i="10"/>
  <c r="M13" i="10" s="1"/>
  <c r="K12" i="10"/>
  <c r="M12" i="10" s="1"/>
  <c r="K11" i="10"/>
  <c r="M11" i="10" s="1"/>
  <c r="K10" i="10"/>
  <c r="M10" i="10" s="1"/>
  <c r="K8" i="10"/>
  <c r="K8" i="9"/>
  <c r="M8" i="9" s="1"/>
  <c r="K19" i="8"/>
  <c r="M19" i="8" s="1"/>
  <c r="K18" i="8"/>
  <c r="M18" i="8" s="1"/>
  <c r="K17" i="8"/>
  <c r="M17" i="8" s="1"/>
  <c r="K16" i="8"/>
  <c r="M16" i="8" s="1"/>
  <c r="K15" i="8"/>
  <c r="M15" i="8" s="1"/>
  <c r="K14" i="8"/>
  <c r="M14" i="8" s="1"/>
  <c r="K13" i="8"/>
  <c r="M13" i="8" s="1"/>
  <c r="K12" i="8"/>
  <c r="M12" i="8" s="1"/>
  <c r="K11" i="8"/>
  <c r="M11" i="8" s="1"/>
  <c r="K9" i="8"/>
  <c r="M9" i="8" s="1"/>
  <c r="K8" i="8"/>
  <c r="K13" i="7"/>
  <c r="M13" i="7" s="1"/>
  <c r="K12" i="7"/>
  <c r="M12" i="7" s="1"/>
  <c r="K11" i="7"/>
  <c r="M11" i="7" s="1"/>
  <c r="K10" i="7"/>
  <c r="M10" i="7" s="1"/>
  <c r="K9" i="7"/>
  <c r="M9" i="7" s="1"/>
  <c r="K8" i="7"/>
  <c r="M8" i="7" s="1"/>
  <c r="K50" i="6"/>
  <c r="M50" i="6" s="1"/>
  <c r="K48" i="6"/>
  <c r="M48" i="6" s="1"/>
  <c r="K47" i="6"/>
  <c r="M47" i="6" s="1"/>
  <c r="K46" i="6"/>
  <c r="M46" i="6" s="1"/>
  <c r="K45" i="6"/>
  <c r="K43" i="6"/>
  <c r="M43" i="6" s="1"/>
  <c r="K42" i="6"/>
  <c r="M42" i="6" s="1"/>
  <c r="K40" i="6"/>
  <c r="M40" i="6" s="1"/>
  <c r="K39" i="6"/>
  <c r="M39" i="6" s="1"/>
  <c r="K38" i="6"/>
  <c r="M38" i="6" s="1"/>
  <c r="K37" i="6"/>
  <c r="M37" i="6" s="1"/>
  <c r="K36" i="6"/>
  <c r="M36" i="6" s="1"/>
  <c r="K35" i="6"/>
  <c r="M35" i="6" s="1"/>
  <c r="K34" i="6"/>
  <c r="M34" i="6" s="1"/>
  <c r="K33" i="6"/>
  <c r="M33" i="6" s="1"/>
  <c r="K32" i="6"/>
  <c r="M32" i="6" s="1"/>
  <c r="K31" i="6"/>
  <c r="M31" i="6" s="1"/>
  <c r="K30" i="6"/>
  <c r="M30" i="6" s="1"/>
  <c r="K29" i="6"/>
  <c r="M29" i="6" s="1"/>
  <c r="K28" i="6"/>
  <c r="M28" i="6" s="1"/>
  <c r="K27" i="6"/>
  <c r="M27" i="6" s="1"/>
  <c r="K26" i="6"/>
  <c r="M26" i="6" s="1"/>
  <c r="K25" i="6"/>
  <c r="M25" i="6" s="1"/>
  <c r="K24" i="6"/>
  <c r="M24" i="6" s="1"/>
  <c r="K23" i="6"/>
  <c r="M23" i="6" s="1"/>
  <c r="K22" i="6"/>
  <c r="M22" i="6" s="1"/>
  <c r="K21" i="6"/>
  <c r="M21" i="6" s="1"/>
  <c r="K20" i="6"/>
  <c r="M20" i="6" s="1"/>
  <c r="K19" i="6"/>
  <c r="M19" i="6" s="1"/>
  <c r="K18" i="6"/>
  <c r="M18" i="6" s="1"/>
  <c r="K17" i="6"/>
  <c r="M17" i="6" s="1"/>
  <c r="K16" i="6"/>
  <c r="M16" i="6" s="1"/>
  <c r="K15" i="6"/>
  <c r="M15" i="6" s="1"/>
  <c r="K13" i="6"/>
  <c r="M13" i="6" s="1"/>
  <c r="K12" i="6"/>
  <c r="M12" i="6" s="1"/>
  <c r="K11" i="6"/>
  <c r="M11" i="6" s="1"/>
  <c r="K10" i="6"/>
  <c r="M10" i="6" s="1"/>
  <c r="K9" i="6"/>
  <c r="M9" i="6" s="1"/>
  <c r="K8" i="6"/>
  <c r="M8" i="6" s="1"/>
  <c r="M45" i="6" l="1"/>
  <c r="M51" i="6" s="1"/>
  <c r="K51" i="6"/>
  <c r="M8" i="8"/>
  <c r="M20" i="8" s="1"/>
  <c r="K20" i="8"/>
  <c r="M8" i="10"/>
  <c r="M35" i="10" s="1"/>
  <c r="K35" i="10"/>
  <c r="M8" i="11"/>
  <c r="M27" i="11" s="1"/>
  <c r="K27" i="11"/>
  <c r="M8" i="14"/>
  <c r="K12" i="5"/>
  <c r="M12" i="5" s="1"/>
  <c r="K11" i="5"/>
  <c r="M11" i="5" s="1"/>
  <c r="K10" i="5"/>
  <c r="M10" i="5" s="1"/>
  <c r="K9" i="5"/>
  <c r="M9" i="5" s="1"/>
  <c r="K8" i="5"/>
  <c r="K17" i="4"/>
  <c r="M17" i="4" s="1"/>
  <c r="K16" i="4"/>
  <c r="M16" i="4" s="1"/>
  <c r="K15" i="4"/>
  <c r="M15" i="4" s="1"/>
  <c r="K14" i="4"/>
  <c r="M14" i="4" s="1"/>
  <c r="K12" i="4"/>
  <c r="K11" i="4"/>
  <c r="M11" i="4" s="1"/>
  <c r="K9" i="4"/>
  <c r="M9" i="4" s="1"/>
  <c r="K15" i="3"/>
  <c r="M15" i="3" s="1"/>
  <c r="K14" i="3"/>
  <c r="M14" i="3" s="1"/>
  <c r="K13" i="3"/>
  <c r="M13" i="3" s="1"/>
  <c r="K12" i="3"/>
  <c r="M12" i="3" s="1"/>
  <c r="K11" i="3"/>
  <c r="M11" i="3" s="1"/>
  <c r="K10" i="3"/>
  <c r="K8" i="3"/>
  <c r="M8" i="3" s="1"/>
  <c r="K8" i="2"/>
  <c r="M8" i="2" s="1"/>
  <c r="K138" i="1"/>
  <c r="M138" i="1" s="1"/>
  <c r="K137" i="1"/>
  <c r="M137" i="1" s="1"/>
  <c r="K135" i="1"/>
  <c r="M135" i="1" s="1"/>
  <c r="K134" i="1"/>
  <c r="M134" i="1" s="1"/>
  <c r="K133" i="1"/>
  <c r="M133" i="1" s="1"/>
  <c r="K132" i="1"/>
  <c r="M132" i="1" s="1"/>
  <c r="K131" i="1"/>
  <c r="M131" i="1" s="1"/>
  <c r="K130" i="1"/>
  <c r="M130" i="1" s="1"/>
  <c r="K129" i="1"/>
  <c r="M129" i="1" s="1"/>
  <c r="K127" i="1"/>
  <c r="M127" i="1" s="1"/>
  <c r="K126" i="1"/>
  <c r="M126" i="1" s="1"/>
  <c r="K125" i="1"/>
  <c r="M125" i="1" s="1"/>
  <c r="K124" i="1"/>
  <c r="M124" i="1" s="1"/>
  <c r="K123" i="1"/>
  <c r="M123" i="1" s="1"/>
  <c r="K122" i="1"/>
  <c r="M122" i="1" s="1"/>
  <c r="K121" i="1"/>
  <c r="M121" i="1" s="1"/>
  <c r="K120" i="1"/>
  <c r="M120" i="1" s="1"/>
  <c r="K119" i="1"/>
  <c r="M119" i="1" s="1"/>
  <c r="K118" i="1"/>
  <c r="M118" i="1" s="1"/>
  <c r="K117" i="1"/>
  <c r="M117" i="1" s="1"/>
  <c r="K116" i="1"/>
  <c r="M116" i="1" s="1"/>
  <c r="K115" i="1"/>
  <c r="M115" i="1" s="1"/>
  <c r="K114" i="1"/>
  <c r="M114" i="1" s="1"/>
  <c r="K113" i="1"/>
  <c r="M113" i="1" s="1"/>
  <c r="K112" i="1"/>
  <c r="M112" i="1" s="1"/>
  <c r="K111" i="1"/>
  <c r="M111" i="1" s="1"/>
  <c r="K110" i="1"/>
  <c r="M110" i="1" s="1"/>
  <c r="K109" i="1"/>
  <c r="M109" i="1" s="1"/>
  <c r="K108" i="1"/>
  <c r="M108" i="1" s="1"/>
  <c r="K107" i="1"/>
  <c r="M107" i="1" s="1"/>
  <c r="K106" i="1"/>
  <c r="M106" i="1" s="1"/>
  <c r="K105" i="1"/>
  <c r="M105" i="1" s="1"/>
  <c r="K104" i="1"/>
  <c r="M104" i="1" s="1"/>
  <c r="K103" i="1"/>
  <c r="M103" i="1" s="1"/>
  <c r="K102" i="1"/>
  <c r="M102" i="1" s="1"/>
  <c r="K101" i="1"/>
  <c r="M101" i="1" s="1"/>
  <c r="K100" i="1"/>
  <c r="M100" i="1" s="1"/>
  <c r="K99" i="1"/>
  <c r="M99" i="1" s="1"/>
  <c r="K98" i="1"/>
  <c r="M98" i="1" s="1"/>
  <c r="K97" i="1"/>
  <c r="M97" i="1" s="1"/>
  <c r="K96" i="1"/>
  <c r="M96" i="1" s="1"/>
  <c r="K95" i="1"/>
  <c r="M95" i="1" s="1"/>
  <c r="K94" i="1"/>
  <c r="M94" i="1" s="1"/>
  <c r="K93" i="1"/>
  <c r="M93" i="1" s="1"/>
  <c r="K92" i="1"/>
  <c r="M92" i="1" s="1"/>
  <c r="K91" i="1"/>
  <c r="M91" i="1" s="1"/>
  <c r="K89" i="1"/>
  <c r="M89" i="1" s="1"/>
  <c r="K88" i="1"/>
  <c r="M88" i="1" s="1"/>
  <c r="K87" i="1"/>
  <c r="M87" i="1" s="1"/>
  <c r="K86" i="1"/>
  <c r="M86" i="1" s="1"/>
  <c r="K85" i="1"/>
  <c r="M85" i="1" s="1"/>
  <c r="K84" i="1"/>
  <c r="M84" i="1" s="1"/>
  <c r="K83" i="1"/>
  <c r="M83" i="1" s="1"/>
  <c r="K82" i="1"/>
  <c r="M82" i="1" s="1"/>
  <c r="K81" i="1"/>
  <c r="M81" i="1" s="1"/>
  <c r="K80" i="1"/>
  <c r="M80" i="1" s="1"/>
  <c r="K79" i="1"/>
  <c r="M79" i="1" s="1"/>
  <c r="K78" i="1"/>
  <c r="M78" i="1" s="1"/>
  <c r="K77" i="1"/>
  <c r="M77" i="1" s="1"/>
  <c r="K76" i="1"/>
  <c r="M76" i="1" s="1"/>
  <c r="K75" i="1"/>
  <c r="M75" i="1" s="1"/>
  <c r="K74" i="1"/>
  <c r="M74" i="1" s="1"/>
  <c r="K73" i="1"/>
  <c r="M73" i="1" s="1"/>
  <c r="K72" i="1"/>
  <c r="M72" i="1" s="1"/>
  <c r="K71" i="1"/>
  <c r="M71" i="1" s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K62" i="1"/>
  <c r="M62" i="1" s="1"/>
  <c r="M61" i="1"/>
  <c r="K61" i="1"/>
  <c r="K60" i="1"/>
  <c r="M60" i="1" s="1"/>
  <c r="K59" i="1"/>
  <c r="M59" i="1" s="1"/>
  <c r="K57" i="1"/>
  <c r="M57" i="1" s="1"/>
  <c r="K56" i="1"/>
  <c r="M56" i="1" s="1"/>
  <c r="K55" i="1"/>
  <c r="M55" i="1" s="1"/>
  <c r="K54" i="1"/>
  <c r="M54" i="1" s="1"/>
  <c r="K53" i="1"/>
  <c r="M53" i="1" s="1"/>
  <c r="K52" i="1"/>
  <c r="M52" i="1" s="1"/>
  <c r="K51" i="1"/>
  <c r="M51" i="1" s="1"/>
  <c r="K50" i="1"/>
  <c r="M50" i="1" s="1"/>
  <c r="K49" i="1"/>
  <c r="M49" i="1" s="1"/>
  <c r="K48" i="1"/>
  <c r="M48" i="1" s="1"/>
  <c r="K47" i="1"/>
  <c r="M47" i="1" s="1"/>
  <c r="K46" i="1"/>
  <c r="M46" i="1" s="1"/>
  <c r="K45" i="1"/>
  <c r="M45" i="1" s="1"/>
  <c r="K44" i="1"/>
  <c r="M44" i="1" s="1"/>
  <c r="K43" i="1"/>
  <c r="M43" i="1" s="1"/>
  <c r="K42" i="1"/>
  <c r="M42" i="1" s="1"/>
  <c r="K40" i="1"/>
  <c r="M40" i="1" s="1"/>
  <c r="K39" i="1"/>
  <c r="M39" i="1" s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  <c r="K182" i="1"/>
  <c r="M182" i="1" s="1"/>
  <c r="K181" i="1"/>
  <c r="M181" i="1" s="1"/>
  <c r="K180" i="1"/>
  <c r="M180" i="1" s="1"/>
  <c r="K179" i="1"/>
  <c r="M179" i="1" s="1"/>
  <c r="K178" i="1"/>
  <c r="M178" i="1" s="1"/>
  <c r="K177" i="1"/>
  <c r="M177" i="1" s="1"/>
  <c r="K176" i="1"/>
  <c r="M176" i="1" s="1"/>
  <c r="K175" i="1"/>
  <c r="M175" i="1" s="1"/>
  <c r="K174" i="1"/>
  <c r="M174" i="1" s="1"/>
  <c r="K173" i="1"/>
  <c r="M173" i="1" s="1"/>
  <c r="K172" i="1"/>
  <c r="M172" i="1" s="1"/>
  <c r="K171" i="1"/>
  <c r="M171" i="1" s="1"/>
  <c r="K170" i="1"/>
  <c r="M170" i="1" s="1"/>
  <c r="K169" i="1"/>
  <c r="M169" i="1" s="1"/>
  <c r="K168" i="1"/>
  <c r="M168" i="1" s="1"/>
  <c r="K167" i="1"/>
  <c r="M167" i="1" s="1"/>
  <c r="K166" i="1"/>
  <c r="M166" i="1" s="1"/>
  <c r="K165" i="1"/>
  <c r="M165" i="1" s="1"/>
  <c r="K164" i="1"/>
  <c r="M164" i="1" s="1"/>
  <c r="K163" i="1"/>
  <c r="M163" i="1" s="1"/>
  <c r="K162" i="1"/>
  <c r="M162" i="1" s="1"/>
  <c r="M161" i="1"/>
  <c r="K161" i="1"/>
  <c r="K160" i="1"/>
  <c r="M160" i="1" s="1"/>
  <c r="K159" i="1"/>
  <c r="M159" i="1" s="1"/>
  <c r="K158" i="1"/>
  <c r="M158" i="1" s="1"/>
  <c r="K157" i="1"/>
  <c r="M157" i="1" s="1"/>
  <c r="K156" i="1"/>
  <c r="M156" i="1" s="1"/>
  <c r="K155" i="1"/>
  <c r="M155" i="1" s="1"/>
  <c r="K154" i="1"/>
  <c r="M154" i="1" s="1"/>
  <c r="K153" i="1"/>
  <c r="M153" i="1" s="1"/>
  <c r="K152" i="1"/>
  <c r="M152" i="1" s="1"/>
  <c r="K151" i="1"/>
  <c r="M151" i="1" s="1"/>
  <c r="K150" i="1"/>
  <c r="M150" i="1" s="1"/>
  <c r="K149" i="1"/>
  <c r="M149" i="1" s="1"/>
  <c r="K148" i="1"/>
  <c r="M148" i="1" s="1"/>
  <c r="K147" i="1"/>
  <c r="M147" i="1" s="1"/>
  <c r="K146" i="1"/>
  <c r="M146" i="1" s="1"/>
  <c r="K145" i="1"/>
  <c r="M145" i="1" s="1"/>
  <c r="K144" i="1"/>
  <c r="M144" i="1" s="1"/>
  <c r="K143" i="1"/>
  <c r="M143" i="1" s="1"/>
  <c r="K142" i="1"/>
  <c r="M142" i="1" s="1"/>
  <c r="K141" i="1"/>
  <c r="M141" i="1" s="1"/>
  <c r="K140" i="1"/>
  <c r="M140" i="1" s="1"/>
  <c r="K136" i="1"/>
  <c r="M136" i="1" s="1"/>
  <c r="M10" i="3" l="1"/>
  <c r="M16" i="3" s="1"/>
  <c r="K16" i="3"/>
  <c r="M12" i="4"/>
  <c r="M18" i="4" s="1"/>
  <c r="K18" i="4"/>
  <c r="M8" i="5"/>
  <c r="M13" i="5" s="1"/>
  <c r="K13" i="5"/>
  <c r="A440" i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10" i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00" i="1"/>
  <c r="A401" i="1" s="1"/>
  <c r="A402" i="1" s="1"/>
  <c r="A403" i="1" s="1"/>
  <c r="A404" i="1" s="1"/>
  <c r="A405" i="1" s="1"/>
  <c r="A406" i="1" s="1"/>
  <c r="A407" i="1" s="1"/>
  <c r="A340" i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18" i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17" i="1"/>
  <c r="A302" i="1"/>
  <c r="A303" i="1" s="1"/>
  <c r="A304" i="1" s="1"/>
  <c r="A305" i="1" s="1"/>
  <c r="A306" i="1" s="1"/>
  <c r="A307" i="1" s="1"/>
  <c r="A308" i="1" s="1"/>
  <c r="A309" i="1" s="1"/>
  <c r="A310" i="1" s="1"/>
  <c r="A293" i="1"/>
  <c r="A294" i="1" s="1"/>
  <c r="A295" i="1" s="1"/>
  <c r="A296" i="1" s="1"/>
  <c r="A297" i="1" s="1"/>
  <c r="A298" i="1" s="1"/>
  <c r="A299" i="1" s="1"/>
  <c r="A287" i="1"/>
  <c r="A288" i="1" s="1"/>
  <c r="A271" i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48" i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47" i="1"/>
  <c r="A237" i="1"/>
  <c r="A238" i="1" s="1"/>
  <c r="A239" i="1" s="1"/>
  <c r="A240" i="1" s="1"/>
  <c r="A241" i="1" s="1"/>
  <c r="A242" i="1" s="1"/>
  <c r="A243" i="1" s="1"/>
  <c r="A244" i="1" s="1"/>
  <c r="A230" i="1"/>
  <c r="A231" i="1" s="1"/>
  <c r="A232" i="1" s="1"/>
  <c r="A233" i="1" s="1"/>
  <c r="A234" i="1" s="1"/>
  <c r="A229" i="1"/>
  <c r="A225" i="1"/>
  <c r="A208" i="1"/>
  <c r="A209" i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0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30" i="1"/>
  <c r="A131" i="1" s="1"/>
  <c r="A132" i="1" s="1"/>
  <c r="A133" i="1" s="1"/>
  <c r="A134" i="1" s="1"/>
  <c r="A135" i="1" s="1"/>
  <c r="A136" i="1" s="1"/>
  <c r="A137" i="1" s="1"/>
  <c r="A138" i="1" s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44" i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43" i="1"/>
  <c r="F9" i="27"/>
  <c r="K9" i="27" s="1"/>
  <c r="M9" i="27" s="1"/>
  <c r="F9" i="26"/>
  <c r="F11" i="33" l="1"/>
  <c r="G11" i="33" s="1"/>
  <c r="H11" i="33" s="1"/>
  <c r="F9" i="32"/>
  <c r="M9" i="31"/>
  <c r="M15" i="31" s="1"/>
  <c r="K9" i="30"/>
  <c r="M9" i="30" s="1"/>
  <c r="F10" i="28"/>
  <c r="K10" i="28" s="1"/>
  <c r="M10" i="28" s="1"/>
  <c r="F12" i="24"/>
  <c r="K12" i="24" s="1"/>
  <c r="M12" i="24" s="1"/>
  <c r="F11" i="24"/>
  <c r="K11" i="24" s="1"/>
  <c r="M11" i="24" s="1"/>
  <c r="F10" i="24"/>
  <c r="K10" i="24" s="1"/>
  <c r="F9" i="24"/>
  <c r="K9" i="24" s="1"/>
  <c r="M9" i="24" s="1"/>
  <c r="F13" i="23"/>
  <c r="K13" i="23" s="1"/>
  <c r="M13" i="23" s="1"/>
  <c r="F12" i="23"/>
  <c r="K12" i="23" s="1"/>
  <c r="M12" i="23" s="1"/>
  <c r="F11" i="23"/>
  <c r="K11" i="23" s="1"/>
  <c r="M11" i="23" s="1"/>
  <c r="F10" i="23"/>
  <c r="K10" i="23" s="1"/>
  <c r="M10" i="23" s="1"/>
  <c r="A10" i="23"/>
  <c r="A11" i="23" s="1"/>
  <c r="A12" i="23" s="1"/>
  <c r="F9" i="23"/>
  <c r="K9" i="23" s="1"/>
  <c r="M9" i="23" s="1"/>
  <c r="F8" i="22"/>
  <c r="K8" i="22" s="1"/>
  <c r="M8" i="22" s="1"/>
  <c r="M10" i="24" l="1"/>
  <c r="A11" i="3"/>
  <c r="A12" i="3" s="1"/>
  <c r="A13" i="3" s="1"/>
  <c r="A14" i="3" s="1"/>
  <c r="A15" i="3" s="1"/>
  <c r="A12" i="8"/>
  <c r="A13" i="8" s="1"/>
  <c r="A14" i="8" s="1"/>
  <c r="A15" i="8" s="1"/>
  <c r="A16" i="8" s="1"/>
  <c r="A17" i="8" s="1"/>
  <c r="A18" i="8" s="1"/>
  <c r="A19" i="8" s="1"/>
  <c r="A32" i="10"/>
  <c r="A25" i="10"/>
  <c r="A26" i="10" s="1"/>
  <c r="A27" i="10" s="1"/>
  <c r="A20" i="10"/>
  <c r="A21" i="10" s="1"/>
  <c r="A22" i="10" s="1"/>
  <c r="A11" i="10"/>
  <c r="A12" i="10" s="1"/>
  <c r="A13" i="10" s="1"/>
  <c r="A83" i="15"/>
  <c r="A84" i="15" s="1"/>
  <c r="A85" i="15" s="1"/>
  <c r="A74" i="15"/>
  <c r="A75" i="15" s="1"/>
  <c r="A76" i="15" s="1"/>
  <c r="A77" i="15" s="1"/>
  <c r="A78" i="15" s="1"/>
  <c r="A79" i="15" s="1"/>
  <c r="A80" i="15" s="1"/>
  <c r="A64" i="15"/>
  <c r="A65" i="15" s="1"/>
  <c r="A66" i="15" s="1"/>
  <c r="A67" i="15" s="1"/>
  <c r="A68" i="15" s="1"/>
  <c r="A69" i="15" s="1"/>
  <c r="A53" i="15"/>
  <c r="A54" i="15" s="1"/>
  <c r="A55" i="15" s="1"/>
  <c r="A56" i="15" s="1"/>
  <c r="A57" i="15" s="1"/>
  <c r="A58" i="15" s="1"/>
  <c r="A59" i="15" s="1"/>
  <c r="A60" i="15" s="1"/>
  <c r="A61" i="15" s="1"/>
  <c r="A48" i="15"/>
  <c r="A49" i="15" s="1"/>
  <c r="A50" i="15" s="1"/>
  <c r="A32" i="15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25" i="15"/>
  <c r="A26" i="15" s="1"/>
  <c r="A27" i="15" s="1"/>
  <c r="A28" i="15" s="1"/>
  <c r="A29" i="15" s="1"/>
  <c r="A14" i="15"/>
  <c r="A15" i="15" s="1"/>
  <c r="A16" i="15" s="1"/>
  <c r="A17" i="15" s="1"/>
  <c r="A18" i="15" s="1"/>
  <c r="A19" i="15" s="1"/>
  <c r="A20" i="15" s="1"/>
  <c r="A21" i="15" s="1"/>
  <c r="A22" i="15" s="1"/>
  <c r="A46" i="6" l="1"/>
  <c r="A47" i="6" s="1"/>
  <c r="A48" i="6" s="1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16" i="6"/>
  <c r="K467" i="1"/>
  <c r="M467" i="1"/>
  <c r="K10" i="18" l="1"/>
  <c r="M10" i="18" s="1"/>
  <c r="K9" i="18"/>
  <c r="M9" i="18" l="1"/>
  <c r="A107" i="12"/>
  <c r="A108" i="12" s="1"/>
  <c r="A109" i="12" s="1"/>
  <c r="A110" i="12" s="1"/>
  <c r="A111" i="12" s="1"/>
  <c r="A112" i="12" s="1"/>
  <c r="A113" i="12" s="1"/>
  <c r="A114" i="12" s="1"/>
  <c r="A101" i="12"/>
  <c r="A102" i="12" s="1"/>
  <c r="A103" i="12" s="1"/>
  <c r="A104" i="12" s="1"/>
  <c r="A82" i="12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71" i="12"/>
  <c r="A72" i="12" s="1"/>
  <c r="A73" i="12" s="1"/>
  <c r="A74" i="12" s="1"/>
  <c r="A75" i="12" s="1"/>
  <c r="A76" i="12" s="1"/>
  <c r="A77" i="12" s="1"/>
  <c r="A78" i="12" s="1"/>
  <c r="A79" i="12" s="1"/>
  <c r="A66" i="12"/>
  <c r="A67" i="12" s="1"/>
  <c r="A68" i="12" s="1"/>
  <c r="A52" i="12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43" i="12"/>
  <c r="A44" i="12" s="1"/>
  <c r="A45" i="12" s="1"/>
  <c r="A46" i="12" s="1"/>
  <c r="A47" i="12" s="1"/>
  <c r="A38" i="12"/>
  <c r="A39" i="12" s="1"/>
  <c r="A40" i="12" s="1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15" i="12"/>
  <c r="A16" i="12" s="1"/>
  <c r="A17" i="12" s="1"/>
  <c r="A18" i="12" s="1"/>
  <c r="A19" i="12" s="1"/>
  <c r="A20" i="12" s="1"/>
  <c r="A21" i="12" s="1"/>
</calcChain>
</file>

<file path=xl/sharedStrings.xml><?xml version="1.0" encoding="utf-8"?>
<sst xmlns="http://schemas.openxmlformats.org/spreadsheetml/2006/main" count="2866" uniqueCount="1444">
  <si>
    <t>l.p</t>
  </si>
  <si>
    <t xml:space="preserve">Nazwa </t>
  </si>
  <si>
    <t>Symbol</t>
  </si>
  <si>
    <t>Numer fabryczny</t>
  </si>
  <si>
    <t>Data 1 przeglądu</t>
  </si>
  <si>
    <t>Data 2 przeglądu</t>
  </si>
  <si>
    <t>Data 3 przeglądu</t>
  </si>
  <si>
    <t>Data 4 przeglądu</t>
  </si>
  <si>
    <t>Ilość przeglądów w okresie trwania umowy</t>
  </si>
  <si>
    <t>Cena jednostkowa netto  za 1 przegląd</t>
  </si>
  <si>
    <t>Wartość netto</t>
  </si>
  <si>
    <t>VAT %</t>
  </si>
  <si>
    <t>Wartość brutto</t>
  </si>
  <si>
    <t>Uwagi</t>
  </si>
  <si>
    <t>11=9*10</t>
  </si>
  <si>
    <t>13=12+VAT</t>
  </si>
  <si>
    <t>ODDZIAŁ LARYNGOLOGII</t>
  </si>
  <si>
    <t xml:space="preserve">Aparat Elektrochirurgiczny </t>
  </si>
  <si>
    <t>ES 350</t>
  </si>
  <si>
    <t xml:space="preserve">Aparat do EKG </t>
  </si>
  <si>
    <t>BTL-08-NT Plus ECG</t>
  </si>
  <si>
    <t>08-MT0734654</t>
  </si>
  <si>
    <t xml:space="preserve">Źródło światła </t>
  </si>
  <si>
    <t>Xenon Nova 175</t>
  </si>
  <si>
    <t>EB0643489</t>
  </si>
  <si>
    <t>Zródło światła</t>
  </si>
  <si>
    <t>RUDOLF HL 2500</t>
  </si>
  <si>
    <t>Celon Lab ENT, PRO CUT</t>
  </si>
  <si>
    <t>PRO CUT</t>
  </si>
  <si>
    <t>16013W500003</t>
  </si>
  <si>
    <t>Monitor</t>
  </si>
  <si>
    <t>Contec CMS 8000</t>
  </si>
  <si>
    <t>AX 1303200038</t>
  </si>
  <si>
    <t>PC- 3000</t>
  </si>
  <si>
    <t>J4200KI00656</t>
  </si>
  <si>
    <t>J4200KI00659</t>
  </si>
  <si>
    <t>Ssak elektryczny</t>
  </si>
  <si>
    <t>ATMOS</t>
  </si>
  <si>
    <t xml:space="preserve"> 060000644-054892-2008-10</t>
  </si>
  <si>
    <t>ATMOS C261</t>
  </si>
  <si>
    <t>Medela/2020</t>
  </si>
  <si>
    <t>Victoria</t>
  </si>
  <si>
    <t>ATMOS C361</t>
  </si>
  <si>
    <t xml:space="preserve"> 060000644-054888-2008-10</t>
  </si>
  <si>
    <t>Fotel operacyjny</t>
  </si>
  <si>
    <t>UC/A OHSEN</t>
  </si>
  <si>
    <t>Fotel okulistyczno-laryngologiczny</t>
  </si>
  <si>
    <t>barak</t>
  </si>
  <si>
    <t>0499/00128</t>
  </si>
  <si>
    <t>Pompa infuzyjna</t>
  </si>
  <si>
    <t xml:space="preserve">Lampa nagłowna </t>
  </si>
  <si>
    <t>Formed</t>
  </si>
  <si>
    <t>Aparat RR Tech-Med. Precision BPM</t>
  </si>
  <si>
    <t>RP004527 (KAS)</t>
  </si>
  <si>
    <t>Aparat RR Soho 110</t>
  </si>
  <si>
    <t>Soho 110</t>
  </si>
  <si>
    <t xml:space="preserve">Lampa czołowa,                                                                          Lampa czołowa,                                                                            Lampa czołowa </t>
  </si>
  <si>
    <t>ClarN- Riester,                                              Clarn-riester,                                        RI-FOCUS Riester</t>
  </si>
  <si>
    <t>PA</t>
  </si>
  <si>
    <t>Lampa zabiegowa</t>
  </si>
  <si>
    <t>BHC- 501</t>
  </si>
  <si>
    <t>OTOSKOP</t>
  </si>
  <si>
    <t>EN 90</t>
  </si>
  <si>
    <t>1/2145400611</t>
  </si>
  <si>
    <t xml:space="preserve">Mikroskop  </t>
  </si>
  <si>
    <t>OPMI 9-FC</t>
  </si>
  <si>
    <t>OTOSKOP + transformator</t>
  </si>
  <si>
    <t>Heine EN 100</t>
  </si>
  <si>
    <t>200/k 180</t>
  </si>
  <si>
    <t>Inhalator</t>
  </si>
  <si>
    <t>Compact/2019</t>
  </si>
  <si>
    <t>Stół zabiegowy laryngologiczny</t>
  </si>
  <si>
    <t>HIRO</t>
  </si>
  <si>
    <t>0917/042130/0012</t>
  </si>
  <si>
    <t xml:space="preserve">Sterownik Video </t>
  </si>
  <si>
    <t>EC 2110</t>
  </si>
  <si>
    <t>S61D3925</t>
  </si>
  <si>
    <t>Tor Wizyjny</t>
  </si>
  <si>
    <t>OTV-SCZ, CU-V1/2018</t>
  </si>
  <si>
    <t>7810959, 18107W</t>
  </si>
  <si>
    <t>Nosofiberoskop</t>
  </si>
  <si>
    <t>GP ENF</t>
  </si>
  <si>
    <t>ODDZIAŁ CHIRURGII</t>
  </si>
  <si>
    <t>Duet 20/50</t>
  </si>
  <si>
    <t>AP 24 +</t>
  </si>
  <si>
    <t>2330-2014</t>
  </si>
  <si>
    <t>2329-2014</t>
  </si>
  <si>
    <t>2328-2014</t>
  </si>
  <si>
    <t xml:space="preserve">Pompa infuzyjna </t>
  </si>
  <si>
    <t xml:space="preserve">Stół operacyjny </t>
  </si>
  <si>
    <t>SZ – 01.0</t>
  </si>
  <si>
    <t>0100/00161</t>
  </si>
  <si>
    <t xml:space="preserve">Lampa bezcieniowa </t>
  </si>
  <si>
    <t>BHW - 175</t>
  </si>
  <si>
    <t>Ssak</t>
  </si>
  <si>
    <t>Victoria Thorax</t>
  </si>
  <si>
    <t xml:space="preserve">Ssak elektryczny </t>
  </si>
  <si>
    <t>Atmolit</t>
  </si>
  <si>
    <t>V.A.C.Ultra</t>
  </si>
  <si>
    <t>vfus</t>
  </si>
  <si>
    <t>vfus 00656</t>
  </si>
  <si>
    <t>Aparat do leczenia ran Vivano</t>
  </si>
  <si>
    <t>Hartmann Polska</t>
  </si>
  <si>
    <t>Elektrofumigator</t>
  </si>
  <si>
    <t>BARTEK-zamgławiacz</t>
  </si>
  <si>
    <t>PM-02-03-0420-036</t>
  </si>
  <si>
    <t>Elektrokardiograf</t>
  </si>
  <si>
    <t>Opus</t>
  </si>
  <si>
    <t>ECDA2201301</t>
  </si>
  <si>
    <t>ECGA 2214104</t>
  </si>
  <si>
    <t xml:space="preserve">Kardiomonitor </t>
  </si>
  <si>
    <t>Vista 120/2020</t>
  </si>
  <si>
    <t>Aparat do mck Soho 110</t>
  </si>
  <si>
    <t>Aparat do mck Sphygmomanometer</t>
  </si>
  <si>
    <t>Aparat do mck Medel</t>
  </si>
  <si>
    <t>Medel</t>
  </si>
  <si>
    <t>Aparat do mck MMT-1</t>
  </si>
  <si>
    <t>MMT-1</t>
  </si>
  <si>
    <t>Monitor pacjenta</t>
  </si>
  <si>
    <t>AX1303200014</t>
  </si>
  <si>
    <t>ODDZIAŁ NEUROLOGII</t>
  </si>
  <si>
    <t xml:space="preserve">Aparat EEG </t>
  </si>
  <si>
    <t>EEG</t>
  </si>
  <si>
    <t xml:space="preserve">Pompa infuzyjna  </t>
  </si>
  <si>
    <t>Braun Perfuzor Typ 8714827</t>
  </si>
  <si>
    <t xml:space="preserve">Ssak Victoria </t>
  </si>
  <si>
    <t>VICTORIA</t>
  </si>
  <si>
    <t xml:space="preserve">Ssak chirurgiczny  nr 28 </t>
  </si>
  <si>
    <t>HERSILL EUROVAC – H-40</t>
  </si>
  <si>
    <t>25131-44-001</t>
  </si>
  <si>
    <t xml:space="preserve">EMG typ Micro aparat 2  kanałowy </t>
  </si>
  <si>
    <t>MICRO</t>
  </si>
  <si>
    <t>4670308     03751107</t>
  </si>
  <si>
    <t>Kamera do badań dna oka</t>
  </si>
  <si>
    <t>VISUSCOUNT</t>
  </si>
  <si>
    <t>Uniwersalne urządzenie do mechanoterapii</t>
  </si>
  <si>
    <t>brak</t>
  </si>
  <si>
    <t>SN 00214</t>
  </si>
  <si>
    <t>Chodzik ALBE</t>
  </si>
  <si>
    <t>ALBE</t>
  </si>
  <si>
    <t>SN 003472</t>
  </si>
  <si>
    <t xml:space="preserve">Kardiomonitor  transportowy  </t>
  </si>
  <si>
    <t>Beijing Choice MMED 600DP</t>
  </si>
  <si>
    <t>Kardiomonitor</t>
  </si>
  <si>
    <t>UTAS</t>
  </si>
  <si>
    <t>M720-20502-0026</t>
  </si>
  <si>
    <t>M720-20502-0023</t>
  </si>
  <si>
    <t>M720-20502-0021</t>
  </si>
  <si>
    <t>M720-20502-0024</t>
  </si>
  <si>
    <t>M720-20502-0022</t>
  </si>
  <si>
    <t>Q7</t>
  </si>
  <si>
    <t>Q071E010987</t>
  </si>
  <si>
    <t>Q071E012330</t>
  </si>
  <si>
    <t>STAR 8000 Comen</t>
  </si>
  <si>
    <t>E7131112137L</t>
  </si>
  <si>
    <t>E7140329001G</t>
  </si>
  <si>
    <t>E7131112149L</t>
  </si>
  <si>
    <t>E7140327015G</t>
  </si>
  <si>
    <t>Centrala monitorująca</t>
  </si>
  <si>
    <t>STAR 8800-computer DELL</t>
  </si>
  <si>
    <t xml:space="preserve">Defibrylator </t>
  </si>
  <si>
    <t>DEFI  Max Biphasic EMTEL</t>
  </si>
  <si>
    <t>Aparat Emgsierra Summit</t>
  </si>
  <si>
    <t>19027205AAO420075</t>
  </si>
  <si>
    <t>USG</t>
  </si>
  <si>
    <t>VERSANA PREMIER</t>
  </si>
  <si>
    <t>6041968WXO</t>
  </si>
  <si>
    <t xml:space="preserve">Elektrokardiograf </t>
  </si>
  <si>
    <t>CONTEC ECG 300G Contec Medical System Co.LTD</t>
  </si>
  <si>
    <t>06AP000064</t>
  </si>
  <si>
    <t>STRING</t>
  </si>
  <si>
    <t>ECDA2214102</t>
  </si>
  <si>
    <t>Respirator</t>
  </si>
  <si>
    <t>TRILOGY 202</t>
  </si>
  <si>
    <t>TV01304223</t>
  </si>
  <si>
    <t>AP14 ASCOR MED</t>
  </si>
  <si>
    <t>14-07163-2014</t>
  </si>
  <si>
    <t>14-07164-2017</t>
  </si>
  <si>
    <t>14-07162-2014</t>
  </si>
  <si>
    <t>14-07165-2014</t>
  </si>
  <si>
    <t>14-07287-2014</t>
  </si>
  <si>
    <t>14-07288-14</t>
  </si>
  <si>
    <t>Pompa do żywienia</t>
  </si>
  <si>
    <t>FLOCARE NUTRICIA</t>
  </si>
  <si>
    <t xml:space="preserve">Pompa do żywienia </t>
  </si>
  <si>
    <t>NUTRICIA</t>
  </si>
  <si>
    <t>SN 82400532</t>
  </si>
  <si>
    <t>Lampa Bioptron Pro 1</t>
  </si>
  <si>
    <t>Bioptron Pro 1</t>
  </si>
  <si>
    <t>004-2015-16</t>
  </si>
  <si>
    <t>Koloroterapia do bioptronu PRO 1</t>
  </si>
  <si>
    <t>PRO 1</t>
  </si>
  <si>
    <t>004-2015-14</t>
  </si>
  <si>
    <t>Podnośnik Hydrauliczny</t>
  </si>
  <si>
    <t>BASICA</t>
  </si>
  <si>
    <t>SN 017</t>
  </si>
  <si>
    <t xml:space="preserve">Komputer do Holtera </t>
  </si>
  <si>
    <t xml:space="preserve">MSI WIND TOP AC 1900-007  KD1F 3XY D Biomexim </t>
  </si>
  <si>
    <t>KD1F3XYAYD</t>
  </si>
  <si>
    <t xml:space="preserve">Inhalator </t>
  </si>
  <si>
    <t>Norditalia</t>
  </si>
  <si>
    <t>31341/2013</t>
  </si>
  <si>
    <t>Cycloetgometr Kettler</t>
  </si>
  <si>
    <t>SN E1-192335</t>
  </si>
  <si>
    <t>PRAGMA</t>
  </si>
  <si>
    <t xml:space="preserve">Rejestrator gługotrwałych zapisów EKG </t>
  </si>
  <si>
    <t>Aspekt 703</t>
  </si>
  <si>
    <t>SN 0316</t>
  </si>
  <si>
    <t xml:space="preserve">SN 0281 </t>
  </si>
  <si>
    <t>SN 0268</t>
  </si>
  <si>
    <t>SN 0643</t>
  </si>
  <si>
    <t>SN 0712</t>
  </si>
  <si>
    <t>SN 1096</t>
  </si>
  <si>
    <t>Holter ciśnienia NIBP</t>
  </si>
  <si>
    <t>BR-102 plus</t>
  </si>
  <si>
    <t>293.005802</t>
  </si>
  <si>
    <t>293.0005803</t>
  </si>
  <si>
    <t>293.02644</t>
  </si>
  <si>
    <t>NIBP</t>
  </si>
  <si>
    <t>SOR</t>
  </si>
  <si>
    <t>DEFIBRYLATOR LIFEPAK-12</t>
  </si>
  <si>
    <t>LIFEPAK-12</t>
  </si>
  <si>
    <t>SN14045343</t>
  </si>
  <si>
    <t>DEFIBRYLATOR BHD6</t>
  </si>
  <si>
    <t>BHD6</t>
  </si>
  <si>
    <t>DG-02000634</t>
  </si>
  <si>
    <t>DEFIBRYLATOR LIFE PAK 12</t>
  </si>
  <si>
    <t>SN 38778189</t>
  </si>
  <si>
    <t>DEFIBRYLATOR CODE MASTER</t>
  </si>
  <si>
    <t>M 1722B</t>
  </si>
  <si>
    <t>US 00100252</t>
  </si>
  <si>
    <t>DEFIBRYLATOR LIFE PAK 20e</t>
  </si>
  <si>
    <t>LIFE PAK 20e</t>
  </si>
  <si>
    <t>RESPIRATOR NEWPORT</t>
  </si>
  <si>
    <t>NEWPORT</t>
  </si>
  <si>
    <t>NO9360614273</t>
  </si>
  <si>
    <t>RESPIRATOR DRAGER</t>
  </si>
  <si>
    <t>DRAGER</t>
  </si>
  <si>
    <t>SNSRZH- 0043</t>
  </si>
  <si>
    <t xml:space="preserve">RESPIRATOR STEPHAN </t>
  </si>
  <si>
    <t xml:space="preserve">STEPHAN </t>
  </si>
  <si>
    <t>RESPIRATOR PARAPAC</t>
  </si>
  <si>
    <t>PARAPAC</t>
  </si>
  <si>
    <t>RESPIRATOR OXYLOG DRAGER MINISTEERIALNY</t>
  </si>
  <si>
    <t>OXYLOG DRAGER MINISTEERIALNY</t>
  </si>
  <si>
    <t>PULSOKSYMETR</t>
  </si>
  <si>
    <t>CR92200922</t>
  </si>
  <si>
    <t>80-3406/100-1201200</t>
  </si>
  <si>
    <t xml:space="preserve">PULSOKSUMERTR </t>
  </si>
  <si>
    <t>PM-60</t>
  </si>
  <si>
    <t>CR-92200929</t>
  </si>
  <si>
    <t>PULSOKSYMETR PM-60</t>
  </si>
  <si>
    <t>CR-96110587</t>
  </si>
  <si>
    <t>KOLUMNA ANESTEZJOLOGICZNA</t>
  </si>
  <si>
    <t>Kendioport K60S-Alfa 60/60</t>
  </si>
  <si>
    <t>Massetti PND.B 044.01</t>
  </si>
  <si>
    <t>5537/002</t>
  </si>
  <si>
    <t>5537/001</t>
  </si>
  <si>
    <t>LUCAS</t>
  </si>
  <si>
    <t>352OL267</t>
  </si>
  <si>
    <t>SSAK VICTORIA</t>
  </si>
  <si>
    <t>SSAK ELEKTRYCZNY</t>
  </si>
  <si>
    <t>VICTORIA VERSA</t>
  </si>
  <si>
    <t>V13499</t>
  </si>
  <si>
    <t>V13498</t>
  </si>
  <si>
    <t>SSAK ASKIR</t>
  </si>
  <si>
    <t>2010 C 30</t>
  </si>
  <si>
    <t>1373-669/SP/05/2010</t>
  </si>
  <si>
    <t>SSAK PRZENOŚNY ASCOR</t>
  </si>
  <si>
    <t>Ascor</t>
  </si>
  <si>
    <t>APARAT USG</t>
  </si>
  <si>
    <t>Mindray DC-70 X-Insight</t>
  </si>
  <si>
    <t>APARAT DO ZNIECZULENIA OHMEDA</t>
  </si>
  <si>
    <t>OHMEDA</t>
  </si>
  <si>
    <t>AMAA05943</t>
  </si>
  <si>
    <t>APARAT DO ZNIECZULENIA</t>
  </si>
  <si>
    <t>ARDL-0114/ARDF-1133</t>
  </si>
  <si>
    <t>ELEKTROKARDIOGRAF ASCARD</t>
  </si>
  <si>
    <t>AsCARD GREEN</t>
  </si>
  <si>
    <t>ELEKTROKARDIOGRAF</t>
  </si>
  <si>
    <t>SN0195</t>
  </si>
  <si>
    <t>ASPEL</t>
  </si>
  <si>
    <t xml:space="preserve">ELEKTROKARDIOGRAF </t>
  </si>
  <si>
    <t xml:space="preserve">POMPA INFUZYJNA </t>
  </si>
  <si>
    <t xml:space="preserve">SMART </t>
  </si>
  <si>
    <t>POMPA OBJĘTOŚCIOWA</t>
  </si>
  <si>
    <t>Medima</t>
  </si>
  <si>
    <t>31--16862019</t>
  </si>
  <si>
    <t>POMPA INFUZYJNA</t>
  </si>
  <si>
    <t>AGILIA/2022</t>
  </si>
  <si>
    <t>ANALIZATOR PARAMETRÓWN KRYTYCZNYCH</t>
  </si>
  <si>
    <t>1393092R0244NOO50</t>
  </si>
  <si>
    <t>KARDIOMONITOR</t>
  </si>
  <si>
    <t xml:space="preserve">MINDRAY </t>
  </si>
  <si>
    <t>CH-6C151834</t>
  </si>
  <si>
    <t>KARDIOMONITOR BENEVIEW T-5 Nr.inwent. 2611                 Moduł transportowy Bene View T1</t>
  </si>
  <si>
    <t>Bene View</t>
  </si>
  <si>
    <t>CM-6C151833  FB- 71016321</t>
  </si>
  <si>
    <t>KARDOMONITOR PM 12</t>
  </si>
  <si>
    <t>IPM 12</t>
  </si>
  <si>
    <t>FH-94045686</t>
  </si>
  <si>
    <t>FH-94045687</t>
  </si>
  <si>
    <t>FH-94045688</t>
  </si>
  <si>
    <t>VISTA/2020</t>
  </si>
  <si>
    <t>VGSND 05129</t>
  </si>
  <si>
    <t>S1 SNE2152</t>
  </si>
  <si>
    <t>S1 SNE2186</t>
  </si>
  <si>
    <t>S1 SNE2148</t>
  </si>
  <si>
    <t>S1 SNE2150</t>
  </si>
  <si>
    <t>S1 SNE2138</t>
  </si>
  <si>
    <t>MINDRAY TOP SOR/2020</t>
  </si>
  <si>
    <t>F8-04020225</t>
  </si>
  <si>
    <t>F8-04020193</t>
  </si>
  <si>
    <t>STÓŁ OPERACYJNY</t>
  </si>
  <si>
    <t>SLE-300C</t>
  </si>
  <si>
    <t>1200/00059</t>
  </si>
  <si>
    <t xml:space="preserve">STÓŁ DO BADAŃ </t>
  </si>
  <si>
    <t>2009 USB 04-175486</t>
  </si>
  <si>
    <t>002-1588316</t>
  </si>
  <si>
    <t>STÓŁ DO BADAŃ</t>
  </si>
  <si>
    <t>001-1588316</t>
  </si>
  <si>
    <t>STOLIK ELEKTRYCZNY</t>
  </si>
  <si>
    <t>LAMPA OPERACYJNA</t>
  </si>
  <si>
    <t>LAMPA SZCZELINOWA</t>
  </si>
  <si>
    <t>A896-0215</t>
  </si>
  <si>
    <t>LAMPA BEZCIENIOWA BH-200</t>
  </si>
  <si>
    <t>B-200/21</t>
  </si>
  <si>
    <t>P8004898</t>
  </si>
  <si>
    <t>SYSTEM OGRZEWANIA PACJENTA</t>
  </si>
  <si>
    <t>09.1281</t>
  </si>
  <si>
    <t>PODGRZEWACZ DO PŁYNÓW INFUZYJNYCH</t>
  </si>
  <si>
    <t>CIŚNIENIOMIERZ</t>
  </si>
  <si>
    <t>Heine-Gamma G5</t>
  </si>
  <si>
    <t>Soho</t>
  </si>
  <si>
    <t>ZAAR MF 101</t>
  </si>
  <si>
    <t>Sphygnomanometr</t>
  </si>
  <si>
    <t>Easy Control</t>
  </si>
  <si>
    <t>OAiT</t>
  </si>
  <si>
    <t>USG Navi S</t>
  </si>
  <si>
    <t>Navi S</t>
  </si>
  <si>
    <t>WA55-0400783</t>
  </si>
  <si>
    <t>Ultrasonograf</t>
  </si>
  <si>
    <t>PHILIPS Sparq</t>
  </si>
  <si>
    <t>US 41911227</t>
  </si>
  <si>
    <t>BLU-30</t>
  </si>
  <si>
    <t>Ssak próżniowy FLOW METER 9 SZT.</t>
  </si>
  <si>
    <t>EASY VEC 1000</t>
  </si>
  <si>
    <t>9 szt. x cena jedn.</t>
  </si>
  <si>
    <t>Ssak elektryczny 4 SZT.</t>
  </si>
  <si>
    <t xml:space="preserve">V15603,   V15604,  V15605,  V15606, </t>
  </si>
  <si>
    <t>4szt.x cena jedn.</t>
  </si>
  <si>
    <t xml:space="preserve">Kardiomonitor- Defibrylator </t>
  </si>
  <si>
    <t xml:space="preserve">Mindray </t>
  </si>
  <si>
    <t>SN 09001799</t>
  </si>
  <si>
    <t xml:space="preserve">Kardiostymulator </t>
  </si>
  <si>
    <t>MIP-801/2000</t>
  </si>
  <si>
    <t>MIP-801/2001</t>
  </si>
  <si>
    <t>Kardiomonitor Centrala</t>
  </si>
  <si>
    <t>PROMED/2020</t>
  </si>
  <si>
    <t>261432-M19C08650001/SCC8410H5H</t>
  </si>
  <si>
    <t>260597-M20208390001</t>
  </si>
  <si>
    <t>260597-M20208390002</t>
  </si>
  <si>
    <t>260597-M20208390003</t>
  </si>
  <si>
    <t>260597-M20208390004</t>
  </si>
  <si>
    <t>260597-M20208390005</t>
  </si>
  <si>
    <t>260597-M20208390006</t>
  </si>
  <si>
    <t>260597-M20208390007</t>
  </si>
  <si>
    <t>260597-M20208390008</t>
  </si>
  <si>
    <t>260597-M20208390009</t>
  </si>
  <si>
    <t>Kardiomonitor  GOLDWAY</t>
  </si>
  <si>
    <t>G40</t>
  </si>
  <si>
    <t>CN4GBBAU00322</t>
  </si>
  <si>
    <t>CN4GBBAU00345</t>
  </si>
  <si>
    <t>CN4GBBAU00279</t>
  </si>
  <si>
    <t>Defibrylator modułowy</t>
  </si>
  <si>
    <t>Medema</t>
  </si>
  <si>
    <t>String Opus</t>
  </si>
  <si>
    <t>Monitor do ciągłych pomiarów hemodynamicznych</t>
  </si>
  <si>
    <t>Edwards Lifesciences</t>
  </si>
  <si>
    <t>EV055739</t>
  </si>
  <si>
    <t xml:space="preserve">Pompa infuzyjna strzykawkowa ( MEDIMA)             10 SZT. </t>
  </si>
  <si>
    <t>MD-S300</t>
  </si>
  <si>
    <t>300019889,  300019872,  300019931,  300019862,  300019877,  300019900,  300019905,  300019928,  300019932,  300019919</t>
  </si>
  <si>
    <t>10 szt. x cena jedn.</t>
  </si>
  <si>
    <t>300012979,  300012980,  300012981,  300012982,  300012983,  300012984,  300012985,  300012986,  300012987,  300012988</t>
  </si>
  <si>
    <t xml:space="preserve">Pompa infuzyjna strzykawkowa ( MEDIMA)             54 SZT. </t>
  </si>
  <si>
    <t>300016187,  300016188,  300016189,  300016190,  300016191,  300016192,  300016193,  300016194,  300016194,  300016195, 300016196,  300016197,  300016198,  300016199,  300016200,  300016201,  300016202,  300016203,  300016204,  300016205, 300016206,  300016207,  300016208,  300016209,  300016210,  300016211, 300016212,  300016213,  300016214,  300016215,  300016216,  300016217, 300016218,  300016219,  300016220,  300016221,  300016222,  300016223, 300016224,  300016225,  300016226,  300016227, 300016228,  300016229,  300016230,  300016231,  300016232,  300016233, 300016234,  300016235,  300016236,  300016237,  300016238,  300016239, 300016240</t>
  </si>
  <si>
    <t>54 szt. x cena jedn.</t>
  </si>
  <si>
    <t>Pompa objętościowa 9 szt.</t>
  </si>
  <si>
    <t>MEDIMA</t>
  </si>
  <si>
    <t>310011870         310011868                    310011864       310011865                                   310011869                               310011862                                    310011863                                          310011866                                         310011867</t>
  </si>
  <si>
    <t>Stacja dokujaca do pompy infuzyjnej 9 szt.</t>
  </si>
  <si>
    <t>220125638,                 220125637,                    220125639,                      220125632,                           220125636,                       220125640,                     220125633,                      220125634,                            220125635</t>
  </si>
  <si>
    <t xml:space="preserve">Respirator z podstawą jezdną i wyposażeniem </t>
  </si>
  <si>
    <t>V680/ PHILIPS</t>
  </si>
  <si>
    <t xml:space="preserve">Respirator Hoffrichter </t>
  </si>
  <si>
    <t>Lavi 40 CEH</t>
  </si>
  <si>
    <t xml:space="preserve">Respirator BOARAY </t>
  </si>
  <si>
    <t>BOARAY 3000D</t>
  </si>
  <si>
    <t>Respirator NEWPORT</t>
  </si>
  <si>
    <t>HT 50</t>
  </si>
  <si>
    <t xml:space="preserve">Respirator </t>
  </si>
  <si>
    <t>Carina</t>
  </si>
  <si>
    <t>ASMB-0007</t>
  </si>
  <si>
    <t>ASMB-0008</t>
  </si>
  <si>
    <t>Respirator  8 SZT.</t>
  </si>
  <si>
    <t>EVITA V 500</t>
  </si>
  <si>
    <t xml:space="preserve">ASNK-0318,        ASNK-0343,    ASNK-0321,        ASNK-0330,                                             ASNK-0338,        ASNK-0346,                                                 ASNK-0333,        ASNK-0344,                     </t>
  </si>
  <si>
    <t>8 szt. x cena jedn.</t>
  </si>
  <si>
    <t>Respirator  2 SZT.</t>
  </si>
  <si>
    <t>ASMB-0121,     ASMB-0122</t>
  </si>
  <si>
    <t>2 szt. x cena jedn.</t>
  </si>
  <si>
    <t>EVITA V 600</t>
  </si>
  <si>
    <t>ASNM-0564</t>
  </si>
  <si>
    <t>Respirator 2 szt.</t>
  </si>
  <si>
    <t>EVE IN Stephan</t>
  </si>
  <si>
    <t>5072411000395,                         5072411000348</t>
  </si>
  <si>
    <t>R50 SIRIUSMED</t>
  </si>
  <si>
    <t>System ogrzewania pacjenta</t>
  </si>
  <si>
    <t>W-300</t>
  </si>
  <si>
    <t>300K20022021</t>
  </si>
  <si>
    <t>300K20022022</t>
  </si>
  <si>
    <t>ODDZIAŁ POŁOZNICZO-GINEKOLOGICZNY</t>
  </si>
  <si>
    <t xml:space="preserve">Kolposkop </t>
  </si>
  <si>
    <t>AC-2311 Formed</t>
  </si>
  <si>
    <t>17C6565</t>
  </si>
  <si>
    <t>Stół operacyjny Tri Max</t>
  </si>
  <si>
    <t>TriMax 650NSKB Formed</t>
  </si>
  <si>
    <t>2A409R4-001 004</t>
  </si>
  <si>
    <t xml:space="preserve">Fotel ginekologiczny </t>
  </si>
  <si>
    <t>Femi 1 Formed</t>
  </si>
  <si>
    <t>0818/5330000/055</t>
  </si>
  <si>
    <t>Amnioscop</t>
  </si>
  <si>
    <t>Termoablator</t>
  </si>
  <si>
    <t>R22542</t>
  </si>
  <si>
    <t xml:space="preserve">Stanowisko do opieki poporodowej nad noworodkiem </t>
  </si>
  <si>
    <t>SRN-10M</t>
  </si>
  <si>
    <t>18-162</t>
  </si>
  <si>
    <t>18-161</t>
  </si>
  <si>
    <t>18-160</t>
  </si>
  <si>
    <t xml:space="preserve">STANOWISKO DO RESUSCYTACJI </t>
  </si>
  <si>
    <t>Sunflower Warmer 61565</t>
  </si>
  <si>
    <t>18-017</t>
  </si>
  <si>
    <t xml:space="preserve">INKUBATOR </t>
  </si>
  <si>
    <t>ATOM V85</t>
  </si>
  <si>
    <t>Łóżko porodowe</t>
  </si>
  <si>
    <t>300- 0018</t>
  </si>
  <si>
    <t>300- 0017</t>
  </si>
  <si>
    <t>300- 0019</t>
  </si>
  <si>
    <t xml:space="preserve">Aparat EKG  ASPEL </t>
  </si>
  <si>
    <t>AsCARD Grey v07.205</t>
  </si>
  <si>
    <t>Aparat EKG String OPUS 1</t>
  </si>
  <si>
    <t>String OPUS 1 2021</t>
  </si>
  <si>
    <t>ECGA2214103</t>
  </si>
  <si>
    <t>2018, iMEC12, MINDRAY</t>
  </si>
  <si>
    <t>EV-86038492</t>
  </si>
  <si>
    <t>EV-86038490</t>
  </si>
  <si>
    <t>EV-86038489</t>
  </si>
  <si>
    <t>EV-86038488</t>
  </si>
  <si>
    <t>EV-86038486</t>
  </si>
  <si>
    <t>EV-86038491</t>
  </si>
  <si>
    <t>EV-86038487</t>
  </si>
  <si>
    <t>Biolight Q7</t>
  </si>
  <si>
    <t>Q071E012718</t>
  </si>
  <si>
    <t>Laktator Medela</t>
  </si>
  <si>
    <t>Medela Symphony 2018</t>
  </si>
  <si>
    <t>Medela Symphony 2019</t>
  </si>
  <si>
    <t>Zesstaw do intensywnego nadzoru</t>
  </si>
  <si>
    <t>Monako 2018</t>
  </si>
  <si>
    <t>KTG wraz z głowicami 3 szt., monitor 3 szt.</t>
  </si>
  <si>
    <t>Corometrics 174</t>
  </si>
  <si>
    <t>Kardiotokograf</t>
  </si>
  <si>
    <t>ADBD30158</t>
  </si>
  <si>
    <t>Detektor tętna płodu- telemetria</t>
  </si>
  <si>
    <t>3816G13787</t>
  </si>
  <si>
    <t>Teelemetria Płodowa</t>
  </si>
  <si>
    <t>Philips Avalon CL 866074/ 2020</t>
  </si>
  <si>
    <t>DE64711484</t>
  </si>
  <si>
    <t>Philips Avalon FM20 M2702A</t>
  </si>
  <si>
    <t>DE65857233</t>
  </si>
  <si>
    <t>Ultrasonograf Samsung USS</t>
  </si>
  <si>
    <t>Samsung USS-HS7AL3L/WR/ 2018</t>
  </si>
  <si>
    <t>S19KM3HK600005W</t>
  </si>
  <si>
    <t>2562/63R96/1998</t>
  </si>
  <si>
    <t>97/0106</t>
  </si>
  <si>
    <t xml:space="preserve">Analizator parametrów krytycznych </t>
  </si>
  <si>
    <t>ABL90FLEX PLUS/2018</t>
  </si>
  <si>
    <t>1393-092R0183N0027</t>
  </si>
  <si>
    <t xml:space="preserve">Lampa zabiegowa mobilna </t>
  </si>
  <si>
    <t>LS800500M</t>
  </si>
  <si>
    <t>2E3Y1-55-0002</t>
  </si>
  <si>
    <t>Lampa operacyjna Formed</t>
  </si>
  <si>
    <t>LS810-750HT/2018</t>
  </si>
  <si>
    <t>ZE352-Q-0008-001</t>
  </si>
  <si>
    <t>Lampa bezcieniowa mobilna ORDISI</t>
  </si>
  <si>
    <t>L21-25R/2018</t>
  </si>
  <si>
    <t>Fotel ginekologiczno-urologiczny</t>
  </si>
  <si>
    <t>GOLEM 6ETESP/2020</t>
  </si>
  <si>
    <t>Lampa operacyjna FAMED-HELIOS</t>
  </si>
  <si>
    <t>HELIOS 160C/2020</t>
  </si>
  <si>
    <t>Ascor 2008</t>
  </si>
  <si>
    <t>22\77</t>
  </si>
  <si>
    <t>22\78</t>
  </si>
  <si>
    <t>22\79</t>
  </si>
  <si>
    <t>22\80</t>
  </si>
  <si>
    <t>Pompa infuzyjna AGILA SP MC</t>
  </si>
  <si>
    <t>ZO18693/2020</t>
  </si>
  <si>
    <t>gwarancja do 01.11.2023</t>
  </si>
  <si>
    <t>Wózek do transportu chorych- FORMED</t>
  </si>
  <si>
    <t>CAMEL/2021</t>
  </si>
  <si>
    <t>1121/032130/0977</t>
  </si>
  <si>
    <t>1121/032130/0971</t>
  </si>
  <si>
    <t>Diatermia chirurgiczna Maxium E</t>
  </si>
  <si>
    <t>Maxium E/ 2020</t>
  </si>
  <si>
    <t>Diatermia ES 350</t>
  </si>
  <si>
    <t>Pompa do żywienia dojelitpwego</t>
  </si>
  <si>
    <t>Amika Fresenius Z 044193/ 2020</t>
  </si>
  <si>
    <t>Inhalator Philips</t>
  </si>
  <si>
    <t>Philips</t>
  </si>
  <si>
    <t>Manometr/Soho</t>
  </si>
  <si>
    <t>Soho 150</t>
  </si>
  <si>
    <t>S8738</t>
  </si>
  <si>
    <t>S9130</t>
  </si>
  <si>
    <t>Manometr/Gamma G5</t>
  </si>
  <si>
    <t>GammaG5</t>
  </si>
  <si>
    <t>Manometr OMRON</t>
  </si>
  <si>
    <t>OMRON</t>
  </si>
  <si>
    <t>20130404969V6</t>
  </si>
  <si>
    <t>20130404968V6</t>
  </si>
  <si>
    <t>20130404970V6</t>
  </si>
  <si>
    <t>Soho 250</t>
  </si>
  <si>
    <t>ODDZIAŁ UROLOGII</t>
  </si>
  <si>
    <t>Pulsoksymetr Metrix RS232C</t>
  </si>
  <si>
    <t>RS232C</t>
  </si>
  <si>
    <t>Metrix 77/6153L</t>
  </si>
  <si>
    <t>Aparaty do mierzenia ciśnienia</t>
  </si>
  <si>
    <t>Sphygnomanometr D</t>
  </si>
  <si>
    <t>Szt. 5</t>
  </si>
  <si>
    <t>Aparat do mck Sphygmomanometer D</t>
  </si>
  <si>
    <t>Aparat do mck Sphygmomanometer M</t>
  </si>
  <si>
    <t>Sphygnomanometr m</t>
  </si>
  <si>
    <t>Aparat elektr. Techmed TMA 7000</t>
  </si>
  <si>
    <t>TMA 7000</t>
  </si>
  <si>
    <t>Aparat do mck Tech-Med. TM-SZ</t>
  </si>
  <si>
    <t>TM-SZ</t>
  </si>
  <si>
    <t>Aparat do mck Riester Precisia</t>
  </si>
  <si>
    <t>Riester Precision</t>
  </si>
  <si>
    <t>Aparat do mck Tech-Med. Precision BPM</t>
  </si>
  <si>
    <t>RP003420</t>
  </si>
  <si>
    <t xml:space="preserve">Fotel do badań urodynamicznych </t>
  </si>
  <si>
    <t>FG</t>
  </si>
  <si>
    <t>1203/0033</t>
  </si>
  <si>
    <t xml:space="preserve">Aparat USG BK </t>
  </si>
  <si>
    <t>BK SPECCTO</t>
  </si>
  <si>
    <t>A/1759/47/N</t>
  </si>
  <si>
    <t>Monitor Ekg/Kardiomonitor</t>
  </si>
  <si>
    <t>M-3046A, D71034</t>
  </si>
  <si>
    <t>CMS 8000</t>
  </si>
  <si>
    <t>Stół zabiegowy ze stali nierdzewnej</t>
  </si>
  <si>
    <t>0617/042130/0011</t>
  </si>
  <si>
    <t>ODDZIAŁ WEWNĘTRZNY</t>
  </si>
  <si>
    <t>PULSOKSYMETR WALMED</t>
  </si>
  <si>
    <t>ACCUPRO</t>
  </si>
  <si>
    <t>0A120A0163</t>
  </si>
  <si>
    <t>0A120A0166</t>
  </si>
  <si>
    <t>0A120A0168</t>
  </si>
  <si>
    <t>PULSOKSYMETR NELLCOR</t>
  </si>
  <si>
    <t>N-600X</t>
  </si>
  <si>
    <t>DEFIBRYLATOR BEXEN CARDIO</t>
  </si>
  <si>
    <t>2020/ REANIMBEX 800</t>
  </si>
  <si>
    <t>POMPA INFUZYJNA DWUSTRZYKAWKOWA ASCOR</t>
  </si>
  <si>
    <t>AP 23</t>
  </si>
  <si>
    <t>0350/07</t>
  </si>
  <si>
    <t>0347/07</t>
  </si>
  <si>
    <t>0348/07</t>
  </si>
  <si>
    <t>POMPA INFUZYJNA BIOMEXIM</t>
  </si>
  <si>
    <t>FA 323</t>
  </si>
  <si>
    <t>J76011001</t>
  </si>
  <si>
    <t>POMPA INFUZ. Kwapisz</t>
  </si>
  <si>
    <t>DUET 20/50</t>
  </si>
  <si>
    <t>1366/91</t>
  </si>
  <si>
    <t>1757/99</t>
  </si>
  <si>
    <t>POMPA INFUZYJNA BRAUN</t>
  </si>
  <si>
    <t xml:space="preserve">Perfusor </t>
  </si>
  <si>
    <t>Perfusor Compact</t>
  </si>
  <si>
    <t>POMPA  INFUZ. Ascor</t>
  </si>
  <si>
    <t>ECHOKARDIOGRAF</t>
  </si>
  <si>
    <t>2014/ VIVID S-5 BT12</t>
  </si>
  <si>
    <t>8395V55</t>
  </si>
  <si>
    <t>BT</t>
  </si>
  <si>
    <t>BRAK</t>
  </si>
  <si>
    <t>MT Plus BTL-08MT+ECG</t>
  </si>
  <si>
    <t>07380b007535</t>
  </si>
  <si>
    <t>AsCARD GREY V.07.205</t>
  </si>
  <si>
    <t>2020/ GE B450</t>
  </si>
  <si>
    <t>SNT20130185HA</t>
  </si>
  <si>
    <t>SNT20130189HA</t>
  </si>
  <si>
    <t xml:space="preserve">SSAK Nev Askir C30 </t>
  </si>
  <si>
    <t>Medela</t>
  </si>
  <si>
    <t>MEDELA BASIC JEZDNY</t>
  </si>
  <si>
    <t>REJESTRATOR Holterowski</t>
  </si>
  <si>
    <t>ASPEL  703</t>
  </si>
  <si>
    <t>66679F19E</t>
  </si>
  <si>
    <t>ASPECT  703</t>
  </si>
  <si>
    <t>66679F1CD</t>
  </si>
  <si>
    <t>REJESTRATOR Holterowski        inw. 002570</t>
  </si>
  <si>
    <t>EKG Aspekt 703</t>
  </si>
  <si>
    <t>0006666D3231</t>
  </si>
  <si>
    <t>HolCARD 24W Alfa System       inw. 002570</t>
  </si>
  <si>
    <t>0006666D3234</t>
  </si>
  <si>
    <t>System ciśnienia Holter HolCARD  inw 2570</t>
  </si>
  <si>
    <t>CR-07 Beta System</t>
  </si>
  <si>
    <t>Cardio TEST Oprogramowanie + bieżnia B612            inw. 002570</t>
  </si>
  <si>
    <t>Alfa System B612</t>
  </si>
  <si>
    <t>SYSTEM CENTRALNEGO MONITORINGU</t>
  </si>
  <si>
    <t>STAR 8800</t>
  </si>
  <si>
    <t>YL00N5LD</t>
  </si>
  <si>
    <t>KARDIOMONITOR 6 SZT.</t>
  </si>
  <si>
    <t>COMEN C90+ C30</t>
  </si>
  <si>
    <t>K9191023027,     K9191023026,               K9191023025,     K9191023024,         K9191023023,     K9191023022</t>
  </si>
  <si>
    <t>6 szt. x cena jedn.</t>
  </si>
  <si>
    <t>KARDIOMONITOR 5 SZT.</t>
  </si>
  <si>
    <t>DRAGER VISTA 120</t>
  </si>
  <si>
    <t xml:space="preserve">VGSND 0501,     VGSND 0112,               VGSND 0109,    VGSND 0120,                VGSND 0123, </t>
  </si>
  <si>
    <t>5 szt.x cena jedn.</t>
  </si>
  <si>
    <t>ODDZIAŁ OKULISTYCZNY</t>
  </si>
  <si>
    <t>Lampa szczelinowa</t>
  </si>
  <si>
    <t>Tonometr aplanacyjny</t>
  </si>
  <si>
    <t>Oftalmoskop + skiaskop</t>
  </si>
  <si>
    <t xml:space="preserve">C-002.30.100 </t>
  </si>
  <si>
    <t>C-002.15.353</t>
  </si>
  <si>
    <t xml:space="preserve">Ultrasonograf okulistyczny </t>
  </si>
  <si>
    <t xml:space="preserve"> AVISO / 2011</t>
  </si>
  <si>
    <t>Tonometr Schiotz</t>
  </si>
  <si>
    <t>Schiotz</t>
  </si>
  <si>
    <t>Tablica okulistyczna Panel optotypów</t>
  </si>
  <si>
    <t>XEAIQ1AU</t>
  </si>
  <si>
    <t>Frontofokometr</t>
  </si>
  <si>
    <t>Tonofer III</t>
  </si>
  <si>
    <t>Biometr optyczny AL..-Scan</t>
  </si>
  <si>
    <t>AL.-Scan</t>
  </si>
  <si>
    <t>Fotel okulistyczny pacjenta</t>
  </si>
  <si>
    <t>ODDZIAŁ ORTOPEDII</t>
  </si>
  <si>
    <t>VICTORIA/1999</t>
  </si>
  <si>
    <t>494/99</t>
  </si>
  <si>
    <t>Kardiomonitor HP</t>
  </si>
  <si>
    <t>DE85006251</t>
  </si>
  <si>
    <t>Piła do cięcia gipsu</t>
  </si>
  <si>
    <t>Szyna OPTIFLEX</t>
  </si>
  <si>
    <t>T23014</t>
  </si>
  <si>
    <t>Aparat do leczenia ran Vivanotec</t>
  </si>
  <si>
    <t>Vivanotec</t>
  </si>
  <si>
    <t>Inhalator NIMO</t>
  </si>
  <si>
    <t>Nimo</t>
  </si>
  <si>
    <t>Aparat do mierzenia ciśnienia</t>
  </si>
  <si>
    <t>SOHO 110</t>
  </si>
  <si>
    <t>MMED60000DP/P6</t>
  </si>
  <si>
    <t>Vista 120</t>
  </si>
  <si>
    <t>VG SND 0497</t>
  </si>
  <si>
    <t>VG SND 0488</t>
  </si>
  <si>
    <t>VG SND 0107</t>
  </si>
  <si>
    <t>VG SND 0113</t>
  </si>
  <si>
    <t>VG SND 0475</t>
  </si>
  <si>
    <t>Biolight</t>
  </si>
  <si>
    <t>Q07E012481</t>
  </si>
  <si>
    <t>Q07E012591</t>
  </si>
  <si>
    <t>Q07E012425</t>
  </si>
  <si>
    <t>Pompa infuzyjna strzykawkowa</t>
  </si>
  <si>
    <t>K7601006</t>
  </si>
  <si>
    <t>J7601006</t>
  </si>
  <si>
    <t>MC ZO18693/2020</t>
  </si>
  <si>
    <t>Źródło światła halogenowe Olympus</t>
  </si>
  <si>
    <t>CLK-4</t>
  </si>
  <si>
    <t xml:space="preserve">Pompa infuzyjna  AGILIA SP </t>
  </si>
  <si>
    <t>Elektrokardiograf STRING OPUS</t>
  </si>
  <si>
    <t>STRING OPUS/ 2020</t>
  </si>
  <si>
    <t>ECGA 2201303</t>
  </si>
  <si>
    <t>Defibrylaror REANIBEX SERIE 800</t>
  </si>
  <si>
    <t>REANIBEX SERIE 800/2020</t>
  </si>
  <si>
    <t>ODDZIAŁ PATOLOGII NOWORODKA</t>
  </si>
  <si>
    <t>KARDIOMONITOR MP 30</t>
  </si>
  <si>
    <t>MP30/X2 M8002A</t>
  </si>
  <si>
    <t>DE728B3284</t>
  </si>
  <si>
    <t xml:space="preserve">DINAMAP PRO1000 </t>
  </si>
  <si>
    <t>WAA 05230037 SA</t>
  </si>
  <si>
    <t>WAA 05230047 SA</t>
  </si>
  <si>
    <t>WAA 05230063 SA</t>
  </si>
  <si>
    <t xml:space="preserve">KARDIOMONITOR </t>
  </si>
  <si>
    <t>iMEC12</t>
  </si>
  <si>
    <t>EV-86038485</t>
  </si>
  <si>
    <t>EV-86038484</t>
  </si>
  <si>
    <t>Efficia CM 150</t>
  </si>
  <si>
    <t>CN62643476</t>
  </si>
  <si>
    <t>CN62643294</t>
  </si>
  <si>
    <t>B105</t>
  </si>
  <si>
    <t>SQE191205</t>
  </si>
  <si>
    <t>OFTALOMSKOP</t>
  </si>
  <si>
    <t xml:space="preserve"> Omega 180 Heine</t>
  </si>
  <si>
    <t>INKUBATOR</t>
  </si>
  <si>
    <t>ATOM V -2100G</t>
  </si>
  <si>
    <t>12Y0259</t>
  </si>
  <si>
    <t>LAMPA TERAPEUTYCZNA DO FOTO- LUB FOTOCHEMIOTERAPII</t>
  </si>
  <si>
    <t>Neo Blue Mini</t>
  </si>
  <si>
    <t>12522950MN,61002</t>
  </si>
  <si>
    <t>LF-01B</t>
  </si>
  <si>
    <t>22-004</t>
  </si>
  <si>
    <t>22-005</t>
  </si>
  <si>
    <t>22-006</t>
  </si>
  <si>
    <t>22-007</t>
  </si>
  <si>
    <t>BILI BLANKET PLUS 16-050</t>
  </si>
  <si>
    <t>HDKJ 50831</t>
  </si>
  <si>
    <t>DIAFANOSKOP</t>
  </si>
  <si>
    <t>Optec</t>
  </si>
  <si>
    <t>.00169</t>
  </si>
  <si>
    <t>0169093 wg paszportu</t>
  </si>
  <si>
    <t>B/3414/02</t>
  </si>
  <si>
    <t>PROMIENNIK CIEPŁA (ogrzewacz)</t>
  </si>
  <si>
    <t>ON-02</t>
  </si>
  <si>
    <t>PROMIENNIK CIEPŁA (cieplarka)</t>
  </si>
  <si>
    <t>2M 18702</t>
  </si>
  <si>
    <t>ARDL-0013-4200</t>
  </si>
  <si>
    <t>PROMIENNIK CIEPŁA(cieplarka)</t>
  </si>
  <si>
    <t>ARDL-0031-4200</t>
  </si>
  <si>
    <t>MICR-02</t>
  </si>
  <si>
    <t>2873763,E512U</t>
  </si>
  <si>
    <t>127885,E512</t>
  </si>
  <si>
    <t>NANOX 10</t>
  </si>
  <si>
    <t>SN00771</t>
  </si>
  <si>
    <t>SN0223</t>
  </si>
  <si>
    <t>SN 0224</t>
  </si>
  <si>
    <t>SN0225</t>
  </si>
  <si>
    <t>SN0226</t>
  </si>
  <si>
    <t>RAD97</t>
  </si>
  <si>
    <t>Miernik do przezskórnego pomiaru bilirubiny u noworodków</t>
  </si>
  <si>
    <t>JM 105</t>
  </si>
  <si>
    <t>B3701202</t>
  </si>
  <si>
    <t>SYSTEM OGRZEWANIA PACJENTA  MATERAC</t>
  </si>
  <si>
    <t>NCMI</t>
  </si>
  <si>
    <t>19/10918C</t>
  </si>
  <si>
    <t>19/10867C</t>
  </si>
  <si>
    <t xml:space="preserve">Jednostka kontrolna systemu ogrzewania pacjenta </t>
  </si>
  <si>
    <t>IHC100</t>
  </si>
  <si>
    <t>00-701</t>
  </si>
  <si>
    <t>00-746</t>
  </si>
  <si>
    <t>STANOWISKO DO RESUSCYTACJI</t>
  </si>
  <si>
    <t>18-018</t>
  </si>
  <si>
    <t>PANDA Warner</t>
  </si>
  <si>
    <t>PBWY70939</t>
  </si>
  <si>
    <t xml:space="preserve">APARAT USG </t>
  </si>
  <si>
    <t>CJI-91000501</t>
  </si>
  <si>
    <t>NAWILŻACZ MR 850</t>
  </si>
  <si>
    <t>MR 850</t>
  </si>
  <si>
    <t>Screener TE</t>
  </si>
  <si>
    <t>IA3002381</t>
  </si>
  <si>
    <t>PRACOWNIA ENDOSKOPII</t>
  </si>
  <si>
    <t>Ssak elektryczny MZ</t>
  </si>
  <si>
    <t>Fujinon</t>
  </si>
  <si>
    <t>11082.9418/3</t>
  </si>
  <si>
    <t>Ssak elektryczny SSU-2</t>
  </si>
  <si>
    <t>Olympus</t>
  </si>
  <si>
    <t>91834\4</t>
  </si>
  <si>
    <t>BH-132</t>
  </si>
  <si>
    <t>Olympus CLE165</t>
  </si>
  <si>
    <t xml:space="preserve">Procesor Video </t>
  </si>
  <si>
    <t xml:space="preserve"> Olympus CV-165      </t>
  </si>
  <si>
    <t>Źródło światła nr. inw. Famet 802-02498</t>
  </si>
  <si>
    <t xml:space="preserve">Olympus CLE-10       </t>
  </si>
  <si>
    <t>Źródło światła Storz</t>
  </si>
  <si>
    <t>485B</t>
  </si>
  <si>
    <t xml:space="preserve">CLE-165  Olympus   </t>
  </si>
  <si>
    <t>Elektrodiatermia</t>
  </si>
  <si>
    <t>ERBE-ICC-200</t>
  </si>
  <si>
    <t>D/3539</t>
  </si>
  <si>
    <t xml:space="preserve">Videosystemn Center+ Monitor </t>
  </si>
  <si>
    <t>CU-180+ Hyundai L 19T</t>
  </si>
  <si>
    <t>7611134/24+ L 19A00000</t>
  </si>
  <si>
    <t>MMED6000 DP/SF</t>
  </si>
  <si>
    <t xml:space="preserve">Tester szczelności </t>
  </si>
  <si>
    <t>MV-1/MB 155</t>
  </si>
  <si>
    <t xml:space="preserve">Kabel video </t>
  </si>
  <si>
    <t>MAJ 1430</t>
  </si>
  <si>
    <t>CU 170</t>
  </si>
  <si>
    <t>Wózek endoskopowy</t>
  </si>
  <si>
    <t>VC- 480</t>
  </si>
  <si>
    <t>Monitor medyczny</t>
  </si>
  <si>
    <t>JUSHA</t>
  </si>
  <si>
    <t>FF Z YN 383GK11001</t>
  </si>
  <si>
    <t>Aparat elektrochirurgiczny</t>
  </si>
  <si>
    <t>ENDO</t>
  </si>
  <si>
    <t>Monitor głębokości analgezji</t>
  </si>
  <si>
    <t>Algiscan</t>
  </si>
  <si>
    <t>18-174</t>
  </si>
  <si>
    <t>CENTRALNA STERYLIZATORNIA</t>
  </si>
  <si>
    <t>Zgrzewarka rotacyjna HM</t>
  </si>
  <si>
    <t>HM/2017</t>
  </si>
  <si>
    <t>502389/1017</t>
  </si>
  <si>
    <t>Zgrzewarka rolkowa RS 120</t>
  </si>
  <si>
    <t>2016\ STERIKING</t>
  </si>
  <si>
    <t>Zgrzewarka rotacyjna MHD 650D</t>
  </si>
  <si>
    <t>2014\ HAVO</t>
  </si>
  <si>
    <t>PRACOWNIA USG</t>
  </si>
  <si>
    <t>Ultrasonograf Voluson 730                      Bud. B</t>
  </si>
  <si>
    <t>EXPERT BT05</t>
  </si>
  <si>
    <t xml:space="preserve">A 12582 </t>
  </si>
  <si>
    <t>Ultrasonograf Samsung                             Bud. A</t>
  </si>
  <si>
    <t>RS80A</t>
  </si>
  <si>
    <t>S11JM3HK300003Y</t>
  </si>
  <si>
    <t>Sterylizaror parowy</t>
  </si>
  <si>
    <t>STATIM 5000</t>
  </si>
  <si>
    <t>52017D2505</t>
  </si>
  <si>
    <t>LABORATORIUM</t>
  </si>
  <si>
    <t>Komora Laminarna</t>
  </si>
  <si>
    <t>Biogent</t>
  </si>
  <si>
    <t>NN-543-400S</t>
  </si>
  <si>
    <t>Wytrząsarka z regulacją temperatury</t>
  </si>
  <si>
    <t>Mini Vortex Mixer</t>
  </si>
  <si>
    <t>SU 1900/2020</t>
  </si>
  <si>
    <t>SU 190038165009</t>
  </si>
  <si>
    <t>Vortex Bench Mixer</t>
  </si>
  <si>
    <t>Wirówka MPW-55</t>
  </si>
  <si>
    <t>MPW-55</t>
  </si>
  <si>
    <t>Stacja Robocza do DNAi PCR</t>
  </si>
  <si>
    <t>Mikrowirówka Z130M</t>
  </si>
  <si>
    <t>Z 130M</t>
  </si>
  <si>
    <t>Mikrowirówka z akcesoriami Z 206A</t>
  </si>
  <si>
    <t>Z206A</t>
  </si>
  <si>
    <t>MIKROBIOLOGIA</t>
  </si>
  <si>
    <t xml:space="preserve">Wirówka NF-1215 </t>
  </si>
  <si>
    <t>Brench-Top</t>
  </si>
  <si>
    <t>06/1870TSE  01-2269</t>
  </si>
  <si>
    <t>Cieplarka laborytaroyjna</t>
  </si>
  <si>
    <t>IB-11E</t>
  </si>
  <si>
    <t>y045270</t>
  </si>
  <si>
    <t xml:space="preserve"> Inkubator CO 2 </t>
  </si>
  <si>
    <t>MCO-5AC</t>
  </si>
  <si>
    <t xml:space="preserve">Inkubator </t>
  </si>
  <si>
    <t>WPL-45BE</t>
  </si>
  <si>
    <t>WPL-30BE</t>
  </si>
  <si>
    <t>Inkubator 3 M</t>
  </si>
  <si>
    <t>ATTEST 3M</t>
  </si>
  <si>
    <t>K700 ALPINA Filtr HEPA 1798</t>
  </si>
  <si>
    <t>Mikroskop bad Biolar</t>
  </si>
  <si>
    <t>BIOLAR</t>
  </si>
  <si>
    <t xml:space="preserve">Mikroskop </t>
  </si>
  <si>
    <t>ALPHA XSP-10</t>
  </si>
  <si>
    <t>Mikroskop Studar</t>
  </si>
  <si>
    <t>STUDAR</t>
  </si>
  <si>
    <t>APTEKA</t>
  </si>
  <si>
    <t>Komora laminarna</t>
  </si>
  <si>
    <t>Farmafil 3</t>
  </si>
  <si>
    <t>Suszarka</t>
  </si>
  <si>
    <t>SP-656</t>
  </si>
  <si>
    <t>Degystorium</t>
  </si>
  <si>
    <t>LABDUD</t>
  </si>
  <si>
    <t>669/L/2018</t>
  </si>
  <si>
    <t>BLOK OPERACYJNY</t>
  </si>
  <si>
    <t>Aparat do znieczulania ogólnego PRIMUS + Monitor Delta</t>
  </si>
  <si>
    <t>Drager PRIMUS</t>
  </si>
  <si>
    <t>ARYM-0157</t>
  </si>
  <si>
    <t>Przegląd aparat co pół roku</t>
  </si>
  <si>
    <t>Monitor Delta</t>
  </si>
  <si>
    <t>Przegląd Monitora Delta co 2 lata</t>
  </si>
  <si>
    <t xml:space="preserve">ARYM-0156   </t>
  </si>
  <si>
    <t>ARYM-0158</t>
  </si>
  <si>
    <t>Aparat do znieczulenia ogólnego Drager ATLAN A350</t>
  </si>
  <si>
    <t>ATLAN A350</t>
  </si>
  <si>
    <t>ASNH-0045</t>
  </si>
  <si>
    <t>Sala cięć cesarskich</t>
  </si>
  <si>
    <t>ASNL-0052</t>
  </si>
  <si>
    <t>Sala urologiczna</t>
  </si>
  <si>
    <t>ASNL-0051</t>
  </si>
  <si>
    <t>Sala ginekologiczna</t>
  </si>
  <si>
    <t xml:space="preserve">Aparat do znieczulenia ogólnego </t>
  </si>
  <si>
    <t>Ohmeda EXCEL 210SE</t>
  </si>
  <si>
    <t>AMAA-05322</t>
  </si>
  <si>
    <t>Magazyn Blok Opercyjny</t>
  </si>
  <si>
    <t>Ohmeda DATEX</t>
  </si>
  <si>
    <t>AMXJ-01896</t>
  </si>
  <si>
    <t>Sala Okulistyczna</t>
  </si>
  <si>
    <t>AMAA-05430</t>
  </si>
  <si>
    <t>Zabieg - ginekologia</t>
  </si>
  <si>
    <t>STEPHAN</t>
  </si>
  <si>
    <t>Artec ABV-A  104993018601110</t>
  </si>
  <si>
    <t>Prac endoskopii co pół roku</t>
  </si>
  <si>
    <t xml:space="preserve">Aparat do znieczulenia </t>
  </si>
  <si>
    <t>BLEASE SIRIUS- SPACELABS</t>
  </si>
  <si>
    <t>SIRI-003049</t>
  </si>
  <si>
    <t>Magazynek bloku</t>
  </si>
  <si>
    <t xml:space="preserve">Aparat do znieczulenia ogólnego AESPIRE VIEW, </t>
  </si>
  <si>
    <t>B650 DATEX OHMEDA</t>
  </si>
  <si>
    <t>APHT00782</t>
  </si>
  <si>
    <t>Sala laryngologiczna</t>
  </si>
  <si>
    <t>Pulskoksymetr</t>
  </si>
  <si>
    <t>F 380</t>
  </si>
  <si>
    <t>F380A2H9</t>
  </si>
  <si>
    <t>wózek anestezjologiczny</t>
  </si>
  <si>
    <t>Cieplarka do tkanin i płynów 3DW</t>
  </si>
  <si>
    <t>3DW</t>
  </si>
  <si>
    <t>2156-00060</t>
  </si>
  <si>
    <t>Sala przygotowawcza chirurgiczna</t>
  </si>
  <si>
    <t>2156-00057</t>
  </si>
  <si>
    <t>Przystawka Argonowa ARC PLUS do Diatermii ARC 400</t>
  </si>
  <si>
    <t>ARC 400</t>
  </si>
  <si>
    <t>Monitor poziomu analgezji</t>
  </si>
  <si>
    <t>ALGISCAN</t>
  </si>
  <si>
    <t>ALG-MU 2020-252</t>
  </si>
  <si>
    <t>ALG-MU 2020-233</t>
  </si>
  <si>
    <t>Sala Nadzoru</t>
  </si>
  <si>
    <t xml:space="preserve">Autoklaw kasetowy STATIM </t>
  </si>
  <si>
    <t>STATIM 5000S</t>
  </si>
  <si>
    <t>SN 140811B00013</t>
  </si>
  <si>
    <t>Myjnia narzędzi</t>
  </si>
  <si>
    <t>Kamera laparoskopowa  AESCULAP</t>
  </si>
  <si>
    <t>PV150</t>
  </si>
  <si>
    <t>Sala ginekologiczna (panel) – kolumna laparoskopowa</t>
  </si>
  <si>
    <t>Jednostka sterujaca z dwoma gniazdami sterujacymi W-500D Materac grzewczy</t>
  </si>
  <si>
    <t>W-500D</t>
  </si>
  <si>
    <t>500K2007001</t>
  </si>
  <si>
    <t>Monitor medyczny STORZ</t>
  </si>
  <si>
    <t>STORZ</t>
  </si>
  <si>
    <t>51406060TV002</t>
  </si>
  <si>
    <t>Sala ginekologiczna – kolumna laparoskopowa</t>
  </si>
  <si>
    <t xml:space="preserve">Podrzewacz płynów infuzyjnych </t>
  </si>
  <si>
    <t>BH-600 Basic</t>
  </si>
  <si>
    <t>Sala nadzoru</t>
  </si>
  <si>
    <t xml:space="preserve">Monitor medyczny SONY </t>
  </si>
  <si>
    <t>PVM-2043MD</t>
  </si>
  <si>
    <t xml:space="preserve">Pulsoksymetr </t>
  </si>
  <si>
    <t>NONIN 9500</t>
  </si>
  <si>
    <t>Wózek(palec czarny)</t>
  </si>
  <si>
    <t xml:space="preserve">Pompa ssąco płuczaca </t>
  </si>
  <si>
    <t>LEMKE P101-L01</t>
  </si>
  <si>
    <t>1706CE0564</t>
  </si>
  <si>
    <t>Sala ginekologiczna – kolumna laparoskop</t>
  </si>
  <si>
    <t xml:space="preserve">Insuflator CO2 </t>
  </si>
  <si>
    <t>PG010 AESCULAP D-78532</t>
  </si>
  <si>
    <t>Pojedynczy zasilacz regulowany opasek zaciskowych ( niedokrwienie)</t>
  </si>
  <si>
    <t>30.0020.300 SN 318</t>
  </si>
  <si>
    <t>Sala ortopedyczna</t>
  </si>
  <si>
    <t xml:space="preserve">Monitor medyczny </t>
  </si>
  <si>
    <t>S.C.-SX19-A1A11</t>
  </si>
  <si>
    <t>07-86356</t>
  </si>
  <si>
    <t>Źródło światła typ 450 BV</t>
  </si>
  <si>
    <t>450 BV</t>
  </si>
  <si>
    <t>EP0000042507-20211020</t>
  </si>
  <si>
    <t xml:space="preserve">Kamera TELECAM PAL </t>
  </si>
  <si>
    <t>TEGRS47 STORZ</t>
  </si>
  <si>
    <t>20211020  JEGRS475</t>
  </si>
  <si>
    <t xml:space="preserve">1Pompa artroskopowa  </t>
  </si>
  <si>
    <t>0201CM158</t>
  </si>
  <si>
    <t>1- A06C394000</t>
  </si>
  <si>
    <t>Sala ortopedyczna - kolumna</t>
  </si>
  <si>
    <t xml:space="preserve">2Wiertarka artroskopowa </t>
  </si>
  <si>
    <t>SHAVER</t>
  </si>
  <si>
    <t>2- SN98103673</t>
  </si>
  <si>
    <t xml:space="preserve">3Shaver – przewód </t>
  </si>
  <si>
    <t>przewód 275-701-500</t>
  </si>
  <si>
    <t>3- SN01H25264</t>
  </si>
  <si>
    <t xml:space="preserve">4Shaver </t>
  </si>
  <si>
    <t>przewód 375-704-500</t>
  </si>
  <si>
    <t>4- SN10K072254</t>
  </si>
  <si>
    <t xml:space="preserve">5Sterownik nożny </t>
  </si>
  <si>
    <t>5100-8(0822102863</t>
  </si>
  <si>
    <t>5- SN98040453</t>
  </si>
  <si>
    <t>Diatermia ARC 400</t>
  </si>
  <si>
    <t>ARC 400/2021</t>
  </si>
  <si>
    <t xml:space="preserve">Diatermia AESCULAP </t>
  </si>
  <si>
    <t>AESCULAP GN 640</t>
  </si>
  <si>
    <t>SN 002475</t>
  </si>
  <si>
    <t>sala ginekolog. Kolumna lasaroskop</t>
  </si>
  <si>
    <t xml:space="preserve">Diatermia ERBE </t>
  </si>
  <si>
    <t>ICC300</t>
  </si>
  <si>
    <t>10128-071</t>
  </si>
  <si>
    <t>10128-070</t>
  </si>
  <si>
    <t>sala urologiczna</t>
  </si>
  <si>
    <t>10128-032</t>
  </si>
  <si>
    <t xml:space="preserve">Sala chirurgiczna, </t>
  </si>
  <si>
    <t xml:space="preserve">Diatermia bipolarna </t>
  </si>
  <si>
    <t>GN-060</t>
  </si>
  <si>
    <t>Kolumna ginekolog</t>
  </si>
  <si>
    <t>VIO-300D</t>
  </si>
  <si>
    <t>Sala urologiczna endoskopowa</t>
  </si>
  <si>
    <t>OFTHALMOBIPOLARE</t>
  </si>
  <si>
    <t>10739-002</t>
  </si>
  <si>
    <t>Sala okulistyczna</t>
  </si>
  <si>
    <t xml:space="preserve">Diatermia chirurgiczna </t>
  </si>
  <si>
    <t>MAXIUME</t>
  </si>
  <si>
    <t>ME402E0703199173 MEWVL0000190225</t>
  </si>
  <si>
    <t>ME402E0703209882</t>
  </si>
  <si>
    <t>MAXIMUM E</t>
  </si>
  <si>
    <t>ME402E0703209883</t>
  </si>
  <si>
    <t>Sala chirurgiczna</t>
  </si>
  <si>
    <t>ME402E0703199174</t>
  </si>
  <si>
    <t>Nóż harmoniczny GN300</t>
  </si>
  <si>
    <t>GN300</t>
  </si>
  <si>
    <t>GN4048437</t>
  </si>
  <si>
    <t>Sala urologiczna co 5 lat</t>
  </si>
  <si>
    <t>Stół operacyjny</t>
  </si>
  <si>
    <t>Alvo Serenada</t>
  </si>
  <si>
    <t>S200000471260</t>
  </si>
  <si>
    <t>S200000166015</t>
  </si>
  <si>
    <t>SATURN SELRCT</t>
  </si>
  <si>
    <t>OT01</t>
  </si>
  <si>
    <t>0615/141</t>
  </si>
  <si>
    <t xml:space="preserve">Stół operacyjny SCHMITZ  </t>
  </si>
  <si>
    <t>OPX-600</t>
  </si>
  <si>
    <t>SN 91213802544</t>
  </si>
  <si>
    <t>Stół operacyjny SCHMITZ STX</t>
  </si>
  <si>
    <t>STX</t>
  </si>
  <si>
    <t xml:space="preserve"> Sala nr 6 - okulistyczna</t>
  </si>
  <si>
    <t>Fotel urologiczny SCHMITZ MM115</t>
  </si>
  <si>
    <t>MM115</t>
  </si>
  <si>
    <t>115715-086035-07-00611-M</t>
  </si>
  <si>
    <t>Sala urologiczna – endoskopowa</t>
  </si>
  <si>
    <t>Respirator transportowy</t>
  </si>
  <si>
    <t>OXYLOG 3000 PLUS</t>
  </si>
  <si>
    <t>ASNH- 0246</t>
  </si>
  <si>
    <t>ASNH- 0153</t>
  </si>
  <si>
    <t>Benett Puritan 840/2005</t>
  </si>
  <si>
    <t>Benett Puritan 840/2006</t>
  </si>
  <si>
    <t>Benett Puritan 840/2007</t>
  </si>
  <si>
    <t xml:space="preserve">Lampa operacyjna bezcieniowa </t>
  </si>
  <si>
    <t>LS-810-750</t>
  </si>
  <si>
    <t>ZE352-QA-0009001</t>
  </si>
  <si>
    <t>ZE352-QA-0010001</t>
  </si>
  <si>
    <t>LS-810-750HT</t>
  </si>
  <si>
    <t>ZE445- R4-0001002</t>
  </si>
  <si>
    <t>ZE352-R5-0002002</t>
  </si>
  <si>
    <t>MACH500, MACH 380</t>
  </si>
  <si>
    <t xml:space="preserve"> </t>
  </si>
  <si>
    <t>Zestaw Urologiczny STORZ</t>
  </si>
  <si>
    <t>Optyka URS Zestaw bipolarny</t>
  </si>
  <si>
    <t>Zestaw do artroskopii</t>
  </si>
  <si>
    <t>Ssak elektryczny Medela</t>
  </si>
  <si>
    <t>Ssak próżniowy jezdny Medela</t>
  </si>
  <si>
    <t>0771100/1</t>
  </si>
  <si>
    <t>Podwójny zasilacz regulowany opasek zaciskowych</t>
  </si>
  <si>
    <t>SN 06/10</t>
  </si>
  <si>
    <t xml:space="preserve">Medela </t>
  </si>
  <si>
    <t>0771100/2</t>
  </si>
  <si>
    <t>sala ginekologiczna</t>
  </si>
  <si>
    <t xml:space="preserve">Ssak elektryczny MEDAP Twista </t>
  </si>
  <si>
    <t>P1050</t>
  </si>
  <si>
    <t>Ssak operacyjny</t>
  </si>
  <si>
    <t>Atmos C261</t>
  </si>
  <si>
    <t>Oddział Laryngologii</t>
  </si>
  <si>
    <t>Ssak elektryczny VICTORIA-LIPOS</t>
  </si>
  <si>
    <t>VICTORIA-LIPOS</t>
  </si>
  <si>
    <t>V17171</t>
  </si>
  <si>
    <t>V18162</t>
  </si>
  <si>
    <t>V18164</t>
  </si>
  <si>
    <t>V18163</t>
  </si>
  <si>
    <t xml:space="preserve">Ssak próżniowy </t>
  </si>
  <si>
    <t>EASY VAC 1000</t>
  </si>
  <si>
    <t>00HYOR</t>
  </si>
  <si>
    <t>00HJFI</t>
  </si>
  <si>
    <t>00HYOT</t>
  </si>
  <si>
    <t>00HYP8</t>
  </si>
  <si>
    <t>00HYP4</t>
  </si>
  <si>
    <t>Źródło światła</t>
  </si>
  <si>
    <t>Storz</t>
  </si>
  <si>
    <t>Sala ginekologiczna -  kolumna laparosk</t>
  </si>
  <si>
    <t>Magnes Sepd-1</t>
  </si>
  <si>
    <t>Sepd-1/1979</t>
  </si>
  <si>
    <t xml:space="preserve">Magazyn Blok </t>
  </si>
  <si>
    <t>MULER-WEDEL</t>
  </si>
  <si>
    <t>Mikroskop laryngologiczny</t>
  </si>
  <si>
    <t>LEICA 11320F12</t>
  </si>
  <si>
    <t>sala laryngologiczna</t>
  </si>
  <si>
    <t>BARTEK</t>
  </si>
  <si>
    <t>PM-02-03-0420-089</t>
  </si>
  <si>
    <t>Aparat do niedokrwienia – zasilacz regulowany opaski zaciskowej</t>
  </si>
  <si>
    <t>nieczytelny</t>
  </si>
  <si>
    <t>Sala ortopedyczna Stary-Srebny</t>
  </si>
  <si>
    <t>Defibrylator ARTEMA</t>
  </si>
  <si>
    <t>AID-100 CA-100</t>
  </si>
  <si>
    <t>sala cięć cesarskich</t>
  </si>
  <si>
    <t>COMEN C90</t>
  </si>
  <si>
    <t>K9200602021</t>
  </si>
  <si>
    <t>K9200602020</t>
  </si>
  <si>
    <t>K9200602019</t>
  </si>
  <si>
    <t>K9200602018</t>
  </si>
  <si>
    <t>K9200602022</t>
  </si>
  <si>
    <t>Kardiomonitor transportowy</t>
  </si>
  <si>
    <t>MMED 6000DP/M12</t>
  </si>
  <si>
    <t xml:space="preserve">Centrala Intensywnego nadzoru </t>
  </si>
  <si>
    <t>HF7F833</t>
  </si>
  <si>
    <t>Lampa chirurgiczna jednoczaszowa</t>
  </si>
  <si>
    <t>Tri Lite LS 810</t>
  </si>
  <si>
    <t>LS 810-700</t>
  </si>
  <si>
    <t>sala okulistyczna</t>
  </si>
  <si>
    <t>Lmapa chirurgiczna dwukopułowa</t>
  </si>
  <si>
    <t>LS 810-750</t>
  </si>
  <si>
    <t>Robot UVD model B</t>
  </si>
  <si>
    <t>UVD model B</t>
  </si>
  <si>
    <t>Korytarz łącznik</t>
  </si>
  <si>
    <t xml:space="preserve">Źródło światła STORZ halogen </t>
  </si>
  <si>
    <t>250 TWIN</t>
  </si>
  <si>
    <t>SNKC 13062</t>
  </si>
  <si>
    <t xml:space="preserve">Insuflator STORZ </t>
  </si>
  <si>
    <t>EI 5919  26430520</t>
  </si>
  <si>
    <t>Winda do podnoszenia płynów infuzyjnych</t>
  </si>
  <si>
    <t xml:space="preserve">Agilia </t>
  </si>
  <si>
    <t>Pokój przygot – sala chirurgiczna</t>
  </si>
  <si>
    <t>Agilia SP MC ZO18693</t>
  </si>
  <si>
    <t>Żródło Swiatła 4K</t>
  </si>
  <si>
    <t>OLYMPUS</t>
  </si>
  <si>
    <t>Statim 5000G4 G4-222317</t>
  </si>
  <si>
    <t>G4-222317</t>
  </si>
  <si>
    <t>320717J00009</t>
  </si>
  <si>
    <t>C</t>
  </si>
  <si>
    <t>320717K00010</t>
  </si>
  <si>
    <t>D</t>
  </si>
  <si>
    <t>Defibrylator LIFEPAK 20e</t>
  </si>
  <si>
    <t>LIFEPAK 20E</t>
  </si>
  <si>
    <t>Przygotowawczy sala chirurgiczna</t>
  </si>
  <si>
    <t>Autoklaw Parowy kasetowy</t>
  </si>
  <si>
    <t>Statim 5000-LAR</t>
  </si>
  <si>
    <t>52008A1023</t>
  </si>
  <si>
    <t>Autoklaw kasetowy</t>
  </si>
  <si>
    <t>Statim 5000G4 SciCan B</t>
  </si>
  <si>
    <t>320820J00001</t>
  </si>
  <si>
    <t>Myjnia-brudna strona</t>
  </si>
  <si>
    <t>320820J00006</t>
  </si>
  <si>
    <t>Statim 5000G4 SciCan 3</t>
  </si>
  <si>
    <t>320820J00008</t>
  </si>
  <si>
    <t>Statim 5000G4 SciCan 4</t>
  </si>
  <si>
    <t>320820J00009</t>
  </si>
  <si>
    <t xml:space="preserve">Sterylizator parowy kasetowy STATIM </t>
  </si>
  <si>
    <t>320820J00007</t>
  </si>
  <si>
    <t>*Kamera 5550</t>
  </si>
  <si>
    <t>SN1100132213</t>
  </si>
  <si>
    <t>*Główka kamery</t>
  </si>
  <si>
    <t>SN 0902285</t>
  </si>
  <si>
    <t>*Pompa laparoskopowa 2215</t>
  </si>
  <si>
    <t>SN 092518</t>
  </si>
  <si>
    <t>*Monitor SONY</t>
  </si>
  <si>
    <t xml:space="preserve"> 3005806S</t>
  </si>
  <si>
    <t>Tro wizyjny larygologiczny
Monitor 27" 
Żródło światła 20161420 
Pompa UP 210
Shaver 40701620
Głowica kamery TH100
Sterownik kamery TC300
Sterownik kamery TC200</t>
  </si>
  <si>
    <t>K. Storz</t>
  </si>
  <si>
    <t xml:space="preserve">                                                         S271PA20370205                  SNNVP20234                       RP02747                            TP4039                                UPO28167-K                        UP833965-P                        VP834462-P</t>
  </si>
  <si>
    <t>Wiertarka akumulatorowa mini</t>
  </si>
  <si>
    <t>GA671</t>
  </si>
  <si>
    <t>sala ortopedyczna</t>
  </si>
  <si>
    <t>Laser HOLMOWY</t>
  </si>
  <si>
    <t>MEDICUS H35 SOLVO 35WL</t>
  </si>
  <si>
    <t>H35-0210</t>
  </si>
  <si>
    <t>Sala  urologiczna</t>
  </si>
  <si>
    <t>Kamera  AESCULAP</t>
  </si>
  <si>
    <t>PVISO</t>
  </si>
  <si>
    <t xml:space="preserve">Ssak operacyjny próżniowy </t>
  </si>
  <si>
    <t>ASPI10B</t>
  </si>
  <si>
    <t>1954/13</t>
  </si>
  <si>
    <t xml:space="preserve">Mikroskop operacyjny LEICA  </t>
  </si>
  <si>
    <t>M822/F40( POLYMED)</t>
  </si>
  <si>
    <t>Morcelator – napęd II</t>
  </si>
  <si>
    <t>26713030 SN 10051 napęd II</t>
  </si>
  <si>
    <t>Głowica kamery</t>
  </si>
  <si>
    <t>CH-S 400-XZ</t>
  </si>
  <si>
    <t xml:space="preserve">Pompa </t>
  </si>
  <si>
    <t>LP 100</t>
  </si>
  <si>
    <t>200CE0111</t>
  </si>
  <si>
    <t>Insuflator UHI-4</t>
  </si>
  <si>
    <t>UHI-4</t>
  </si>
  <si>
    <t>Monitor Olympus</t>
  </si>
  <si>
    <t>4K</t>
  </si>
  <si>
    <t xml:space="preserve">Procesor Olympus </t>
  </si>
  <si>
    <t>POGOTOWIE</t>
  </si>
  <si>
    <t>Ssak OB. 1000+ torba czerwona+słój 1L+uchwyt ścienny/ BSU220</t>
  </si>
  <si>
    <t>OB. 1000</t>
  </si>
  <si>
    <t>karetka                      P3 OK3401A</t>
  </si>
  <si>
    <t>karetka                      P2 OK99697</t>
  </si>
  <si>
    <t>karetka                      S OK1433A</t>
  </si>
  <si>
    <t>karetka                      P1 OK7966A</t>
  </si>
  <si>
    <t>Lucas</t>
  </si>
  <si>
    <t>3520L254</t>
  </si>
  <si>
    <t>3520L609</t>
  </si>
  <si>
    <t>3520L265</t>
  </si>
  <si>
    <t>Respirator Parapac plus z PEEP/CPAP/ P310NPL</t>
  </si>
  <si>
    <t>P310</t>
  </si>
  <si>
    <t>MEDIMA S 100</t>
  </si>
  <si>
    <t>Nosze</t>
  </si>
  <si>
    <t>Stryker</t>
  </si>
  <si>
    <t>Mondali</t>
  </si>
  <si>
    <t>19N-421921</t>
  </si>
  <si>
    <t>18N402382</t>
  </si>
  <si>
    <t>Nosze podbierające</t>
  </si>
  <si>
    <t>AS</t>
  </si>
  <si>
    <t>AS 112109</t>
  </si>
  <si>
    <t>AS 115543</t>
  </si>
  <si>
    <t>AS 110508</t>
  </si>
  <si>
    <t>AS 107883</t>
  </si>
  <si>
    <t>Transporter</t>
  </si>
  <si>
    <t>Mondial</t>
  </si>
  <si>
    <t>21S023610</t>
  </si>
  <si>
    <t>19S018317</t>
  </si>
  <si>
    <t>18S015669</t>
  </si>
  <si>
    <t>Krzesełko FAST " Schodołaz"</t>
  </si>
  <si>
    <t>FAST</t>
  </si>
  <si>
    <t>FSC 000957, FST000316</t>
  </si>
  <si>
    <t>FSC 000955, FST 000314</t>
  </si>
  <si>
    <t>FSC 000313, FST 000313</t>
  </si>
  <si>
    <t>FSC 000952, FST 000311</t>
  </si>
  <si>
    <t>Kapnograf</t>
  </si>
  <si>
    <t>MB</t>
  </si>
  <si>
    <t>6107/MB/20</t>
  </si>
  <si>
    <t>SE 18233</t>
  </si>
  <si>
    <t>Defibrylator</t>
  </si>
  <si>
    <t>LIFEPAK- 15</t>
  </si>
  <si>
    <t>Pulsoksymetr</t>
  </si>
  <si>
    <t>M012E041329</t>
  </si>
  <si>
    <t>M012E041321</t>
  </si>
  <si>
    <t>M012E041330</t>
  </si>
  <si>
    <t>M012E041317</t>
  </si>
  <si>
    <t>ODDZIAŁ DZIECIĘCY</t>
  </si>
  <si>
    <t>BAXEN CARDIO REANIBEX 800</t>
  </si>
  <si>
    <t>MMED 6000DP/S</t>
  </si>
  <si>
    <t xml:space="preserve">KARDIOMONITOR  </t>
  </si>
  <si>
    <t>PHILIPS C 3</t>
  </si>
  <si>
    <t>USC3002042</t>
  </si>
  <si>
    <t>VISTA 120 DRAGER</t>
  </si>
  <si>
    <t>VGSND 489</t>
  </si>
  <si>
    <t>VGSND 132</t>
  </si>
  <si>
    <t>APARAT DO NIEINWAZYJNEGO WSPOMAGANIA ODDYCHANIA</t>
  </si>
  <si>
    <t>VAPOTHERM</t>
  </si>
  <si>
    <t>PEP- 00004549-E</t>
  </si>
  <si>
    <t>PRZENOŚNY ANALIZATOR PARAMETRÓW KRYTYCZNYCH</t>
  </si>
  <si>
    <t>EPOC</t>
  </si>
  <si>
    <t>17310521402518/31483</t>
  </si>
  <si>
    <t xml:space="preserve">REJESTRATOR </t>
  </si>
  <si>
    <t>ASPEL 712</t>
  </si>
  <si>
    <t>ABPM 308</t>
  </si>
  <si>
    <t>REJESTRATOR DŁUGOTRWAŁYCH ZAPISÓW  EKG</t>
  </si>
  <si>
    <t>ASPEKT 702</t>
  </si>
  <si>
    <t>143/09</t>
  </si>
  <si>
    <t>AsCard Grey</t>
  </si>
  <si>
    <t xml:space="preserve">SSAK MEDYCZNY  </t>
  </si>
  <si>
    <t>MEVACS M 38</t>
  </si>
  <si>
    <t>SN1208133</t>
  </si>
  <si>
    <t>MEVACS 40</t>
  </si>
  <si>
    <t>SN1008121</t>
  </si>
  <si>
    <t xml:space="preserve">AMBULATORYJNY  MONITOR CIŚNIENIA KRWI  </t>
  </si>
  <si>
    <t>ABPM-04</t>
  </si>
  <si>
    <t>2011/413888</t>
  </si>
  <si>
    <t>POMPA INFUZYJNA STRZYKAWKOWA  S-2</t>
  </si>
  <si>
    <t>S-2</t>
  </si>
  <si>
    <t>103647/08</t>
  </si>
  <si>
    <t>103648/08</t>
  </si>
  <si>
    <t>POMPA INFUZYJNA STRZYKAWK PILOT A2</t>
  </si>
  <si>
    <t>PILOT A2</t>
  </si>
  <si>
    <t>016093/18485169</t>
  </si>
  <si>
    <t>016093/18485233</t>
  </si>
  <si>
    <t>016093/18485296</t>
  </si>
  <si>
    <t>MEDIMA S 300</t>
  </si>
  <si>
    <t>POMPA INFUZYJNA P 600</t>
  </si>
  <si>
    <t>P 600</t>
  </si>
  <si>
    <t>XD20201125B2019</t>
  </si>
  <si>
    <t>IHALATOR PNEMATYCZNY MONSUN2 MP2</t>
  </si>
  <si>
    <t>MONSUN2 MP2</t>
  </si>
  <si>
    <t>SN 00165</t>
  </si>
  <si>
    <t>SN 00171</t>
  </si>
  <si>
    <t>SN 00166</t>
  </si>
  <si>
    <t>INHALATOR MECHANICZNY</t>
  </si>
  <si>
    <t>KT-FAMILY PRP</t>
  </si>
  <si>
    <t>SN 002340</t>
  </si>
  <si>
    <t>SN 00168</t>
  </si>
  <si>
    <t xml:space="preserve">IHALATOR PNEMATYCZNY </t>
  </si>
  <si>
    <t>ELIKSIER F 1000</t>
  </si>
  <si>
    <t>06A039A0508</t>
  </si>
  <si>
    <t>SAMSUNG HS 70A</t>
  </si>
  <si>
    <t>S19KM3HK600006V</t>
  </si>
  <si>
    <t>KARDIOMONITOR PRZYŁÓŻKOWY</t>
  </si>
  <si>
    <t>EV-86038494</t>
  </si>
  <si>
    <t>EV-86038493</t>
  </si>
  <si>
    <t>VIKTORIA VERSA</t>
  </si>
  <si>
    <t>V12803</t>
  </si>
  <si>
    <t>V12804</t>
  </si>
  <si>
    <t>V12805</t>
  </si>
  <si>
    <t>V12801</t>
  </si>
  <si>
    <t>SP-20</t>
  </si>
  <si>
    <t>XCU00QC00407</t>
  </si>
  <si>
    <t>XCU00QC00412</t>
  </si>
  <si>
    <t>XCU00QC00400</t>
  </si>
  <si>
    <t>XCU00QC00411</t>
  </si>
  <si>
    <t>MIERNIK WYBORY W WYDYCHANYM POWITRZU</t>
  </si>
  <si>
    <t>H2 CHEK</t>
  </si>
  <si>
    <t>TRANSPORT SANITARNY</t>
  </si>
  <si>
    <t>RESPIRATOR</t>
  </si>
  <si>
    <t>SMITHS P310</t>
  </si>
  <si>
    <t>NOSZE MONDIAL</t>
  </si>
  <si>
    <t>FERNO</t>
  </si>
  <si>
    <t>19N402395</t>
  </si>
  <si>
    <t>SSAK</t>
  </si>
  <si>
    <t>BOSCAROL</t>
  </si>
  <si>
    <t>SSCOR 1NC</t>
  </si>
  <si>
    <t>2310BV</t>
  </si>
  <si>
    <t>LIFPACK 15</t>
  </si>
  <si>
    <t>OB.1000</t>
  </si>
  <si>
    <t>LIFPACK 12</t>
  </si>
  <si>
    <t>SW1404534</t>
  </si>
  <si>
    <t>POMPA INFUZYJNA STRZYKAWKOWA</t>
  </si>
  <si>
    <t>Pracownia Endoskopii</t>
  </si>
  <si>
    <t>ODDZIAŁ OIOM</t>
  </si>
  <si>
    <t>ODDZIAŁ NEUROLOGICZNY</t>
  </si>
  <si>
    <t>OIOM</t>
  </si>
  <si>
    <t>ODDZIAŁ WEWNĘTRZYN</t>
  </si>
  <si>
    <t>karetka S OK1433A</t>
  </si>
  <si>
    <t>karetka P1 OK7966A</t>
  </si>
  <si>
    <t>karetka P2 OK99697</t>
  </si>
  <si>
    <t>karetka  P3 OK3401A</t>
  </si>
  <si>
    <t>ODDZIAŁ UROLOGICZNY</t>
  </si>
  <si>
    <t>INKUBATOR (ruchome stanowisko składające się z inkubatora +respiratora)</t>
  </si>
  <si>
    <t>V-2100G TYP A</t>
  </si>
  <si>
    <t>2070821, 100323080005</t>
  </si>
  <si>
    <t>Infant Flow</t>
  </si>
  <si>
    <t>AFN 01410</t>
  </si>
  <si>
    <t>RESPIRATOR (ruchome stanowisko) Infant Flow</t>
  </si>
  <si>
    <t>Infant Flow SiPAP</t>
  </si>
  <si>
    <t>BAN01759,      2070821</t>
  </si>
  <si>
    <t>9=7*8</t>
  </si>
  <si>
    <t>11=9+VAT</t>
  </si>
  <si>
    <t>System do Mammotomicznej biopsji Piersi    Bud. A</t>
  </si>
  <si>
    <t>Revolve</t>
  </si>
  <si>
    <t>MSCM1001071</t>
  </si>
  <si>
    <t>Aparat do automatycznej izolacji kwasów nukleinowych-1</t>
  </si>
  <si>
    <t xml:space="preserve">204603L21  </t>
  </si>
  <si>
    <t xml:space="preserve">204603L219 </t>
  </si>
  <si>
    <t>Spektrofotometr na mikro objętości</t>
  </si>
  <si>
    <t>T50881</t>
  </si>
  <si>
    <t>Termo Cykler Real-Time</t>
  </si>
  <si>
    <t>GenExpert</t>
  </si>
  <si>
    <t>S/N837416</t>
  </si>
  <si>
    <t>Laser okulistyczny VISUALS YAG III COMBI</t>
  </si>
  <si>
    <t>VISUALS YAG III COMBI</t>
  </si>
  <si>
    <t>1200506, 1204917</t>
  </si>
  <si>
    <t>Funduskamera do andiografii dna oka</t>
  </si>
  <si>
    <t>Visucam Nmfa</t>
  </si>
  <si>
    <t>1455678/3443 SN 979354</t>
  </si>
  <si>
    <t>Mikroskop spekularny</t>
  </si>
  <si>
    <t>Tomograf komputerowy HD-OCT   Carl Zeiss</t>
  </si>
  <si>
    <t>Cirrus 5000</t>
  </si>
  <si>
    <t>1496627/2607 SN 5000-18916</t>
  </si>
  <si>
    <t>Aparat do badań urodynamicznych</t>
  </si>
  <si>
    <t>Medtronic Duet Logic</t>
  </si>
  <si>
    <t xml:space="preserve">Tympanometr </t>
  </si>
  <si>
    <t>ZODIAK 901</t>
  </si>
  <si>
    <t xml:space="preserve">Audiometr diagnostyczny </t>
  </si>
  <si>
    <t>AU 1 DC</t>
  </si>
  <si>
    <t xml:space="preserve"> 13101084002388</t>
  </si>
  <si>
    <t>Analizator tkanek</t>
  </si>
  <si>
    <t>KRIOSTAT</t>
  </si>
  <si>
    <t>CM-1850 Nr 1615/04.200</t>
  </si>
  <si>
    <t xml:space="preserve">5Sterownok nożny </t>
  </si>
  <si>
    <t>Pompa artroskopowa Flocontrol 200 STRYKER</t>
  </si>
  <si>
    <t>SN0709CE856</t>
  </si>
  <si>
    <t>28  marca 2020</t>
  </si>
  <si>
    <t>Szafa do przechowywania endoskopów</t>
  </si>
  <si>
    <t>EDC</t>
  </si>
  <si>
    <t>Sterylizaror niskotemperaturowy VHP-PRO MAX 2</t>
  </si>
  <si>
    <t>VHP-PRO MAX 2/2021</t>
  </si>
  <si>
    <t>Przegląd tech. co 6 m-cy urządzenie na gwarancji do 28.01.2023  3 przeglądy na czas umowy</t>
  </si>
  <si>
    <t>Servo i</t>
  </si>
  <si>
    <t>Oddz. Pat.-Now.</t>
  </si>
  <si>
    <t>CJ1-8C000388</t>
  </si>
  <si>
    <t>ODDZIAŁ LARYNGOLOGICZNY</t>
  </si>
  <si>
    <t>PRACOWNIA CHORÓB SIATKÓWKI</t>
  </si>
  <si>
    <t>RAZEM poz 1 - 429</t>
  </si>
  <si>
    <t>Zadanie nr 1 – Przeglądy sprzętu medycznego</t>
  </si>
  <si>
    <t>Zadanie nr 2 – Przeglądy sprzętu medycznego - EMG</t>
  </si>
  <si>
    <t>Załącznik nr 2.1 do SWZ</t>
  </si>
  <si>
    <t>Załącznik nr 2.3 do SWZ</t>
  </si>
  <si>
    <t>Załącznik nr 2.2 do SWZ</t>
  </si>
  <si>
    <t>Zadanie nr 3 – Przeglądy sprzętu medycznego - Diatermie</t>
  </si>
  <si>
    <t>Załącznik nr 2.4 do SWZ</t>
  </si>
  <si>
    <t>Zadanie nr 4 – Przeglądy sprzętu medycznego firmy Storz</t>
  </si>
  <si>
    <t>Załącznik nr 2.5 do SWZ</t>
  </si>
  <si>
    <t>Zadanie nr 5 – Przeglądy sprzętu medycznego - respiratory</t>
  </si>
  <si>
    <t>Zadanie nr 6 – Przeglądy sprzętu medycznego - respiratory</t>
  </si>
  <si>
    <t>Załącznik nr 2.6 do SWZ</t>
  </si>
  <si>
    <t>Załącznik nr 2.7 do SWZ</t>
  </si>
  <si>
    <t>Zadanie nr 7 – Przeglądy sprzętu medycznego - aparaty do znieczulań</t>
  </si>
  <si>
    <t>Zadanie nr 8 – Przeglądy sprzętu medycznego - aparaty do znieczulań</t>
  </si>
  <si>
    <t>Załącznik nr 2.8 do SWZ</t>
  </si>
  <si>
    <t>Zadanie nr 9 – Przeglądy sprzętu medycznego - laser holmowy</t>
  </si>
  <si>
    <t>Załącznik nr 2.9 do SWZ</t>
  </si>
  <si>
    <t>Załącznik nr 2.10 do SWZ</t>
  </si>
  <si>
    <t>Zadanie nr 10 – Przeglądy sprzętu medycznego - defibrylatory</t>
  </si>
  <si>
    <t>Zadanie nr 11 – Przeglądy sprzętu medycznego - aparaty USG</t>
  </si>
  <si>
    <t>Załącznik nr 2.11 do SWZ</t>
  </si>
  <si>
    <t>Zadanie nr 12 – Przeglądy sprzętu medycznego - pompy infuzyjne</t>
  </si>
  <si>
    <t>Załącznik nr 2.12 do SWZ</t>
  </si>
  <si>
    <t>Zadanie nr 13 – Przeglądy sprzętu medycznego - inkubatory</t>
  </si>
  <si>
    <t>Załącznik nr 2.13 do SWZ</t>
  </si>
  <si>
    <t>Zadanie nr 14 – Przeglądy sprzętu medycznego - system ogrzewania pacjenta</t>
  </si>
  <si>
    <t>Załącznik nr 2.14 do SWZ</t>
  </si>
  <si>
    <t>Zadanie nr 15 – Przeglądy sprzętu medycznego - kardiomonitory</t>
  </si>
  <si>
    <t>Załącznik nr 2.15 do SWZ</t>
  </si>
  <si>
    <t>Zadanie nr 16 – Przeglądy sprzętu medycznego - kardiomonitory</t>
  </si>
  <si>
    <t>Załącznik nr 2.16 do SWZ</t>
  </si>
  <si>
    <t>Zadanie nr 17 – Przeglądy sprzętu medycznego - inkubator</t>
  </si>
  <si>
    <t>Załącznik nr 2.17 do SWZ</t>
  </si>
  <si>
    <t>Załącznik nr 2.18 do SWZ</t>
  </si>
  <si>
    <t>Zadanie nr 19 – Przeglądy sprzętu medycznego - kardiomonitory, pompa infuzyjna, respirator</t>
  </si>
  <si>
    <t>Zadanie nr 18 – Przeglądy sprzętu medycznego - respiratory</t>
  </si>
  <si>
    <t>Załącznik nr 2.19 do SWZ</t>
  </si>
  <si>
    <t>Załącznik nr 2.20 do SWZ</t>
  </si>
  <si>
    <t xml:space="preserve">URZĄDZENIE DO SCREENIGOWEGO BADANIA SŁUCHU </t>
  </si>
  <si>
    <t xml:space="preserve">Zadanie nr 20 – Przeglądy sprzętu medycznego - URZĄDZENIE DO SCREENIGOWEGO BADANIA SŁUCHU </t>
  </si>
  <si>
    <t>Załącznik nr 2.21 do SWZ</t>
  </si>
  <si>
    <t>Zadanie nr 21 – Przeglądy sprzętu medycznego - Miernik do przezskórnego pomiaru bilirubiny u noworodków</t>
  </si>
  <si>
    <t>Zadanie nr 22 – Przeglądy sprzętu medycznego - System do Mammotomicznej biopsji Piersi</t>
  </si>
  <si>
    <t>Załącznik nr 2.22 do SWZ</t>
  </si>
  <si>
    <t>Załącznik nr 2.23 do SWZ</t>
  </si>
  <si>
    <t>Zadanie nr 23 – Przeglądy sprzętu medycznego - Sprzęt laboratoryjny</t>
  </si>
  <si>
    <t>Załącznik nr 2.24 do SWZ</t>
  </si>
  <si>
    <t>Zadanie nr 24 – Przeglądy sprzętu medycznego - Sprzęt okulistyczny</t>
  </si>
  <si>
    <t>Załącznik nr 2.25 do SWZ</t>
  </si>
  <si>
    <t>Zadanie nr 25 – Przeglądy sprzętu medycznego - Aparat do badań urodynamicznych</t>
  </si>
  <si>
    <t>Załącznik nr 2.26 do SWZ</t>
  </si>
  <si>
    <t xml:space="preserve">Zadanie nr 26 – Przeglądy sprzętu medycznego - Tympanometr </t>
  </si>
  <si>
    <t>Załącznik nr 2.27 do SWZ</t>
  </si>
  <si>
    <t>Zadanie nr 27 – Przeglądy sprzętu medycznego - Audiometr diagnostyczny</t>
  </si>
  <si>
    <t>Załącznik nr 2.28 do SWZ</t>
  </si>
  <si>
    <t>Zadanie nr 28 – Przeglądy sprzętu medycznego - Analizator tkanek</t>
  </si>
  <si>
    <t>Zadanie nr 29 – Przeglądy sprzętu medycznego - Zestaw do artroskopii</t>
  </si>
  <si>
    <t>Załącznik nr 2.29 do SWZ</t>
  </si>
  <si>
    <t>Zadanie nr 30 – Przeglądy sprzętu medycznego - Szafa do przechowywania endoskopów</t>
  </si>
  <si>
    <t>Załącznik nr 2.30 do SWZ</t>
  </si>
  <si>
    <t>Zadanie nr 31 – Przeglądy sprzętu medycznego - Sterylizaror niskotemperaturowy</t>
  </si>
  <si>
    <t>Załącznik nr 2.31 do SWZ</t>
  </si>
  <si>
    <t>Zadanie nr 32 – Przeglądy sprzętu medycznego - Respirator</t>
  </si>
  <si>
    <t>Załącznik nr 2.32 do SWZ</t>
  </si>
  <si>
    <t>RAZEM poz. 1 - 98</t>
  </si>
  <si>
    <t>RAZEM poz. 1 - 5</t>
  </si>
  <si>
    <t>RAZEM poz. 1 - 4</t>
  </si>
  <si>
    <t>RAZEM poz. 1 - 68</t>
  </si>
  <si>
    <t>RAZEM poz. 1 - 22</t>
  </si>
  <si>
    <t>RAZEM poz. 1 - 2</t>
  </si>
  <si>
    <t>RAZEM poz. 1 - 8</t>
  </si>
  <si>
    <t>RAZEM poz. 1 - 11</t>
  </si>
  <si>
    <t>RAZEM poz. 1 - 19</t>
  </si>
  <si>
    <t>RAZEM poz. 1 - 3</t>
  </si>
  <si>
    <t>RAZEM poz. 1 - 39</t>
  </si>
  <si>
    <t>RAZEM poz. 1 - 7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</si>
</sst>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8">
    <xf numFmtId="0" fontId="0" fillId="0" borderId="0" xfId="0"/>
    <xf numFmtId="0" fontId="0" fillId="0" borderId="0" xfId="0"/>
    <xf numFmtId="44" fontId="0" fillId="0" borderId="0" xfId="0" applyNumberFormat="1"/>
    <xf numFmtId="0" fontId="0" fillId="0" borderId="0" xfId="0"/>
    <xf numFmtId="0" fontId="7" fillId="0" borderId="0" xfId="0" applyFont="1" applyAlignment="1">
      <alignment horizontal="left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44" fontId="7" fillId="0" borderId="0" xfId="1" applyFont="1" applyAlignment="1">
      <alignment horizontal="left"/>
    </xf>
    <xf numFmtId="44" fontId="7" fillId="0" borderId="0" xfId="1" applyFont="1"/>
    <xf numFmtId="44" fontId="8" fillId="3" borderId="3" xfId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44" fontId="14" fillId="3" borderId="2" xfId="1" applyFont="1" applyFill="1" applyBorder="1" applyAlignment="1">
      <alignment horizontal="center" vertical="center" wrapText="1"/>
    </xf>
    <xf numFmtId="44" fontId="14" fillId="3" borderId="14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44" fontId="8" fillId="3" borderId="15" xfId="1" applyFont="1" applyFill="1" applyBorder="1" applyAlignment="1">
      <alignment horizontal="center" wrapText="1"/>
    </xf>
    <xf numFmtId="44" fontId="7" fillId="0" borderId="15" xfId="1" applyFont="1" applyBorder="1" applyAlignment="1">
      <alignment horizontal="center"/>
    </xf>
    <xf numFmtId="44" fontId="0" fillId="3" borderId="17" xfId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44" fontId="0" fillId="3" borderId="19" xfId="1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left" wrapText="1"/>
    </xf>
    <xf numFmtId="14" fontId="7" fillId="2" borderId="6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1" fontId="4" fillId="0" borderId="3" xfId="0" applyNumberFormat="1" applyFont="1" applyBorder="1" applyAlignment="1">
      <alignment horizontal="left" vertical="center" wrapText="1"/>
    </xf>
    <xf numFmtId="44" fontId="7" fillId="0" borderId="3" xfId="1" applyFont="1" applyBorder="1" applyAlignment="1">
      <alignment horizontal="center"/>
    </xf>
    <xf numFmtId="14" fontId="7" fillId="2" borderId="13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44" fontId="13" fillId="3" borderId="2" xfId="1" applyFont="1" applyFill="1" applyBorder="1" applyAlignment="1">
      <alignment horizontal="center" vertical="center" wrapText="1"/>
    </xf>
    <xf numFmtId="0" fontId="9" fillId="3" borderId="3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4" fontId="7" fillId="2" borderId="3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 vertical="center"/>
    </xf>
    <xf numFmtId="44" fontId="0" fillId="0" borderId="0" xfId="1" applyFont="1"/>
    <xf numFmtId="0" fontId="0" fillId="0" borderId="0" xfId="0" applyNumberFormat="1"/>
    <xf numFmtId="0" fontId="5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14" fontId="7" fillId="2" borderId="3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4" fontId="4" fillId="0" borderId="25" xfId="0" applyNumberFormat="1" applyFont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4" fontId="7" fillId="2" borderId="31" xfId="0" applyNumberFormat="1" applyFont="1" applyFill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/>
    </xf>
    <xf numFmtId="0" fontId="17" fillId="0" borderId="0" xfId="0" applyFont="1"/>
    <xf numFmtId="14" fontId="7" fillId="2" borderId="3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 wrapText="1"/>
    </xf>
    <xf numFmtId="44" fontId="8" fillId="3" borderId="6" xfId="1" applyFont="1" applyFill="1" applyBorder="1" applyAlignment="1">
      <alignment horizontal="center" wrapText="1"/>
    </xf>
    <xf numFmtId="44" fontId="8" fillId="3" borderId="16" xfId="1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4" fontId="4" fillId="2" borderId="3" xfId="0" applyNumberFormat="1" applyFont="1" applyFill="1" applyBorder="1" applyAlignment="1">
      <alignment horizontal="center"/>
    </xf>
    <xf numFmtId="44" fontId="7" fillId="0" borderId="3" xfId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44" fontId="14" fillId="3" borderId="3" xfId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8" fontId="4" fillId="0" borderId="3" xfId="1" applyNumberFormat="1" applyFont="1" applyFill="1" applyBorder="1" applyAlignment="1">
      <alignment horizontal="center" vertical="center"/>
    </xf>
    <xf numFmtId="8" fontId="7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3" fontId="7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14" fontId="7" fillId="2" borderId="3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13" fillId="3" borderId="14" xfId="0" applyNumberFormat="1" applyFont="1" applyFill="1" applyBorder="1" applyAlignment="1">
      <alignment horizontal="center" vertical="center" wrapText="1"/>
    </xf>
    <xf numFmtId="0" fontId="9" fillId="3" borderId="1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vertical="center" wrapText="1"/>
    </xf>
    <xf numFmtId="0" fontId="7" fillId="2" borderId="40" xfId="0" applyFont="1" applyFill="1" applyBorder="1" applyAlignment="1">
      <alignment horizontal="left" vertical="center" wrapText="1"/>
    </xf>
    <xf numFmtId="14" fontId="7" fillId="2" borderId="40" xfId="0" applyNumberFormat="1" applyFont="1" applyFill="1" applyBorder="1" applyAlignment="1">
      <alignment horizontal="center" vertical="center" wrapText="1"/>
    </xf>
    <xf numFmtId="14" fontId="4" fillId="2" borderId="40" xfId="0" applyNumberFormat="1" applyFont="1" applyFill="1" applyBorder="1" applyAlignment="1">
      <alignment horizontal="center" vertical="center"/>
    </xf>
    <xf numFmtId="14" fontId="4" fillId="0" borderId="41" xfId="0" applyNumberFormat="1" applyFont="1" applyBorder="1" applyAlignment="1">
      <alignment horizontal="center" vertical="center"/>
    </xf>
    <xf numFmtId="8" fontId="7" fillId="2" borderId="40" xfId="0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wrapText="1"/>
    </xf>
    <xf numFmtId="0" fontId="7" fillId="0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wrapText="1"/>
    </xf>
    <xf numFmtId="0" fontId="7" fillId="0" borderId="40" xfId="0" applyFont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14" fontId="4" fillId="0" borderId="4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9" fontId="4" fillId="0" borderId="6" xfId="2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44" fontId="4" fillId="0" borderId="40" xfId="1" applyFont="1" applyFill="1" applyBorder="1" applyAlignment="1">
      <alignment horizontal="center" vertical="center"/>
    </xf>
    <xf numFmtId="9" fontId="4" fillId="0" borderId="40" xfId="2" applyFont="1" applyFill="1" applyBorder="1" applyAlignment="1">
      <alignment horizontal="center" vertical="center"/>
    </xf>
    <xf numFmtId="44" fontId="7" fillId="0" borderId="42" xfId="1" applyFont="1" applyBorder="1" applyAlignment="1">
      <alignment horizontal="center"/>
    </xf>
    <xf numFmtId="44" fontId="7" fillId="0" borderId="16" xfId="1" applyFont="1" applyBorder="1" applyAlignment="1">
      <alignment horizontal="center"/>
    </xf>
    <xf numFmtId="0" fontId="0" fillId="5" borderId="19" xfId="0" applyFill="1" applyBorder="1"/>
    <xf numFmtId="44" fontId="0" fillId="0" borderId="19" xfId="0" applyNumberFormat="1" applyBorder="1"/>
    <xf numFmtId="44" fontId="0" fillId="0" borderId="17" xfId="0" applyNumberFormat="1" applyBorder="1"/>
    <xf numFmtId="0" fontId="7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14" fontId="7" fillId="2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9" fontId="4" fillId="0" borderId="2" xfId="2" applyFont="1" applyFill="1" applyBorder="1" applyAlignment="1">
      <alignment horizontal="center" vertical="center"/>
    </xf>
    <xf numFmtId="44" fontId="7" fillId="0" borderId="14" xfId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left" wrapText="1"/>
    </xf>
    <xf numFmtId="0" fontId="4" fillId="0" borderId="40" xfId="0" applyFont="1" applyBorder="1" applyAlignment="1">
      <alignment horizontal="left" vertical="center" wrapText="1"/>
    </xf>
    <xf numFmtId="14" fontId="7" fillId="2" borderId="40" xfId="0" applyNumberFormat="1" applyFont="1" applyFill="1" applyBorder="1" applyAlignment="1">
      <alignment horizontal="center" vertical="center"/>
    </xf>
    <xf numFmtId="14" fontId="7" fillId="2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44" fontId="0" fillId="0" borderId="44" xfId="0" applyNumberFormat="1" applyBorder="1"/>
    <xf numFmtId="0" fontId="0" fillId="5" borderId="44" xfId="0" applyFill="1" applyBorder="1"/>
    <xf numFmtId="44" fontId="0" fillId="0" borderId="45" xfId="0" applyNumberFormat="1" applyBorder="1"/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left" vertical="center"/>
    </xf>
    <xf numFmtId="14" fontId="4" fillId="2" borderId="40" xfId="0" applyNumberFormat="1" applyFont="1" applyFill="1" applyBorder="1" applyAlignment="1">
      <alignment horizontal="center"/>
    </xf>
    <xf numFmtId="8" fontId="7" fillId="2" borderId="40" xfId="0" applyNumberFormat="1" applyFont="1" applyFill="1" applyBorder="1" applyAlignment="1">
      <alignment horizontal="center"/>
    </xf>
    <xf numFmtId="44" fontId="7" fillId="0" borderId="40" xfId="1" applyFont="1" applyBorder="1" applyAlignment="1">
      <alignment horizontal="center"/>
    </xf>
    <xf numFmtId="0" fontId="0" fillId="0" borderId="42" xfId="0" applyBorder="1"/>
    <xf numFmtId="44" fontId="4" fillId="0" borderId="6" xfId="1" applyFont="1" applyFill="1" applyBorder="1" applyAlignment="1">
      <alignment horizontal="center" vertical="center"/>
    </xf>
    <xf numFmtId="44" fontId="4" fillId="0" borderId="7" xfId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9" fontId="4" fillId="0" borderId="6" xfId="2" applyFont="1" applyFill="1" applyBorder="1" applyAlignment="1">
      <alignment horizontal="center" vertical="center"/>
    </xf>
    <xf numFmtId="9" fontId="4" fillId="0" borderId="7" xfId="2" applyFont="1" applyFill="1" applyBorder="1" applyAlignment="1">
      <alignment horizontal="center" vertical="center"/>
    </xf>
    <xf numFmtId="9" fontId="4" fillId="0" borderId="8" xfId="2" applyFont="1" applyFill="1" applyBorder="1" applyAlignment="1">
      <alignment horizontal="center" vertical="center"/>
    </xf>
    <xf numFmtId="44" fontId="7" fillId="0" borderId="16" xfId="1" applyFont="1" applyBorder="1" applyAlignment="1">
      <alignment horizontal="center"/>
    </xf>
    <xf numFmtId="44" fontId="7" fillId="0" borderId="24" xfId="1" applyFont="1" applyBorder="1" applyAlignment="1">
      <alignment horizontal="center"/>
    </xf>
    <xf numFmtId="44" fontId="7" fillId="0" borderId="18" xfId="1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13" fillId="3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9" fillId="3" borderId="21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5" borderId="43" xfId="0" applyFont="1" applyFill="1" applyBorder="1" applyAlignment="1">
      <alignment horizontal="center"/>
    </xf>
    <xf numFmtId="0" fontId="18" fillId="5" borderId="4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4" fontId="7" fillId="0" borderId="16" xfId="1" applyFont="1" applyBorder="1" applyAlignment="1">
      <alignment horizontal="center" vertical="center"/>
    </xf>
    <xf numFmtId="44" fontId="7" fillId="0" borderId="24" xfId="1" applyFont="1" applyBorder="1" applyAlignment="1">
      <alignment horizontal="center" vertical="center"/>
    </xf>
    <xf numFmtId="44" fontId="7" fillId="0" borderId="18" xfId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">
    <cellStyle name="Normalny" xfId="0" builtinId="0"/>
    <cellStyle name="Normalny 2" xfId="3" xr:uid="{00000000-0005-0000-0000-000001000000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4:O469"/>
  <sheetViews>
    <sheetView tabSelected="1" workbookViewId="0">
      <selection activeCell="I19" sqref="I19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6.425781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4" spans="1:14" ht="18.75" x14ac:dyDescent="0.3">
      <c r="A4" s="3"/>
      <c r="B4" s="3"/>
      <c r="C4" s="3"/>
      <c r="D4" s="3"/>
      <c r="E4" s="3"/>
      <c r="F4" s="3"/>
      <c r="G4" s="3"/>
      <c r="H4" s="3"/>
      <c r="I4" s="3"/>
      <c r="J4" s="237" t="s">
        <v>1369</v>
      </c>
      <c r="K4" s="237"/>
      <c r="L4" s="237"/>
      <c r="M4" s="237"/>
      <c r="N4" s="3"/>
    </row>
    <row r="5" spans="1:14" ht="20.25" x14ac:dyDescent="0.25">
      <c r="A5" s="3"/>
      <c r="B5" s="238" t="s">
        <v>1367</v>
      </c>
      <c r="C5" s="239"/>
      <c r="D5" s="239"/>
      <c r="E5" s="239"/>
      <c r="F5" s="239"/>
      <c r="G5" s="239"/>
      <c r="H5" s="239"/>
      <c r="I5" s="239"/>
      <c r="J5" s="3"/>
      <c r="K5" s="3"/>
      <c r="L5" s="3"/>
      <c r="M5" s="3"/>
      <c r="N5" s="3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7.25" thickBot="1" x14ac:dyDescent="0.35">
      <c r="A7" s="4"/>
      <c r="B7" s="31"/>
      <c r="C7" s="29"/>
      <c r="D7" s="31"/>
      <c r="E7" s="4"/>
      <c r="F7" s="4"/>
      <c r="G7" s="4"/>
      <c r="H7" s="4"/>
      <c r="I7" s="15"/>
      <c r="J7" s="16"/>
      <c r="K7" s="16"/>
      <c r="L7" s="16"/>
      <c r="M7" s="17"/>
      <c r="N7" s="4"/>
    </row>
    <row r="8" spans="1:14" ht="76.5" x14ac:dyDescent="0.25">
      <c r="A8" s="19" t="s">
        <v>0</v>
      </c>
      <c r="B8" s="20" t="s">
        <v>1</v>
      </c>
      <c r="C8" s="20" t="s">
        <v>2</v>
      </c>
      <c r="D8" s="20" t="s">
        <v>3</v>
      </c>
      <c r="E8" s="21" t="s">
        <v>4</v>
      </c>
      <c r="F8" s="21" t="s">
        <v>5</v>
      </c>
      <c r="G8" s="21" t="s">
        <v>6</v>
      </c>
      <c r="H8" s="21" t="s">
        <v>7</v>
      </c>
      <c r="I8" s="22" t="s">
        <v>8</v>
      </c>
      <c r="J8" s="49" t="s">
        <v>9</v>
      </c>
      <c r="K8" s="23" t="s">
        <v>10</v>
      </c>
      <c r="L8" s="23" t="s">
        <v>11</v>
      </c>
      <c r="M8" s="24" t="s">
        <v>12</v>
      </c>
      <c r="N8" s="20" t="s">
        <v>13</v>
      </c>
    </row>
    <row r="9" spans="1:14" x14ac:dyDescent="0.25">
      <c r="A9" s="25">
        <v>1</v>
      </c>
      <c r="B9" s="12">
        <v>2</v>
      </c>
      <c r="C9" s="12">
        <v>3</v>
      </c>
      <c r="D9" s="12">
        <v>4</v>
      </c>
      <c r="E9" s="13">
        <v>5</v>
      </c>
      <c r="F9" s="13">
        <v>6</v>
      </c>
      <c r="G9" s="13">
        <v>7</v>
      </c>
      <c r="H9" s="13">
        <v>8</v>
      </c>
      <c r="I9" s="14">
        <v>9</v>
      </c>
      <c r="J9" s="50">
        <v>10</v>
      </c>
      <c r="K9" s="18" t="s">
        <v>14</v>
      </c>
      <c r="L9" s="12">
        <v>12</v>
      </c>
      <c r="M9" s="26" t="s">
        <v>15</v>
      </c>
      <c r="N9" s="12">
        <v>14</v>
      </c>
    </row>
    <row r="10" spans="1:14" ht="16.5" x14ac:dyDescent="0.25">
      <c r="A10" s="223" t="s">
        <v>16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</row>
    <row r="11" spans="1:14" x14ac:dyDescent="0.25">
      <c r="A11" s="7">
        <v>1</v>
      </c>
      <c r="B11" s="30" t="s">
        <v>17</v>
      </c>
      <c r="C11" s="30" t="s">
        <v>18</v>
      </c>
      <c r="D11" s="32">
        <v>361086</v>
      </c>
      <c r="E11" s="11">
        <v>45119</v>
      </c>
      <c r="F11" s="11">
        <v>45485</v>
      </c>
      <c r="G11" s="47"/>
      <c r="H11" s="47"/>
      <c r="I11" s="97">
        <v>2</v>
      </c>
      <c r="J11" s="79"/>
      <c r="K11" s="79">
        <f t="shared" ref="K11:K40" si="0">I11*J11</f>
        <v>0</v>
      </c>
      <c r="L11" s="80"/>
      <c r="M11" s="27">
        <f t="shared" ref="M11:M40" si="1">K11+(K11*L11)</f>
        <v>0</v>
      </c>
      <c r="N11" s="81"/>
    </row>
    <row r="12" spans="1:14" x14ac:dyDescent="0.25">
      <c r="A12" s="7">
        <v>2</v>
      </c>
      <c r="B12" s="30" t="s">
        <v>19</v>
      </c>
      <c r="C12" s="30" t="s">
        <v>20</v>
      </c>
      <c r="D12" s="33" t="s">
        <v>21</v>
      </c>
      <c r="E12" s="11">
        <v>45210</v>
      </c>
      <c r="F12" s="11">
        <v>45576</v>
      </c>
      <c r="G12" s="47"/>
      <c r="H12" s="47"/>
      <c r="I12" s="144">
        <v>2</v>
      </c>
      <c r="J12" s="79"/>
      <c r="K12" s="79">
        <f t="shared" si="0"/>
        <v>0</v>
      </c>
      <c r="L12" s="80"/>
      <c r="M12" s="27">
        <f t="shared" si="1"/>
        <v>0</v>
      </c>
      <c r="N12" s="81"/>
    </row>
    <row r="13" spans="1:14" x14ac:dyDescent="0.25">
      <c r="A13" s="7">
        <v>3</v>
      </c>
      <c r="B13" s="34" t="s">
        <v>22</v>
      </c>
      <c r="C13" s="30" t="s">
        <v>23</v>
      </c>
      <c r="D13" s="32" t="s">
        <v>24</v>
      </c>
      <c r="E13" s="11">
        <v>45119</v>
      </c>
      <c r="F13" s="11">
        <v>45485</v>
      </c>
      <c r="G13" s="47"/>
      <c r="H13" s="47"/>
      <c r="I13" s="144">
        <v>2</v>
      </c>
      <c r="J13" s="79"/>
      <c r="K13" s="79">
        <f t="shared" si="0"/>
        <v>0</v>
      </c>
      <c r="L13" s="80"/>
      <c r="M13" s="27">
        <f t="shared" si="1"/>
        <v>0</v>
      </c>
      <c r="N13" s="81"/>
    </row>
    <row r="14" spans="1:14" x14ac:dyDescent="0.25">
      <c r="A14" s="7">
        <v>4</v>
      </c>
      <c r="B14" s="34" t="s">
        <v>25</v>
      </c>
      <c r="C14" s="30" t="s">
        <v>26</v>
      </c>
      <c r="D14" s="30">
        <v>150</v>
      </c>
      <c r="E14" s="11">
        <v>45119</v>
      </c>
      <c r="F14" s="11">
        <v>45485</v>
      </c>
      <c r="G14" s="47"/>
      <c r="H14" s="47"/>
      <c r="I14" s="144">
        <v>2</v>
      </c>
      <c r="J14" s="79"/>
      <c r="K14" s="79">
        <f t="shared" si="0"/>
        <v>0</v>
      </c>
      <c r="L14" s="80"/>
      <c r="M14" s="27">
        <f t="shared" si="1"/>
        <v>0</v>
      </c>
      <c r="N14" s="81"/>
    </row>
    <row r="15" spans="1:14" x14ac:dyDescent="0.25">
      <c r="A15" s="7">
        <v>5</v>
      </c>
      <c r="B15" s="30" t="s">
        <v>25</v>
      </c>
      <c r="C15" s="30" t="s">
        <v>26</v>
      </c>
      <c r="D15" s="32">
        <v>1305</v>
      </c>
      <c r="E15" s="11">
        <v>45119</v>
      </c>
      <c r="F15" s="11">
        <v>45485</v>
      </c>
      <c r="G15" s="47"/>
      <c r="H15" s="47"/>
      <c r="I15" s="144">
        <v>2</v>
      </c>
      <c r="J15" s="79"/>
      <c r="K15" s="79">
        <f t="shared" si="0"/>
        <v>0</v>
      </c>
      <c r="L15" s="80"/>
      <c r="M15" s="27">
        <f t="shared" si="1"/>
        <v>0</v>
      </c>
      <c r="N15" s="81"/>
    </row>
    <row r="16" spans="1:14" x14ac:dyDescent="0.25">
      <c r="A16" s="7">
        <v>6</v>
      </c>
      <c r="B16" s="30" t="s">
        <v>27</v>
      </c>
      <c r="C16" s="30" t="s">
        <v>28</v>
      </c>
      <c r="D16" s="32" t="s">
        <v>29</v>
      </c>
      <c r="E16" s="11">
        <v>45119</v>
      </c>
      <c r="F16" s="11">
        <v>45485</v>
      </c>
      <c r="G16" s="47"/>
      <c r="H16" s="47"/>
      <c r="I16" s="144">
        <v>2</v>
      </c>
      <c r="J16" s="79"/>
      <c r="K16" s="79">
        <f t="shared" si="0"/>
        <v>0</v>
      </c>
      <c r="L16" s="80"/>
      <c r="M16" s="27">
        <f t="shared" si="1"/>
        <v>0</v>
      </c>
      <c r="N16" s="81"/>
    </row>
    <row r="17" spans="1:14" x14ac:dyDescent="0.25">
      <c r="A17" s="7">
        <v>7</v>
      </c>
      <c r="B17" s="30" t="s">
        <v>30</v>
      </c>
      <c r="C17" s="30" t="s">
        <v>31</v>
      </c>
      <c r="D17" s="30" t="s">
        <v>32</v>
      </c>
      <c r="E17" s="11">
        <v>45119</v>
      </c>
      <c r="F17" s="11">
        <v>45485</v>
      </c>
      <c r="G17" s="47"/>
      <c r="H17" s="47"/>
      <c r="I17" s="144">
        <v>2</v>
      </c>
      <c r="J17" s="79"/>
      <c r="K17" s="79">
        <f t="shared" si="0"/>
        <v>0</v>
      </c>
      <c r="L17" s="80"/>
      <c r="M17" s="27">
        <f t="shared" si="1"/>
        <v>0</v>
      </c>
      <c r="N17" s="81"/>
    </row>
    <row r="18" spans="1:14" x14ac:dyDescent="0.25">
      <c r="A18" s="7">
        <v>8</v>
      </c>
      <c r="B18" s="30" t="s">
        <v>30</v>
      </c>
      <c r="C18" s="30" t="s">
        <v>33</v>
      </c>
      <c r="D18" s="30" t="s">
        <v>34</v>
      </c>
      <c r="E18" s="11">
        <v>45119</v>
      </c>
      <c r="F18" s="11">
        <v>45485</v>
      </c>
      <c r="G18" s="47"/>
      <c r="H18" s="47"/>
      <c r="I18" s="144">
        <v>2</v>
      </c>
      <c r="J18" s="79"/>
      <c r="K18" s="79">
        <f t="shared" si="0"/>
        <v>0</v>
      </c>
      <c r="L18" s="80"/>
      <c r="M18" s="27">
        <f t="shared" si="1"/>
        <v>0</v>
      </c>
      <c r="N18" s="81"/>
    </row>
    <row r="19" spans="1:14" x14ac:dyDescent="0.25">
      <c r="A19" s="7">
        <v>9</v>
      </c>
      <c r="B19" s="30" t="s">
        <v>30</v>
      </c>
      <c r="C19" s="30" t="s">
        <v>33</v>
      </c>
      <c r="D19" s="30" t="s">
        <v>35</v>
      </c>
      <c r="E19" s="11">
        <v>45119</v>
      </c>
      <c r="F19" s="11">
        <v>45485</v>
      </c>
      <c r="G19" s="47"/>
      <c r="H19" s="47"/>
      <c r="I19" s="144">
        <v>2</v>
      </c>
      <c r="J19" s="46"/>
      <c r="K19" s="79">
        <f t="shared" si="0"/>
        <v>0</v>
      </c>
      <c r="L19" s="80"/>
      <c r="M19" s="27">
        <f t="shared" si="1"/>
        <v>0</v>
      </c>
      <c r="N19" s="38"/>
    </row>
    <row r="20" spans="1:14" ht="25.5" x14ac:dyDescent="0.25">
      <c r="A20" s="7">
        <v>10</v>
      </c>
      <c r="B20" s="30" t="s">
        <v>36</v>
      </c>
      <c r="C20" s="30" t="s">
        <v>37</v>
      </c>
      <c r="D20" s="30" t="s">
        <v>38</v>
      </c>
      <c r="E20" s="11">
        <v>45119</v>
      </c>
      <c r="F20" s="11">
        <v>45485</v>
      </c>
      <c r="G20" s="47"/>
      <c r="H20" s="47"/>
      <c r="I20" s="144">
        <v>2</v>
      </c>
      <c r="J20" s="46"/>
      <c r="K20" s="79">
        <f t="shared" si="0"/>
        <v>0</v>
      </c>
      <c r="L20" s="80"/>
      <c r="M20" s="27">
        <f t="shared" si="1"/>
        <v>0</v>
      </c>
      <c r="N20" s="38"/>
    </row>
    <row r="21" spans="1:14" x14ac:dyDescent="0.25">
      <c r="A21" s="7">
        <v>11</v>
      </c>
      <c r="B21" s="30" t="s">
        <v>36</v>
      </c>
      <c r="C21" s="30" t="s">
        <v>39</v>
      </c>
      <c r="D21" s="30">
        <v>1007582</v>
      </c>
      <c r="E21" s="11">
        <v>45119</v>
      </c>
      <c r="F21" s="11">
        <v>45485</v>
      </c>
      <c r="G21" s="47"/>
      <c r="H21" s="47"/>
      <c r="I21" s="144">
        <v>2</v>
      </c>
      <c r="J21" s="79"/>
      <c r="K21" s="79">
        <f t="shared" si="0"/>
        <v>0</v>
      </c>
      <c r="L21" s="80"/>
      <c r="M21" s="27">
        <f t="shared" si="1"/>
        <v>0</v>
      </c>
      <c r="N21" s="81"/>
    </row>
    <row r="22" spans="1:14" x14ac:dyDescent="0.25">
      <c r="A22" s="7">
        <v>12</v>
      </c>
      <c r="B22" s="30" t="s">
        <v>36</v>
      </c>
      <c r="C22" s="30" t="s">
        <v>40</v>
      </c>
      <c r="D22" s="30">
        <v>1871237</v>
      </c>
      <c r="E22" s="11">
        <v>45119</v>
      </c>
      <c r="F22" s="11">
        <v>45485</v>
      </c>
      <c r="G22" s="47"/>
      <c r="H22" s="47"/>
      <c r="I22" s="144">
        <v>2</v>
      </c>
      <c r="J22" s="79"/>
      <c r="K22" s="79">
        <f t="shared" si="0"/>
        <v>0</v>
      </c>
      <c r="L22" s="80"/>
      <c r="M22" s="27">
        <f t="shared" si="1"/>
        <v>0</v>
      </c>
      <c r="N22" s="81"/>
    </row>
    <row r="23" spans="1:14" x14ac:dyDescent="0.25">
      <c r="A23" s="7">
        <v>13</v>
      </c>
      <c r="B23" s="30" t="s">
        <v>36</v>
      </c>
      <c r="C23" s="30" t="s">
        <v>41</v>
      </c>
      <c r="D23" s="30">
        <v>518000742</v>
      </c>
      <c r="E23" s="11">
        <v>45119</v>
      </c>
      <c r="F23" s="11">
        <v>45485</v>
      </c>
      <c r="G23" s="47"/>
      <c r="H23" s="47"/>
      <c r="I23" s="144">
        <v>2</v>
      </c>
      <c r="J23" s="79"/>
      <c r="K23" s="79">
        <f t="shared" si="0"/>
        <v>0</v>
      </c>
      <c r="L23" s="80"/>
      <c r="M23" s="27">
        <f t="shared" si="1"/>
        <v>0</v>
      </c>
      <c r="N23" s="81"/>
    </row>
    <row r="24" spans="1:14" ht="25.5" x14ac:dyDescent="0.25">
      <c r="A24" s="7">
        <v>14</v>
      </c>
      <c r="B24" s="30" t="s">
        <v>36</v>
      </c>
      <c r="C24" s="30" t="s">
        <v>42</v>
      </c>
      <c r="D24" s="30" t="s">
        <v>43</v>
      </c>
      <c r="E24" s="11">
        <v>45119</v>
      </c>
      <c r="F24" s="11">
        <v>45485</v>
      </c>
      <c r="G24" s="47"/>
      <c r="H24" s="47"/>
      <c r="I24" s="144">
        <v>2</v>
      </c>
      <c r="J24" s="79"/>
      <c r="K24" s="79">
        <f t="shared" si="0"/>
        <v>0</v>
      </c>
      <c r="L24" s="80"/>
      <c r="M24" s="27">
        <f t="shared" si="1"/>
        <v>0</v>
      </c>
      <c r="N24" s="81"/>
    </row>
    <row r="25" spans="1:14" x14ac:dyDescent="0.25">
      <c r="A25" s="7">
        <v>15</v>
      </c>
      <c r="B25" s="30" t="s">
        <v>44</v>
      </c>
      <c r="C25" s="30" t="s">
        <v>45</v>
      </c>
      <c r="D25" s="30">
        <v>117</v>
      </c>
      <c r="E25" s="11">
        <v>45119</v>
      </c>
      <c r="F25" s="11">
        <v>45485</v>
      </c>
      <c r="G25" s="47"/>
      <c r="H25" s="47"/>
      <c r="I25" s="144">
        <v>2</v>
      </c>
      <c r="J25" s="79"/>
      <c r="K25" s="79">
        <f t="shared" si="0"/>
        <v>0</v>
      </c>
      <c r="L25" s="80"/>
      <c r="M25" s="27">
        <f t="shared" si="1"/>
        <v>0</v>
      </c>
      <c r="N25" s="81"/>
    </row>
    <row r="26" spans="1:14" x14ac:dyDescent="0.25">
      <c r="A26" s="7">
        <v>16</v>
      </c>
      <c r="B26" s="30" t="s">
        <v>46</v>
      </c>
      <c r="C26" s="30" t="s">
        <v>47</v>
      </c>
      <c r="D26" s="30" t="s">
        <v>48</v>
      </c>
      <c r="E26" s="11">
        <v>45119</v>
      </c>
      <c r="F26" s="11">
        <v>45485</v>
      </c>
      <c r="G26" s="47"/>
      <c r="H26" s="47"/>
      <c r="I26" s="144">
        <v>2</v>
      </c>
      <c r="J26" s="79"/>
      <c r="K26" s="79">
        <f t="shared" si="0"/>
        <v>0</v>
      </c>
      <c r="L26" s="80"/>
      <c r="M26" s="27">
        <f t="shared" si="1"/>
        <v>0</v>
      </c>
      <c r="N26" s="81"/>
    </row>
    <row r="27" spans="1:14" x14ac:dyDescent="0.25">
      <c r="A27" s="7">
        <v>19</v>
      </c>
      <c r="B27" s="30" t="s">
        <v>50</v>
      </c>
      <c r="C27" s="30" t="s">
        <v>51</v>
      </c>
      <c r="D27" s="30" t="s">
        <v>51</v>
      </c>
      <c r="E27" s="11">
        <v>45119</v>
      </c>
      <c r="F27" s="11">
        <v>45485</v>
      </c>
      <c r="G27" s="47"/>
      <c r="H27" s="47"/>
      <c r="I27" s="144">
        <v>2</v>
      </c>
      <c r="J27" s="79"/>
      <c r="K27" s="79">
        <f t="shared" si="0"/>
        <v>0</v>
      </c>
      <c r="L27" s="80"/>
      <c r="M27" s="27">
        <f t="shared" si="1"/>
        <v>0</v>
      </c>
      <c r="N27" s="81"/>
    </row>
    <row r="28" spans="1:14" ht="25.5" x14ac:dyDescent="0.25">
      <c r="A28" s="7">
        <v>20</v>
      </c>
      <c r="B28" s="30" t="s">
        <v>52</v>
      </c>
      <c r="C28" s="30" t="s">
        <v>53</v>
      </c>
      <c r="D28" s="30" t="s">
        <v>53</v>
      </c>
      <c r="E28" s="11">
        <v>45119</v>
      </c>
      <c r="F28" s="11">
        <v>45485</v>
      </c>
      <c r="G28" s="47"/>
      <c r="H28" s="47"/>
      <c r="I28" s="144">
        <v>2</v>
      </c>
      <c r="J28" s="79"/>
      <c r="K28" s="79">
        <f t="shared" si="0"/>
        <v>0</v>
      </c>
      <c r="L28" s="80"/>
      <c r="M28" s="27">
        <f t="shared" si="1"/>
        <v>0</v>
      </c>
      <c r="N28" s="81"/>
    </row>
    <row r="29" spans="1:14" x14ac:dyDescent="0.25">
      <c r="A29" s="7">
        <v>21</v>
      </c>
      <c r="B29" s="10" t="s">
        <v>54</v>
      </c>
      <c r="C29" s="30" t="s">
        <v>55</v>
      </c>
      <c r="D29" s="30">
        <v>667932</v>
      </c>
      <c r="E29" s="11">
        <v>45119</v>
      </c>
      <c r="F29" s="11">
        <v>45485</v>
      </c>
      <c r="G29" s="47"/>
      <c r="H29" s="47"/>
      <c r="I29" s="144">
        <v>2</v>
      </c>
      <c r="J29" s="79"/>
      <c r="K29" s="79">
        <f t="shared" si="0"/>
        <v>0</v>
      </c>
      <c r="L29" s="80"/>
      <c r="M29" s="27">
        <f t="shared" si="1"/>
        <v>0</v>
      </c>
      <c r="N29" s="81"/>
    </row>
    <row r="30" spans="1:14" x14ac:dyDescent="0.25">
      <c r="A30" s="7">
        <v>22</v>
      </c>
      <c r="B30" s="10" t="s">
        <v>54</v>
      </c>
      <c r="C30" s="10" t="s">
        <v>55</v>
      </c>
      <c r="D30" s="10">
        <v>671935</v>
      </c>
      <c r="E30" s="11">
        <v>45119</v>
      </c>
      <c r="F30" s="11">
        <v>45485</v>
      </c>
      <c r="G30" s="47"/>
      <c r="H30" s="47"/>
      <c r="I30" s="144">
        <v>2</v>
      </c>
      <c r="J30" s="79"/>
      <c r="K30" s="79">
        <f t="shared" si="0"/>
        <v>0</v>
      </c>
      <c r="L30" s="80"/>
      <c r="M30" s="27">
        <f t="shared" si="1"/>
        <v>0</v>
      </c>
      <c r="N30" s="81"/>
    </row>
    <row r="31" spans="1:14" ht="38.25" x14ac:dyDescent="0.25">
      <c r="A31" s="7">
        <v>23</v>
      </c>
      <c r="B31" s="30" t="s">
        <v>56</v>
      </c>
      <c r="C31" s="30" t="s">
        <v>57</v>
      </c>
      <c r="D31" s="30" t="s">
        <v>58</v>
      </c>
      <c r="E31" s="11">
        <v>45119</v>
      </c>
      <c r="F31" s="11">
        <v>45485</v>
      </c>
      <c r="G31" s="47"/>
      <c r="H31" s="47"/>
      <c r="I31" s="144">
        <v>2</v>
      </c>
      <c r="J31" s="79"/>
      <c r="K31" s="79">
        <f t="shared" si="0"/>
        <v>0</v>
      </c>
      <c r="L31" s="80"/>
      <c r="M31" s="27">
        <f t="shared" si="1"/>
        <v>0</v>
      </c>
      <c r="N31" s="81"/>
    </row>
    <row r="32" spans="1:14" x14ac:dyDescent="0.25">
      <c r="A32" s="7">
        <v>24</v>
      </c>
      <c r="B32" s="30" t="s">
        <v>59</v>
      </c>
      <c r="C32" s="30" t="s">
        <v>60</v>
      </c>
      <c r="D32" s="30">
        <v>97002</v>
      </c>
      <c r="E32" s="11">
        <v>45119</v>
      </c>
      <c r="F32" s="11">
        <v>45485</v>
      </c>
      <c r="G32" s="47"/>
      <c r="H32" s="47"/>
      <c r="I32" s="144">
        <v>2</v>
      </c>
      <c r="J32" s="79"/>
      <c r="K32" s="79">
        <f t="shared" si="0"/>
        <v>0</v>
      </c>
      <c r="L32" s="80"/>
      <c r="M32" s="27">
        <f t="shared" si="1"/>
        <v>0</v>
      </c>
      <c r="N32" s="81"/>
    </row>
    <row r="33" spans="1:14" x14ac:dyDescent="0.25">
      <c r="A33" s="7">
        <v>25</v>
      </c>
      <c r="B33" s="30" t="s">
        <v>61</v>
      </c>
      <c r="C33" s="30" t="s">
        <v>62</v>
      </c>
      <c r="D33" s="32" t="s">
        <v>63</v>
      </c>
      <c r="E33" s="11">
        <v>45119</v>
      </c>
      <c r="F33" s="11">
        <v>45485</v>
      </c>
      <c r="G33" s="47"/>
      <c r="H33" s="47"/>
      <c r="I33" s="144">
        <v>2</v>
      </c>
      <c r="J33" s="79"/>
      <c r="K33" s="79">
        <f t="shared" si="0"/>
        <v>0</v>
      </c>
      <c r="L33" s="80"/>
      <c r="M33" s="27">
        <f t="shared" si="1"/>
        <v>0</v>
      </c>
      <c r="N33" s="81"/>
    </row>
    <row r="34" spans="1:14" x14ac:dyDescent="0.25">
      <c r="A34" s="7">
        <v>26</v>
      </c>
      <c r="B34" s="30" t="s">
        <v>64</v>
      </c>
      <c r="C34" s="30" t="s">
        <v>65</v>
      </c>
      <c r="D34" s="32">
        <v>297391</v>
      </c>
      <c r="E34" s="11">
        <v>45119</v>
      </c>
      <c r="F34" s="11">
        <v>45485</v>
      </c>
      <c r="G34" s="47"/>
      <c r="H34" s="47"/>
      <c r="I34" s="144">
        <v>2</v>
      </c>
      <c r="J34" s="79"/>
      <c r="K34" s="79">
        <f t="shared" si="0"/>
        <v>0</v>
      </c>
      <c r="L34" s="80"/>
      <c r="M34" s="27">
        <f t="shared" si="1"/>
        <v>0</v>
      </c>
      <c r="N34" s="81"/>
    </row>
    <row r="35" spans="1:14" x14ac:dyDescent="0.25">
      <c r="A35" s="7">
        <v>27</v>
      </c>
      <c r="B35" s="30" t="s">
        <v>66</v>
      </c>
      <c r="C35" s="30" t="s">
        <v>67</v>
      </c>
      <c r="D35" s="32" t="s">
        <v>68</v>
      </c>
      <c r="E35" s="11">
        <v>45119</v>
      </c>
      <c r="F35" s="11">
        <v>45485</v>
      </c>
      <c r="G35" s="47"/>
      <c r="H35" s="47"/>
      <c r="I35" s="144">
        <v>2</v>
      </c>
      <c r="J35" s="79"/>
      <c r="K35" s="79">
        <f t="shared" si="0"/>
        <v>0</v>
      </c>
      <c r="L35" s="80"/>
      <c r="M35" s="27">
        <f t="shared" si="1"/>
        <v>0</v>
      </c>
      <c r="N35" s="81"/>
    </row>
    <row r="36" spans="1:14" x14ac:dyDescent="0.25">
      <c r="A36" s="7">
        <v>28</v>
      </c>
      <c r="B36" s="10" t="s">
        <v>69</v>
      </c>
      <c r="C36" s="30" t="s">
        <v>70</v>
      </c>
      <c r="D36" s="32">
        <v>14267</v>
      </c>
      <c r="E36" s="5">
        <v>45119</v>
      </c>
      <c r="F36" s="11">
        <v>45485</v>
      </c>
      <c r="G36" s="96"/>
      <c r="H36" s="47"/>
      <c r="I36" s="144">
        <v>2</v>
      </c>
      <c r="J36" s="79"/>
      <c r="K36" s="79">
        <f t="shared" si="0"/>
        <v>0</v>
      </c>
      <c r="L36" s="80"/>
      <c r="M36" s="27">
        <f t="shared" si="1"/>
        <v>0</v>
      </c>
      <c r="N36" s="81"/>
    </row>
    <row r="37" spans="1:14" x14ac:dyDescent="0.25">
      <c r="A37" s="7">
        <v>29</v>
      </c>
      <c r="B37" s="30" t="s">
        <v>71</v>
      </c>
      <c r="C37" s="30" t="s">
        <v>72</v>
      </c>
      <c r="D37" s="32" t="s">
        <v>73</v>
      </c>
      <c r="E37" s="11">
        <v>45184</v>
      </c>
      <c r="F37" s="11">
        <v>45550</v>
      </c>
      <c r="G37" s="47"/>
      <c r="H37" s="47"/>
      <c r="I37" s="144">
        <v>2</v>
      </c>
      <c r="J37" s="79"/>
      <c r="K37" s="79">
        <f t="shared" si="0"/>
        <v>0</v>
      </c>
      <c r="L37" s="80"/>
      <c r="M37" s="27">
        <f t="shared" si="1"/>
        <v>0</v>
      </c>
      <c r="N37" s="81"/>
    </row>
    <row r="38" spans="1:14" x14ac:dyDescent="0.25">
      <c r="A38" s="7">
        <v>30</v>
      </c>
      <c r="B38" s="10" t="s">
        <v>74</v>
      </c>
      <c r="C38" s="30" t="s">
        <v>75</v>
      </c>
      <c r="D38" s="32" t="s">
        <v>76</v>
      </c>
      <c r="E38" s="5">
        <v>45119</v>
      </c>
      <c r="F38" s="11">
        <v>45485</v>
      </c>
      <c r="G38" s="96"/>
      <c r="H38" s="47"/>
      <c r="I38" s="144">
        <v>2</v>
      </c>
      <c r="J38" s="79"/>
      <c r="K38" s="79">
        <f t="shared" si="0"/>
        <v>0</v>
      </c>
      <c r="L38" s="80"/>
      <c r="M38" s="27">
        <f t="shared" si="1"/>
        <v>0</v>
      </c>
      <c r="N38" s="38"/>
    </row>
    <row r="39" spans="1:14" ht="25.5" x14ac:dyDescent="0.25">
      <c r="A39" s="7">
        <v>31</v>
      </c>
      <c r="B39" s="30" t="s">
        <v>77</v>
      </c>
      <c r="C39" s="30" t="s">
        <v>78</v>
      </c>
      <c r="D39" s="32" t="s">
        <v>79</v>
      </c>
      <c r="E39" s="5">
        <v>45119</v>
      </c>
      <c r="F39" s="11">
        <v>45485</v>
      </c>
      <c r="G39" s="96"/>
      <c r="H39" s="47"/>
      <c r="I39" s="144">
        <v>2</v>
      </c>
      <c r="J39" s="79"/>
      <c r="K39" s="79">
        <f t="shared" si="0"/>
        <v>0</v>
      </c>
      <c r="L39" s="80"/>
      <c r="M39" s="27">
        <f t="shared" si="1"/>
        <v>0</v>
      </c>
      <c r="N39" s="38"/>
    </row>
    <row r="40" spans="1:14" x14ac:dyDescent="0.25">
      <c r="A40" s="7">
        <v>32</v>
      </c>
      <c r="B40" s="30" t="s">
        <v>80</v>
      </c>
      <c r="C40" s="30" t="s">
        <v>81</v>
      </c>
      <c r="D40" s="32">
        <v>2814905</v>
      </c>
      <c r="E40" s="5">
        <v>45119</v>
      </c>
      <c r="F40" s="11">
        <v>45485</v>
      </c>
      <c r="G40" s="96"/>
      <c r="H40" s="47"/>
      <c r="I40" s="144">
        <v>2</v>
      </c>
      <c r="J40" s="79"/>
      <c r="K40" s="79">
        <f t="shared" si="0"/>
        <v>0</v>
      </c>
      <c r="L40" s="80"/>
      <c r="M40" s="27">
        <f t="shared" si="1"/>
        <v>0</v>
      </c>
      <c r="N40" s="38"/>
    </row>
    <row r="41" spans="1:14" ht="16.5" x14ac:dyDescent="0.25">
      <c r="A41" s="223" t="s">
        <v>82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5"/>
    </row>
    <row r="42" spans="1:14" x14ac:dyDescent="0.25">
      <c r="A42" s="8">
        <v>33</v>
      </c>
      <c r="B42" s="6" t="s">
        <v>89</v>
      </c>
      <c r="C42" s="9" t="s">
        <v>90</v>
      </c>
      <c r="D42" s="6" t="s">
        <v>91</v>
      </c>
      <c r="E42" s="142">
        <v>45412</v>
      </c>
      <c r="F42" s="143"/>
      <c r="G42" s="96"/>
      <c r="H42" s="96"/>
      <c r="I42" s="144">
        <v>1</v>
      </c>
      <c r="J42" s="79"/>
      <c r="K42" s="79">
        <f t="shared" ref="K42:K57" si="2">I42*J42</f>
        <v>0</v>
      </c>
      <c r="L42" s="80"/>
      <c r="M42" s="27">
        <f t="shared" ref="M42:M57" si="3">K42+(K42*L42)</f>
        <v>0</v>
      </c>
      <c r="N42" s="81"/>
    </row>
    <row r="43" spans="1:14" x14ac:dyDescent="0.25">
      <c r="A43" s="8">
        <f>SUM(A42,1)</f>
        <v>34</v>
      </c>
      <c r="B43" s="6" t="s">
        <v>92</v>
      </c>
      <c r="C43" s="9" t="s">
        <v>93</v>
      </c>
      <c r="D43" s="6">
        <v>98004</v>
      </c>
      <c r="E43" s="142">
        <v>45412</v>
      </c>
      <c r="F43" s="143"/>
      <c r="G43" s="96"/>
      <c r="H43" s="96"/>
      <c r="I43" s="144">
        <v>1</v>
      </c>
      <c r="J43" s="79"/>
      <c r="K43" s="79">
        <f t="shared" si="2"/>
        <v>0</v>
      </c>
      <c r="L43" s="80"/>
      <c r="M43" s="27">
        <f t="shared" si="3"/>
        <v>0</v>
      </c>
      <c r="N43" s="81"/>
    </row>
    <row r="44" spans="1:14" x14ac:dyDescent="0.25">
      <c r="A44" s="8">
        <f t="shared" ref="A44:A57" si="4">SUM(A43,1)</f>
        <v>35</v>
      </c>
      <c r="B44" s="6" t="s">
        <v>94</v>
      </c>
      <c r="C44" s="9" t="s">
        <v>95</v>
      </c>
      <c r="D44" s="6">
        <v>6041518</v>
      </c>
      <c r="E44" s="11">
        <v>45107</v>
      </c>
      <c r="F44" s="11">
        <v>45473</v>
      </c>
      <c r="G44" s="96"/>
      <c r="H44" s="96"/>
      <c r="I44" s="144">
        <v>2</v>
      </c>
      <c r="J44" s="79"/>
      <c r="K44" s="79">
        <f t="shared" si="2"/>
        <v>0</v>
      </c>
      <c r="L44" s="80"/>
      <c r="M44" s="27">
        <f t="shared" si="3"/>
        <v>0</v>
      </c>
      <c r="N44" s="81"/>
    </row>
    <row r="45" spans="1:14" x14ac:dyDescent="0.25">
      <c r="A45" s="8">
        <f t="shared" si="4"/>
        <v>36</v>
      </c>
      <c r="B45" s="6" t="s">
        <v>96</v>
      </c>
      <c r="C45" s="9" t="s">
        <v>97</v>
      </c>
      <c r="D45" s="6">
        <v>261317</v>
      </c>
      <c r="E45" s="11">
        <v>45199</v>
      </c>
      <c r="F45" s="11">
        <v>45565</v>
      </c>
      <c r="G45" s="96"/>
      <c r="H45" s="96"/>
      <c r="I45" s="144">
        <v>2</v>
      </c>
      <c r="J45" s="79"/>
      <c r="K45" s="79">
        <f t="shared" si="2"/>
        <v>0</v>
      </c>
      <c r="L45" s="80"/>
      <c r="M45" s="27">
        <f t="shared" si="3"/>
        <v>0</v>
      </c>
      <c r="N45" s="81"/>
    </row>
    <row r="46" spans="1:14" x14ac:dyDescent="0.25">
      <c r="A46" s="8">
        <f t="shared" si="4"/>
        <v>37</v>
      </c>
      <c r="B46" s="6" t="s">
        <v>98</v>
      </c>
      <c r="C46" s="9" t="s">
        <v>99</v>
      </c>
      <c r="D46" s="6" t="s">
        <v>100</v>
      </c>
      <c r="E46" s="11">
        <v>45199</v>
      </c>
      <c r="F46" s="11">
        <v>45565</v>
      </c>
      <c r="G46" s="96"/>
      <c r="H46" s="96"/>
      <c r="I46" s="144">
        <v>2</v>
      </c>
      <c r="J46" s="79"/>
      <c r="K46" s="79">
        <f t="shared" si="2"/>
        <v>0</v>
      </c>
      <c r="L46" s="80"/>
      <c r="M46" s="27">
        <f t="shared" si="3"/>
        <v>0</v>
      </c>
      <c r="N46" s="81"/>
    </row>
    <row r="47" spans="1:14" x14ac:dyDescent="0.25">
      <c r="A47" s="8">
        <f t="shared" si="4"/>
        <v>38</v>
      </c>
      <c r="B47" s="6" t="s">
        <v>101</v>
      </c>
      <c r="C47" s="9" t="s">
        <v>102</v>
      </c>
      <c r="D47" s="6">
        <v>100007466</v>
      </c>
      <c r="E47" s="11">
        <v>45230</v>
      </c>
      <c r="F47" s="11">
        <v>45596</v>
      </c>
      <c r="G47" s="96"/>
      <c r="H47" s="96"/>
      <c r="I47" s="144">
        <v>2</v>
      </c>
      <c r="J47" s="79"/>
      <c r="K47" s="79">
        <f t="shared" si="2"/>
        <v>0</v>
      </c>
      <c r="L47" s="80"/>
      <c r="M47" s="27">
        <f t="shared" si="3"/>
        <v>0</v>
      </c>
      <c r="N47" s="81"/>
    </row>
    <row r="48" spans="1:14" x14ac:dyDescent="0.25">
      <c r="A48" s="8">
        <f t="shared" si="4"/>
        <v>39</v>
      </c>
      <c r="B48" s="6" t="s">
        <v>103</v>
      </c>
      <c r="C48" s="9" t="s">
        <v>104</v>
      </c>
      <c r="D48" s="6" t="s">
        <v>105</v>
      </c>
      <c r="E48" s="142">
        <v>45463</v>
      </c>
      <c r="F48" s="143"/>
      <c r="G48" s="96"/>
      <c r="H48" s="96"/>
      <c r="I48" s="144">
        <v>1</v>
      </c>
      <c r="J48" s="79"/>
      <c r="K48" s="79">
        <f t="shared" si="2"/>
        <v>0</v>
      </c>
      <c r="L48" s="80"/>
      <c r="M48" s="27">
        <f t="shared" si="3"/>
        <v>0</v>
      </c>
      <c r="N48" s="81"/>
    </row>
    <row r="49" spans="1:14" x14ac:dyDescent="0.25">
      <c r="A49" s="8">
        <f t="shared" si="4"/>
        <v>40</v>
      </c>
      <c r="B49" s="6" t="s">
        <v>106</v>
      </c>
      <c r="C49" s="9" t="s">
        <v>107</v>
      </c>
      <c r="D49" s="6" t="s">
        <v>108</v>
      </c>
      <c r="E49" s="142">
        <v>45402</v>
      </c>
      <c r="F49" s="143"/>
      <c r="G49" s="96"/>
      <c r="H49" s="96"/>
      <c r="I49" s="144">
        <v>1</v>
      </c>
      <c r="J49" s="79"/>
      <c r="K49" s="79">
        <f t="shared" si="2"/>
        <v>0</v>
      </c>
      <c r="L49" s="80"/>
      <c r="M49" s="27">
        <f t="shared" si="3"/>
        <v>0</v>
      </c>
      <c r="N49" s="81"/>
    </row>
    <row r="50" spans="1:14" x14ac:dyDescent="0.25">
      <c r="A50" s="8">
        <f t="shared" si="4"/>
        <v>41</v>
      </c>
      <c r="B50" s="6" t="s">
        <v>106</v>
      </c>
      <c r="C50" s="9" t="s">
        <v>107</v>
      </c>
      <c r="D50" s="6" t="s">
        <v>109</v>
      </c>
      <c r="E50" s="142">
        <v>45412</v>
      </c>
      <c r="F50" s="143"/>
      <c r="G50" s="96"/>
      <c r="H50" s="96"/>
      <c r="I50" s="144">
        <v>1</v>
      </c>
      <c r="J50" s="79"/>
      <c r="K50" s="79">
        <f t="shared" si="2"/>
        <v>0</v>
      </c>
      <c r="L50" s="80"/>
      <c r="M50" s="27">
        <f t="shared" si="3"/>
        <v>0</v>
      </c>
      <c r="N50" s="81"/>
    </row>
    <row r="51" spans="1:14" x14ac:dyDescent="0.25">
      <c r="A51" s="8">
        <f t="shared" si="4"/>
        <v>42</v>
      </c>
      <c r="B51" s="6" t="s">
        <v>112</v>
      </c>
      <c r="C51" s="9" t="s">
        <v>55</v>
      </c>
      <c r="D51" s="6">
        <v>150757</v>
      </c>
      <c r="E51" s="11">
        <v>45138</v>
      </c>
      <c r="F51" s="11">
        <v>45504</v>
      </c>
      <c r="G51" s="96"/>
      <c r="H51" s="96"/>
      <c r="I51" s="144">
        <v>2</v>
      </c>
      <c r="J51" s="79"/>
      <c r="K51" s="79">
        <f t="shared" si="2"/>
        <v>0</v>
      </c>
      <c r="L51" s="80"/>
      <c r="M51" s="27">
        <f t="shared" si="3"/>
        <v>0</v>
      </c>
      <c r="N51" s="81"/>
    </row>
    <row r="52" spans="1:14" x14ac:dyDescent="0.25">
      <c r="A52" s="8">
        <f t="shared" si="4"/>
        <v>43</v>
      </c>
      <c r="B52" s="6" t="s">
        <v>113</v>
      </c>
      <c r="C52" s="9" t="s">
        <v>55</v>
      </c>
      <c r="D52" s="6">
        <v>15706</v>
      </c>
      <c r="E52" s="11">
        <v>45138</v>
      </c>
      <c r="F52" s="11">
        <v>45504</v>
      </c>
      <c r="G52" s="96"/>
      <c r="H52" s="96"/>
      <c r="I52" s="144">
        <v>2</v>
      </c>
      <c r="J52" s="79"/>
      <c r="K52" s="79">
        <f t="shared" si="2"/>
        <v>0</v>
      </c>
      <c r="L52" s="80"/>
      <c r="M52" s="27">
        <f t="shared" si="3"/>
        <v>0</v>
      </c>
      <c r="N52" s="81"/>
    </row>
    <row r="53" spans="1:14" x14ac:dyDescent="0.25">
      <c r="A53" s="8">
        <f t="shared" si="4"/>
        <v>44</v>
      </c>
      <c r="B53" s="6" t="s">
        <v>114</v>
      </c>
      <c r="C53" s="9" t="s">
        <v>115</v>
      </c>
      <c r="D53" s="6">
        <v>772473</v>
      </c>
      <c r="E53" s="11">
        <v>45138</v>
      </c>
      <c r="F53" s="11">
        <v>45504</v>
      </c>
      <c r="G53" s="96"/>
      <c r="H53" s="96"/>
      <c r="I53" s="144">
        <v>2</v>
      </c>
      <c r="J53" s="79"/>
      <c r="K53" s="79">
        <f t="shared" si="2"/>
        <v>0</v>
      </c>
      <c r="L53" s="80"/>
      <c r="M53" s="27">
        <f t="shared" si="3"/>
        <v>0</v>
      </c>
      <c r="N53" s="81"/>
    </row>
    <row r="54" spans="1:14" x14ac:dyDescent="0.25">
      <c r="A54" s="8">
        <f t="shared" si="4"/>
        <v>45</v>
      </c>
      <c r="B54" s="6" t="s">
        <v>113</v>
      </c>
      <c r="C54" s="9" t="s">
        <v>55</v>
      </c>
      <c r="D54" s="6">
        <v>15794</v>
      </c>
      <c r="E54" s="11">
        <v>45138</v>
      </c>
      <c r="F54" s="11">
        <v>45504</v>
      </c>
      <c r="G54" s="96"/>
      <c r="H54" s="96"/>
      <c r="I54" s="144">
        <v>2</v>
      </c>
      <c r="J54" s="79"/>
      <c r="K54" s="79">
        <f t="shared" si="2"/>
        <v>0</v>
      </c>
      <c r="L54" s="80"/>
      <c r="M54" s="27">
        <f t="shared" si="3"/>
        <v>0</v>
      </c>
      <c r="N54" s="81"/>
    </row>
    <row r="55" spans="1:14" x14ac:dyDescent="0.25">
      <c r="A55" s="8">
        <f t="shared" si="4"/>
        <v>46</v>
      </c>
      <c r="B55" s="6" t="s">
        <v>113</v>
      </c>
      <c r="C55" s="9" t="s">
        <v>55</v>
      </c>
      <c r="D55" s="6">
        <v>109724</v>
      </c>
      <c r="E55" s="11">
        <v>45138</v>
      </c>
      <c r="F55" s="11">
        <v>45504</v>
      </c>
      <c r="G55" s="96"/>
      <c r="H55" s="96"/>
      <c r="I55" s="144">
        <v>2</v>
      </c>
      <c r="J55" s="79"/>
      <c r="K55" s="79">
        <f t="shared" si="2"/>
        <v>0</v>
      </c>
      <c r="L55" s="80"/>
      <c r="M55" s="27">
        <f t="shared" si="3"/>
        <v>0</v>
      </c>
      <c r="N55" s="81"/>
    </row>
    <row r="56" spans="1:14" x14ac:dyDescent="0.25">
      <c r="A56" s="8">
        <f t="shared" si="4"/>
        <v>47</v>
      </c>
      <c r="B56" s="6" t="s">
        <v>116</v>
      </c>
      <c r="C56" s="9" t="s">
        <v>117</v>
      </c>
      <c r="D56" s="6">
        <v>72042</v>
      </c>
      <c r="E56" s="11">
        <v>45138</v>
      </c>
      <c r="F56" s="11">
        <v>45504</v>
      </c>
      <c r="G56" s="96"/>
      <c r="H56" s="96"/>
      <c r="I56" s="144">
        <v>2</v>
      </c>
      <c r="J56" s="79"/>
      <c r="K56" s="79">
        <f t="shared" si="2"/>
        <v>0</v>
      </c>
      <c r="L56" s="80"/>
      <c r="M56" s="27">
        <f t="shared" si="3"/>
        <v>0</v>
      </c>
      <c r="N56" s="81"/>
    </row>
    <row r="57" spans="1:14" x14ac:dyDescent="0.25">
      <c r="A57" s="8">
        <f t="shared" si="4"/>
        <v>48</v>
      </c>
      <c r="B57" s="6" t="s">
        <v>118</v>
      </c>
      <c r="C57" s="9" t="s">
        <v>31</v>
      </c>
      <c r="D57" s="6" t="s">
        <v>119</v>
      </c>
      <c r="E57" s="11">
        <v>45230</v>
      </c>
      <c r="F57" s="11">
        <v>45596</v>
      </c>
      <c r="G57" s="96"/>
      <c r="H57" s="96"/>
      <c r="I57" s="144">
        <v>2</v>
      </c>
      <c r="J57" s="79"/>
      <c r="K57" s="79">
        <f t="shared" si="2"/>
        <v>0</v>
      </c>
      <c r="L57" s="80"/>
      <c r="M57" s="27">
        <f t="shared" si="3"/>
        <v>0</v>
      </c>
      <c r="N57" s="81"/>
    </row>
    <row r="58" spans="1:14" ht="16.5" x14ac:dyDescent="0.25">
      <c r="A58" s="223" t="s">
        <v>120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5"/>
    </row>
    <row r="59" spans="1:14" x14ac:dyDescent="0.25">
      <c r="A59" s="39">
        <v>49</v>
      </c>
      <c r="B59" s="6" t="s">
        <v>121</v>
      </c>
      <c r="C59" s="9" t="s">
        <v>122</v>
      </c>
      <c r="D59" s="6">
        <v>220082945</v>
      </c>
      <c r="E59" s="11">
        <v>45198</v>
      </c>
      <c r="F59" s="11">
        <v>45564</v>
      </c>
      <c r="G59" s="96"/>
      <c r="H59" s="96"/>
      <c r="I59" s="144">
        <v>2</v>
      </c>
      <c r="J59" s="79"/>
      <c r="K59" s="79">
        <f t="shared" ref="K59:K89" si="5">I59*J59</f>
        <v>0</v>
      </c>
      <c r="L59" s="80"/>
      <c r="M59" s="27">
        <f t="shared" ref="M59:M89" si="6">K59+(K59*L59)</f>
        <v>0</v>
      </c>
      <c r="N59" s="81"/>
    </row>
    <row r="60" spans="1:14" x14ac:dyDescent="0.25">
      <c r="A60" s="39">
        <f t="shared" ref="A60:A89" si="7">SUM(A59,1)</f>
        <v>50</v>
      </c>
      <c r="B60" s="6" t="s">
        <v>125</v>
      </c>
      <c r="C60" s="9" t="s">
        <v>126</v>
      </c>
      <c r="D60" s="6">
        <v>1217</v>
      </c>
      <c r="E60" s="11">
        <v>45168</v>
      </c>
      <c r="F60" s="11">
        <v>45534</v>
      </c>
      <c r="G60" s="96"/>
      <c r="H60" s="96"/>
      <c r="I60" s="144">
        <v>2</v>
      </c>
      <c r="J60" s="79"/>
      <c r="K60" s="79">
        <f t="shared" si="5"/>
        <v>0</v>
      </c>
      <c r="L60" s="80"/>
      <c r="M60" s="27">
        <f t="shared" si="6"/>
        <v>0</v>
      </c>
      <c r="N60" s="81"/>
    </row>
    <row r="61" spans="1:14" ht="26.25" x14ac:dyDescent="0.25">
      <c r="A61" s="39">
        <f t="shared" si="7"/>
        <v>51</v>
      </c>
      <c r="B61" s="6" t="s">
        <v>127</v>
      </c>
      <c r="C61" s="9" t="s">
        <v>128</v>
      </c>
      <c r="D61" s="6" t="s">
        <v>129</v>
      </c>
      <c r="E61" s="11">
        <v>45169</v>
      </c>
      <c r="F61" s="11">
        <v>45535</v>
      </c>
      <c r="G61" s="96"/>
      <c r="H61" s="96"/>
      <c r="I61" s="144">
        <v>2</v>
      </c>
      <c r="J61" s="79"/>
      <c r="K61" s="79">
        <f t="shared" si="5"/>
        <v>0</v>
      </c>
      <c r="L61" s="80"/>
      <c r="M61" s="27">
        <f t="shared" si="6"/>
        <v>0</v>
      </c>
      <c r="N61" s="81"/>
    </row>
    <row r="62" spans="1:14" x14ac:dyDescent="0.25">
      <c r="A62" s="39">
        <f t="shared" si="7"/>
        <v>52</v>
      </c>
      <c r="B62" s="6" t="s">
        <v>133</v>
      </c>
      <c r="C62" s="9" t="s">
        <v>134</v>
      </c>
      <c r="D62" s="6">
        <v>3419521150991</v>
      </c>
      <c r="E62" s="142">
        <v>45469</v>
      </c>
      <c r="F62" s="143"/>
      <c r="G62" s="96"/>
      <c r="H62" s="96"/>
      <c r="I62" s="144">
        <v>1</v>
      </c>
      <c r="J62" s="79"/>
      <c r="K62" s="79">
        <f t="shared" si="5"/>
        <v>0</v>
      </c>
      <c r="L62" s="80"/>
      <c r="M62" s="27">
        <f t="shared" si="6"/>
        <v>0</v>
      </c>
      <c r="N62" s="81"/>
    </row>
    <row r="63" spans="1:14" ht="25.5" x14ac:dyDescent="0.25">
      <c r="A63" s="39">
        <f t="shared" si="7"/>
        <v>53</v>
      </c>
      <c r="B63" s="6" t="s">
        <v>135</v>
      </c>
      <c r="C63" s="9" t="s">
        <v>136</v>
      </c>
      <c r="D63" s="6" t="s">
        <v>137</v>
      </c>
      <c r="E63" s="11">
        <v>45283</v>
      </c>
      <c r="F63" s="11">
        <v>45649</v>
      </c>
      <c r="G63" s="96"/>
      <c r="H63" s="96"/>
      <c r="I63" s="144">
        <v>2</v>
      </c>
      <c r="J63" s="79"/>
      <c r="K63" s="79">
        <f t="shared" si="5"/>
        <v>0</v>
      </c>
      <c r="L63" s="80"/>
      <c r="M63" s="27">
        <f t="shared" si="6"/>
        <v>0</v>
      </c>
      <c r="N63" s="81"/>
    </row>
    <row r="64" spans="1:14" x14ac:dyDescent="0.25">
      <c r="A64" s="39">
        <f t="shared" si="7"/>
        <v>54</v>
      </c>
      <c r="B64" s="6" t="s">
        <v>138</v>
      </c>
      <c r="C64" s="9" t="s">
        <v>139</v>
      </c>
      <c r="D64" s="6" t="s">
        <v>140</v>
      </c>
      <c r="E64" s="11">
        <v>45147</v>
      </c>
      <c r="F64" s="11">
        <v>45513</v>
      </c>
      <c r="G64" s="96"/>
      <c r="H64" s="96"/>
      <c r="I64" s="144">
        <v>2</v>
      </c>
      <c r="J64" s="79"/>
      <c r="K64" s="79">
        <f t="shared" si="5"/>
        <v>0</v>
      </c>
      <c r="L64" s="80"/>
      <c r="M64" s="27">
        <f t="shared" si="6"/>
        <v>0</v>
      </c>
      <c r="N64" s="81"/>
    </row>
    <row r="65" spans="1:14" ht="26.25" x14ac:dyDescent="0.25">
      <c r="A65" s="39">
        <f t="shared" si="7"/>
        <v>55</v>
      </c>
      <c r="B65" s="6" t="s">
        <v>158</v>
      </c>
      <c r="C65" s="9" t="s">
        <v>159</v>
      </c>
      <c r="D65" s="6">
        <v>5513281238</v>
      </c>
      <c r="E65" s="11">
        <v>45296</v>
      </c>
      <c r="F65" s="11">
        <v>45661</v>
      </c>
      <c r="G65" s="96"/>
      <c r="H65" s="96"/>
      <c r="I65" s="144">
        <v>2</v>
      </c>
      <c r="J65" s="79"/>
      <c r="K65" s="79">
        <f t="shared" si="5"/>
        <v>0</v>
      </c>
      <c r="L65" s="80"/>
      <c r="M65" s="27">
        <f t="shared" si="6"/>
        <v>0</v>
      </c>
      <c r="N65" s="81"/>
    </row>
    <row r="66" spans="1:14" ht="26.25" x14ac:dyDescent="0.25">
      <c r="A66" s="39">
        <f t="shared" si="7"/>
        <v>56</v>
      </c>
      <c r="B66" s="6" t="s">
        <v>162</v>
      </c>
      <c r="C66" s="9" t="s">
        <v>162</v>
      </c>
      <c r="D66" s="6" t="s">
        <v>163</v>
      </c>
      <c r="E66" s="142">
        <v>45412</v>
      </c>
      <c r="F66" s="143"/>
      <c r="G66" s="96"/>
      <c r="H66" s="96"/>
      <c r="I66" s="144">
        <v>1</v>
      </c>
      <c r="J66" s="79"/>
      <c r="K66" s="79">
        <f t="shared" si="5"/>
        <v>0</v>
      </c>
      <c r="L66" s="80"/>
      <c r="M66" s="27">
        <f t="shared" si="6"/>
        <v>0</v>
      </c>
      <c r="N66" s="81"/>
    </row>
    <row r="67" spans="1:14" ht="39" x14ac:dyDescent="0.25">
      <c r="A67" s="39">
        <f t="shared" si="7"/>
        <v>57</v>
      </c>
      <c r="B67" s="6" t="s">
        <v>167</v>
      </c>
      <c r="C67" s="9" t="s">
        <v>168</v>
      </c>
      <c r="D67" s="6" t="s">
        <v>169</v>
      </c>
      <c r="E67" s="11">
        <v>45322</v>
      </c>
      <c r="F67" s="11">
        <v>45687</v>
      </c>
      <c r="G67" s="96"/>
      <c r="H67" s="96"/>
      <c r="I67" s="144">
        <v>2</v>
      </c>
      <c r="J67" s="79"/>
      <c r="K67" s="79">
        <f t="shared" si="5"/>
        <v>0</v>
      </c>
      <c r="L67" s="80"/>
      <c r="M67" s="27">
        <f t="shared" si="6"/>
        <v>0</v>
      </c>
      <c r="N67" s="81"/>
    </row>
    <row r="68" spans="1:14" x14ac:dyDescent="0.25">
      <c r="A68" s="39">
        <f t="shared" si="7"/>
        <v>58</v>
      </c>
      <c r="B68" s="6" t="s">
        <v>167</v>
      </c>
      <c r="C68" s="9" t="s">
        <v>170</v>
      </c>
      <c r="D68" s="6" t="s">
        <v>171</v>
      </c>
      <c r="E68" s="11">
        <v>45220</v>
      </c>
      <c r="F68" s="11">
        <v>45586</v>
      </c>
      <c r="G68" s="96"/>
      <c r="H68" s="96"/>
      <c r="I68" s="144">
        <v>2</v>
      </c>
      <c r="J68" s="79"/>
      <c r="K68" s="79">
        <f t="shared" si="5"/>
        <v>0</v>
      </c>
      <c r="L68" s="80"/>
      <c r="M68" s="27">
        <f t="shared" si="6"/>
        <v>0</v>
      </c>
      <c r="N68" s="81"/>
    </row>
    <row r="69" spans="1:14" x14ac:dyDescent="0.25">
      <c r="A69" s="39">
        <f t="shared" si="7"/>
        <v>59</v>
      </c>
      <c r="B69" s="6" t="s">
        <v>182</v>
      </c>
      <c r="C69" s="9" t="s">
        <v>183</v>
      </c>
      <c r="D69" s="6">
        <v>82400531</v>
      </c>
      <c r="E69" s="95">
        <v>45351</v>
      </c>
      <c r="F69" s="11">
        <v>45716</v>
      </c>
      <c r="G69" s="96"/>
      <c r="H69" s="96"/>
      <c r="I69" s="144">
        <v>2</v>
      </c>
      <c r="J69" s="79"/>
      <c r="K69" s="79">
        <f t="shared" si="5"/>
        <v>0</v>
      </c>
      <c r="L69" s="80"/>
      <c r="M69" s="27">
        <f t="shared" si="6"/>
        <v>0</v>
      </c>
      <c r="N69" s="81"/>
    </row>
    <row r="70" spans="1:14" x14ac:dyDescent="0.25">
      <c r="A70" s="39">
        <f t="shared" si="7"/>
        <v>60</v>
      </c>
      <c r="B70" s="6" t="s">
        <v>182</v>
      </c>
      <c r="C70" s="9" t="s">
        <v>183</v>
      </c>
      <c r="D70" s="6">
        <v>82400563</v>
      </c>
      <c r="E70" s="95">
        <v>45351</v>
      </c>
      <c r="F70" s="95">
        <v>45716</v>
      </c>
      <c r="G70" s="96"/>
      <c r="H70" s="96"/>
      <c r="I70" s="144">
        <v>2</v>
      </c>
      <c r="J70" s="79"/>
      <c r="K70" s="79">
        <f t="shared" si="5"/>
        <v>0</v>
      </c>
      <c r="L70" s="80"/>
      <c r="M70" s="27">
        <f t="shared" si="6"/>
        <v>0</v>
      </c>
      <c r="N70" s="81"/>
    </row>
    <row r="71" spans="1:14" x14ac:dyDescent="0.25">
      <c r="A71" s="39">
        <f t="shared" si="7"/>
        <v>61</v>
      </c>
      <c r="B71" s="6" t="s">
        <v>184</v>
      </c>
      <c r="C71" s="9" t="s">
        <v>185</v>
      </c>
      <c r="D71" s="6" t="s">
        <v>186</v>
      </c>
      <c r="E71" s="95">
        <v>45351</v>
      </c>
      <c r="F71" s="95">
        <v>45716</v>
      </c>
      <c r="G71" s="96"/>
      <c r="H71" s="96"/>
      <c r="I71" s="144">
        <v>2</v>
      </c>
      <c r="J71" s="79"/>
      <c r="K71" s="79">
        <f t="shared" si="5"/>
        <v>0</v>
      </c>
      <c r="L71" s="80"/>
      <c r="M71" s="27">
        <f t="shared" si="6"/>
        <v>0</v>
      </c>
      <c r="N71" s="81"/>
    </row>
    <row r="72" spans="1:14" x14ac:dyDescent="0.25">
      <c r="A72" s="39">
        <f t="shared" si="7"/>
        <v>62</v>
      </c>
      <c r="B72" s="6" t="s">
        <v>187</v>
      </c>
      <c r="C72" s="9" t="s">
        <v>188</v>
      </c>
      <c r="D72" s="6" t="s">
        <v>189</v>
      </c>
      <c r="E72" s="142">
        <v>45451</v>
      </c>
      <c r="F72" s="143"/>
      <c r="G72" s="96"/>
      <c r="H72" s="96"/>
      <c r="I72" s="144">
        <v>1</v>
      </c>
      <c r="J72" s="79"/>
      <c r="K72" s="79">
        <f t="shared" si="5"/>
        <v>0</v>
      </c>
      <c r="L72" s="80"/>
      <c r="M72" s="27">
        <f t="shared" si="6"/>
        <v>0</v>
      </c>
      <c r="N72" s="81"/>
    </row>
    <row r="73" spans="1:14" x14ac:dyDescent="0.25">
      <c r="A73" s="39">
        <f t="shared" si="7"/>
        <v>63</v>
      </c>
      <c r="B73" s="6" t="s">
        <v>190</v>
      </c>
      <c r="C73" s="9" t="s">
        <v>191</v>
      </c>
      <c r="D73" s="6" t="s">
        <v>192</v>
      </c>
      <c r="E73" s="142">
        <v>45451</v>
      </c>
      <c r="F73" s="143"/>
      <c r="G73" s="96"/>
      <c r="H73" s="96"/>
      <c r="I73" s="144">
        <v>1</v>
      </c>
      <c r="J73" s="79"/>
      <c r="K73" s="79">
        <f t="shared" si="5"/>
        <v>0</v>
      </c>
      <c r="L73" s="80"/>
      <c r="M73" s="27">
        <f t="shared" si="6"/>
        <v>0</v>
      </c>
      <c r="N73" s="81"/>
    </row>
    <row r="74" spans="1:14" x14ac:dyDescent="0.25">
      <c r="A74" s="39">
        <f t="shared" si="7"/>
        <v>64</v>
      </c>
      <c r="B74" s="6" t="s">
        <v>193</v>
      </c>
      <c r="C74" s="9" t="s">
        <v>194</v>
      </c>
      <c r="D74" s="6" t="s">
        <v>195</v>
      </c>
      <c r="E74" s="11">
        <v>45319</v>
      </c>
      <c r="F74" s="11">
        <v>45684</v>
      </c>
      <c r="G74" s="96"/>
      <c r="H74" s="96"/>
      <c r="I74" s="144">
        <v>2</v>
      </c>
      <c r="J74" s="79"/>
      <c r="K74" s="79">
        <f t="shared" si="5"/>
        <v>0</v>
      </c>
      <c r="L74" s="80"/>
      <c r="M74" s="27">
        <f t="shared" si="6"/>
        <v>0</v>
      </c>
      <c r="N74" s="81"/>
    </row>
    <row r="75" spans="1:14" ht="39" x14ac:dyDescent="0.25">
      <c r="A75" s="39">
        <f t="shared" si="7"/>
        <v>65</v>
      </c>
      <c r="B75" s="6" t="s">
        <v>196</v>
      </c>
      <c r="C75" s="9" t="s">
        <v>197</v>
      </c>
      <c r="D75" s="6" t="s">
        <v>198</v>
      </c>
      <c r="E75" s="11">
        <v>45382</v>
      </c>
      <c r="F75" s="11">
        <v>45746</v>
      </c>
      <c r="G75" s="96"/>
      <c r="H75" s="96"/>
      <c r="I75" s="144">
        <v>2</v>
      </c>
      <c r="J75" s="79"/>
      <c r="K75" s="79">
        <f t="shared" si="5"/>
        <v>0</v>
      </c>
      <c r="L75" s="80"/>
      <c r="M75" s="27">
        <f t="shared" si="6"/>
        <v>0</v>
      </c>
      <c r="N75" s="81"/>
    </row>
    <row r="76" spans="1:14" x14ac:dyDescent="0.25">
      <c r="A76" s="8">
        <f t="shared" si="7"/>
        <v>66</v>
      </c>
      <c r="B76" s="6" t="s">
        <v>199</v>
      </c>
      <c r="C76" s="9" t="s">
        <v>200</v>
      </c>
      <c r="D76" s="6" t="s">
        <v>201</v>
      </c>
      <c r="E76" s="95">
        <v>45382</v>
      </c>
      <c r="F76" s="95">
        <v>45746</v>
      </c>
      <c r="G76" s="96"/>
      <c r="H76" s="96"/>
      <c r="I76" s="144">
        <v>2</v>
      </c>
      <c r="J76" s="79"/>
      <c r="K76" s="79">
        <f t="shared" si="5"/>
        <v>0</v>
      </c>
      <c r="L76" s="80"/>
      <c r="M76" s="27">
        <f t="shared" si="6"/>
        <v>0</v>
      </c>
      <c r="N76" s="81"/>
    </row>
    <row r="77" spans="1:14" x14ac:dyDescent="0.25">
      <c r="A77" s="8">
        <f t="shared" si="7"/>
        <v>67</v>
      </c>
      <c r="B77" s="6" t="s">
        <v>202</v>
      </c>
      <c r="C77" s="9" t="s">
        <v>202</v>
      </c>
      <c r="D77" s="6" t="s">
        <v>203</v>
      </c>
      <c r="E77" s="11">
        <v>45169</v>
      </c>
      <c r="F77" s="11">
        <v>45535</v>
      </c>
      <c r="G77" s="96"/>
      <c r="H77" s="96"/>
      <c r="I77" s="144">
        <v>2</v>
      </c>
      <c r="J77" s="79"/>
      <c r="K77" s="79">
        <f t="shared" si="5"/>
        <v>0</v>
      </c>
      <c r="L77" s="80"/>
      <c r="M77" s="27">
        <f t="shared" si="6"/>
        <v>0</v>
      </c>
      <c r="N77" s="81"/>
    </row>
    <row r="78" spans="1:14" x14ac:dyDescent="0.25">
      <c r="A78" s="8">
        <f t="shared" si="7"/>
        <v>68</v>
      </c>
      <c r="B78" s="6" t="s">
        <v>204</v>
      </c>
      <c r="C78" s="9" t="s">
        <v>204</v>
      </c>
      <c r="D78" s="6">
        <v>214</v>
      </c>
      <c r="E78" s="142">
        <v>45292</v>
      </c>
      <c r="F78" s="143"/>
      <c r="G78" s="96"/>
      <c r="H78" s="96"/>
      <c r="I78" s="144">
        <v>1</v>
      </c>
      <c r="J78" s="79"/>
      <c r="K78" s="79">
        <f t="shared" si="5"/>
        <v>0</v>
      </c>
      <c r="L78" s="80"/>
      <c r="M78" s="27">
        <f t="shared" si="6"/>
        <v>0</v>
      </c>
      <c r="N78" s="81"/>
    </row>
    <row r="79" spans="1:14" ht="25.5" x14ac:dyDescent="0.25">
      <c r="A79" s="39">
        <f t="shared" si="7"/>
        <v>69</v>
      </c>
      <c r="B79" s="6" t="s">
        <v>205</v>
      </c>
      <c r="C79" s="9" t="s">
        <v>206</v>
      </c>
      <c r="D79" s="6" t="s">
        <v>207</v>
      </c>
      <c r="E79" s="11">
        <v>45138</v>
      </c>
      <c r="F79" s="11">
        <v>45504</v>
      </c>
      <c r="G79" s="96"/>
      <c r="H79" s="96"/>
      <c r="I79" s="144">
        <v>2</v>
      </c>
      <c r="J79" s="79"/>
      <c r="K79" s="79">
        <f t="shared" si="5"/>
        <v>0</v>
      </c>
      <c r="L79" s="80"/>
      <c r="M79" s="27">
        <f t="shared" si="6"/>
        <v>0</v>
      </c>
      <c r="N79" s="81"/>
    </row>
    <row r="80" spans="1:14" ht="25.5" x14ac:dyDescent="0.25">
      <c r="A80" s="39">
        <f t="shared" si="7"/>
        <v>70</v>
      </c>
      <c r="B80" s="6" t="s">
        <v>205</v>
      </c>
      <c r="C80" s="9" t="s">
        <v>206</v>
      </c>
      <c r="D80" s="6" t="s">
        <v>208</v>
      </c>
      <c r="E80" s="11">
        <v>45138</v>
      </c>
      <c r="F80" s="11">
        <v>45504</v>
      </c>
      <c r="G80" s="96"/>
      <c r="H80" s="96"/>
      <c r="I80" s="144">
        <v>2</v>
      </c>
      <c r="J80" s="79"/>
      <c r="K80" s="79">
        <f t="shared" si="5"/>
        <v>0</v>
      </c>
      <c r="L80" s="80"/>
      <c r="M80" s="27">
        <f t="shared" si="6"/>
        <v>0</v>
      </c>
      <c r="N80" s="81"/>
    </row>
    <row r="81" spans="1:14" ht="25.5" x14ac:dyDescent="0.25">
      <c r="A81" s="39">
        <f t="shared" si="7"/>
        <v>71</v>
      </c>
      <c r="B81" s="6" t="s">
        <v>205</v>
      </c>
      <c r="C81" s="9" t="s">
        <v>206</v>
      </c>
      <c r="D81" s="6" t="s">
        <v>209</v>
      </c>
      <c r="E81" s="11">
        <v>45138</v>
      </c>
      <c r="F81" s="11">
        <v>45504</v>
      </c>
      <c r="G81" s="96"/>
      <c r="H81" s="96"/>
      <c r="I81" s="144">
        <v>2</v>
      </c>
      <c r="J81" s="79"/>
      <c r="K81" s="79">
        <f t="shared" si="5"/>
        <v>0</v>
      </c>
      <c r="L81" s="80"/>
      <c r="M81" s="27">
        <f t="shared" si="6"/>
        <v>0</v>
      </c>
      <c r="N81" s="81"/>
    </row>
    <row r="82" spans="1:14" ht="25.5" x14ac:dyDescent="0.25">
      <c r="A82" s="39">
        <f t="shared" si="7"/>
        <v>72</v>
      </c>
      <c r="B82" s="6" t="s">
        <v>205</v>
      </c>
      <c r="C82" s="9" t="s">
        <v>206</v>
      </c>
      <c r="D82" s="6" t="s">
        <v>210</v>
      </c>
      <c r="E82" s="11">
        <v>45281</v>
      </c>
      <c r="F82" s="11">
        <v>45647</v>
      </c>
      <c r="G82" s="96"/>
      <c r="H82" s="96"/>
      <c r="I82" s="144">
        <v>2</v>
      </c>
      <c r="J82" s="79"/>
      <c r="K82" s="79">
        <f t="shared" si="5"/>
        <v>0</v>
      </c>
      <c r="L82" s="80"/>
      <c r="M82" s="27">
        <f t="shared" si="6"/>
        <v>0</v>
      </c>
      <c r="N82" s="81"/>
    </row>
    <row r="83" spans="1:14" ht="25.5" x14ac:dyDescent="0.25">
      <c r="A83" s="39">
        <f t="shared" si="7"/>
        <v>73</v>
      </c>
      <c r="B83" s="6" t="s">
        <v>205</v>
      </c>
      <c r="C83" s="9" t="s">
        <v>206</v>
      </c>
      <c r="D83" s="6" t="s">
        <v>211</v>
      </c>
      <c r="E83" s="11">
        <v>45281</v>
      </c>
      <c r="F83" s="11">
        <v>45647</v>
      </c>
      <c r="G83" s="96"/>
      <c r="H83" s="96"/>
      <c r="I83" s="144">
        <v>2</v>
      </c>
      <c r="J83" s="79"/>
      <c r="K83" s="79">
        <f t="shared" si="5"/>
        <v>0</v>
      </c>
      <c r="L83" s="80"/>
      <c r="M83" s="27">
        <f t="shared" si="6"/>
        <v>0</v>
      </c>
      <c r="N83" s="81"/>
    </row>
    <row r="84" spans="1:14" ht="25.5" x14ac:dyDescent="0.25">
      <c r="A84" s="39">
        <f t="shared" si="7"/>
        <v>74</v>
      </c>
      <c r="B84" s="6" t="s">
        <v>205</v>
      </c>
      <c r="C84" s="9" t="s">
        <v>206</v>
      </c>
      <c r="D84" s="6" t="s">
        <v>212</v>
      </c>
      <c r="E84" s="95">
        <v>45382</v>
      </c>
      <c r="F84" s="95">
        <v>45746</v>
      </c>
      <c r="G84" s="96"/>
      <c r="H84" s="96"/>
      <c r="I84" s="144">
        <v>2</v>
      </c>
      <c r="J84" s="79"/>
      <c r="K84" s="79">
        <f t="shared" si="5"/>
        <v>0</v>
      </c>
      <c r="L84" s="80"/>
      <c r="M84" s="27">
        <f t="shared" si="6"/>
        <v>0</v>
      </c>
      <c r="N84" s="81"/>
    </row>
    <row r="85" spans="1:14" x14ac:dyDescent="0.25">
      <c r="A85" s="39">
        <f t="shared" si="7"/>
        <v>75</v>
      </c>
      <c r="B85" s="6" t="s">
        <v>213</v>
      </c>
      <c r="C85" s="9" t="s">
        <v>214</v>
      </c>
      <c r="D85" s="6" t="s">
        <v>215</v>
      </c>
      <c r="E85" s="11">
        <v>45138</v>
      </c>
      <c r="F85" s="11">
        <v>45504</v>
      </c>
      <c r="G85" s="96"/>
      <c r="H85" s="96"/>
      <c r="I85" s="144">
        <v>2</v>
      </c>
      <c r="J85" s="79"/>
      <c r="K85" s="79">
        <f t="shared" si="5"/>
        <v>0</v>
      </c>
      <c r="L85" s="80"/>
      <c r="M85" s="27">
        <f t="shared" si="6"/>
        <v>0</v>
      </c>
      <c r="N85" s="81"/>
    </row>
    <row r="86" spans="1:14" x14ac:dyDescent="0.25">
      <c r="A86" s="39">
        <f t="shared" si="7"/>
        <v>76</v>
      </c>
      <c r="B86" s="6" t="s">
        <v>213</v>
      </c>
      <c r="C86" s="9" t="s">
        <v>214</v>
      </c>
      <c r="D86" s="6" t="s">
        <v>216</v>
      </c>
      <c r="E86" s="11">
        <v>45138</v>
      </c>
      <c r="F86" s="11">
        <v>45504</v>
      </c>
      <c r="G86" s="96"/>
      <c r="H86" s="96"/>
      <c r="I86" s="144">
        <v>2</v>
      </c>
      <c r="J86" s="79"/>
      <c r="K86" s="79">
        <f t="shared" si="5"/>
        <v>0</v>
      </c>
      <c r="L86" s="80"/>
      <c r="M86" s="27">
        <f t="shared" si="6"/>
        <v>0</v>
      </c>
      <c r="N86" s="81"/>
    </row>
    <row r="87" spans="1:14" x14ac:dyDescent="0.25">
      <c r="A87" s="39">
        <f t="shared" si="7"/>
        <v>77</v>
      </c>
      <c r="B87" s="6" t="s">
        <v>213</v>
      </c>
      <c r="C87" s="9" t="s">
        <v>214</v>
      </c>
      <c r="D87" s="6" t="s">
        <v>217</v>
      </c>
      <c r="E87" s="11">
        <v>45138</v>
      </c>
      <c r="F87" s="11">
        <v>45504</v>
      </c>
      <c r="G87" s="96"/>
      <c r="H87" s="96"/>
      <c r="I87" s="144">
        <v>2</v>
      </c>
      <c r="J87" s="79"/>
      <c r="K87" s="79">
        <f t="shared" si="5"/>
        <v>0</v>
      </c>
      <c r="L87" s="80"/>
      <c r="M87" s="27">
        <f t="shared" si="6"/>
        <v>0</v>
      </c>
      <c r="N87" s="81"/>
    </row>
    <row r="88" spans="1:14" x14ac:dyDescent="0.25">
      <c r="A88" s="8">
        <f t="shared" si="7"/>
        <v>78</v>
      </c>
      <c r="B88" s="6" t="s">
        <v>213</v>
      </c>
      <c r="C88" s="9" t="s">
        <v>218</v>
      </c>
      <c r="D88" s="6" t="s">
        <v>211</v>
      </c>
      <c r="E88" s="11">
        <v>45113</v>
      </c>
      <c r="F88" s="11">
        <v>45479</v>
      </c>
      <c r="G88" s="96"/>
      <c r="H88" s="96"/>
      <c r="I88" s="144">
        <v>2</v>
      </c>
      <c r="J88" s="79"/>
      <c r="K88" s="79">
        <f t="shared" si="5"/>
        <v>0</v>
      </c>
      <c r="L88" s="80"/>
      <c r="M88" s="27">
        <f t="shared" si="6"/>
        <v>0</v>
      </c>
      <c r="N88" s="81"/>
    </row>
    <row r="89" spans="1:14" x14ac:dyDescent="0.25">
      <c r="A89" s="8">
        <f t="shared" si="7"/>
        <v>79</v>
      </c>
      <c r="B89" s="6" t="s">
        <v>213</v>
      </c>
      <c r="C89" s="9" t="s">
        <v>218</v>
      </c>
      <c r="D89" s="6" t="s">
        <v>210</v>
      </c>
      <c r="E89" s="11">
        <v>45113</v>
      </c>
      <c r="F89" s="11">
        <v>45479</v>
      </c>
      <c r="G89" s="96"/>
      <c r="H89" s="96"/>
      <c r="I89" s="144">
        <v>2</v>
      </c>
      <c r="J89" s="79"/>
      <c r="K89" s="79">
        <f t="shared" si="5"/>
        <v>0</v>
      </c>
      <c r="L89" s="80"/>
      <c r="M89" s="27">
        <f t="shared" si="6"/>
        <v>0</v>
      </c>
      <c r="N89" s="81"/>
    </row>
    <row r="90" spans="1:14" ht="16.5" x14ac:dyDescent="0.25">
      <c r="A90" s="223" t="s">
        <v>219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5"/>
    </row>
    <row r="91" spans="1:14" x14ac:dyDescent="0.25">
      <c r="A91" s="39">
        <v>80</v>
      </c>
      <c r="B91" s="6" t="s">
        <v>245</v>
      </c>
      <c r="C91" s="9">
        <v>2019</v>
      </c>
      <c r="D91" s="6" t="s">
        <v>246</v>
      </c>
      <c r="E91" s="142">
        <v>45430</v>
      </c>
      <c r="F91" s="143"/>
      <c r="G91" s="96"/>
      <c r="H91" s="96"/>
      <c r="I91" s="144">
        <v>1</v>
      </c>
      <c r="J91" s="79"/>
      <c r="K91" s="79">
        <f t="shared" ref="K91:K127" si="8">I91*J91</f>
        <v>0</v>
      </c>
      <c r="L91" s="80"/>
      <c r="M91" s="27">
        <f t="shared" ref="M91:M127" si="9">K91+(K91*L91)</f>
        <v>0</v>
      </c>
      <c r="N91" s="81"/>
    </row>
    <row r="92" spans="1:14" x14ac:dyDescent="0.25">
      <c r="A92" s="39">
        <f t="shared" ref="A92:A127" si="10">SUM(A91,1)</f>
        <v>81</v>
      </c>
      <c r="B92" s="6" t="s">
        <v>245</v>
      </c>
      <c r="C92" s="9">
        <v>2019</v>
      </c>
      <c r="D92" s="6" t="s">
        <v>247</v>
      </c>
      <c r="E92" s="11">
        <v>45179</v>
      </c>
      <c r="F92" s="11">
        <v>45545</v>
      </c>
      <c r="G92" s="96"/>
      <c r="H92" s="96"/>
      <c r="I92" s="144">
        <v>2</v>
      </c>
      <c r="J92" s="79"/>
      <c r="K92" s="79">
        <f t="shared" si="8"/>
        <v>0</v>
      </c>
      <c r="L92" s="80"/>
      <c r="M92" s="27">
        <f t="shared" si="9"/>
        <v>0</v>
      </c>
      <c r="N92" s="81"/>
    </row>
    <row r="93" spans="1:14" ht="26.25" x14ac:dyDescent="0.25">
      <c r="A93" s="39">
        <f t="shared" si="10"/>
        <v>82</v>
      </c>
      <c r="B93" s="6" t="s">
        <v>253</v>
      </c>
      <c r="C93" s="9" t="s">
        <v>254</v>
      </c>
      <c r="D93" s="6">
        <v>1713</v>
      </c>
      <c r="E93" s="11">
        <v>45179</v>
      </c>
      <c r="F93" s="11">
        <v>45545</v>
      </c>
      <c r="G93" s="96"/>
      <c r="H93" s="96"/>
      <c r="I93" s="144">
        <v>2</v>
      </c>
      <c r="J93" s="79"/>
      <c r="K93" s="79">
        <f t="shared" si="8"/>
        <v>0</v>
      </c>
      <c r="L93" s="80"/>
      <c r="M93" s="27">
        <f t="shared" si="9"/>
        <v>0</v>
      </c>
      <c r="N93" s="81"/>
    </row>
    <row r="94" spans="1:14" ht="26.25" x14ac:dyDescent="0.25">
      <c r="A94" s="39">
        <f t="shared" si="10"/>
        <v>83</v>
      </c>
      <c r="B94" s="6" t="s">
        <v>253</v>
      </c>
      <c r="C94" s="9" t="s">
        <v>254</v>
      </c>
      <c r="D94" s="6">
        <v>2542</v>
      </c>
      <c r="E94" s="11">
        <v>45179</v>
      </c>
      <c r="F94" s="11">
        <v>45545</v>
      </c>
      <c r="G94" s="96"/>
      <c r="H94" s="96"/>
      <c r="I94" s="144">
        <v>2</v>
      </c>
      <c r="J94" s="79"/>
      <c r="K94" s="79">
        <f t="shared" si="8"/>
        <v>0</v>
      </c>
      <c r="L94" s="80"/>
      <c r="M94" s="27">
        <f t="shared" si="9"/>
        <v>0</v>
      </c>
      <c r="N94" s="81"/>
    </row>
    <row r="95" spans="1:14" ht="26.25" x14ac:dyDescent="0.25">
      <c r="A95" s="39">
        <f t="shared" si="10"/>
        <v>84</v>
      </c>
      <c r="B95" s="6" t="s">
        <v>253</v>
      </c>
      <c r="C95" s="9" t="s">
        <v>254</v>
      </c>
      <c r="D95" s="6">
        <v>1712</v>
      </c>
      <c r="E95" s="11">
        <v>45179</v>
      </c>
      <c r="F95" s="11">
        <v>45545</v>
      </c>
      <c r="G95" s="96"/>
      <c r="H95" s="96"/>
      <c r="I95" s="144">
        <v>2</v>
      </c>
      <c r="J95" s="79"/>
      <c r="K95" s="79">
        <f t="shared" si="8"/>
        <v>0</v>
      </c>
      <c r="L95" s="80"/>
      <c r="M95" s="27">
        <f t="shared" si="9"/>
        <v>0</v>
      </c>
      <c r="N95" s="81"/>
    </row>
    <row r="96" spans="1:14" ht="26.25" x14ac:dyDescent="0.25">
      <c r="A96" s="39">
        <f t="shared" si="10"/>
        <v>85</v>
      </c>
      <c r="B96" s="6" t="s">
        <v>253</v>
      </c>
      <c r="C96" s="9" t="s">
        <v>255</v>
      </c>
      <c r="D96" s="6" t="s">
        <v>256</v>
      </c>
      <c r="E96" s="11">
        <v>45179</v>
      </c>
      <c r="F96" s="11">
        <v>45545</v>
      </c>
      <c r="G96" s="96"/>
      <c r="H96" s="96"/>
      <c r="I96" s="144">
        <v>2</v>
      </c>
      <c r="J96" s="79"/>
      <c r="K96" s="79">
        <f t="shared" si="8"/>
        <v>0</v>
      </c>
      <c r="L96" s="80"/>
      <c r="M96" s="27">
        <f t="shared" si="9"/>
        <v>0</v>
      </c>
      <c r="N96" s="81"/>
    </row>
    <row r="97" spans="1:14" ht="26.25" x14ac:dyDescent="0.25">
      <c r="A97" s="39">
        <f t="shared" si="10"/>
        <v>86</v>
      </c>
      <c r="B97" s="6" t="s">
        <v>253</v>
      </c>
      <c r="C97" s="9" t="s">
        <v>255</v>
      </c>
      <c r="D97" s="6" t="s">
        <v>257</v>
      </c>
      <c r="E97" s="11">
        <v>45179</v>
      </c>
      <c r="F97" s="11">
        <v>45545</v>
      </c>
      <c r="G97" s="96"/>
      <c r="H97" s="96"/>
      <c r="I97" s="144">
        <v>2</v>
      </c>
      <c r="J97" s="79"/>
      <c r="K97" s="79">
        <f t="shared" si="8"/>
        <v>0</v>
      </c>
      <c r="L97" s="80"/>
      <c r="M97" s="27">
        <f t="shared" si="9"/>
        <v>0</v>
      </c>
      <c r="N97" s="81"/>
    </row>
    <row r="98" spans="1:14" x14ac:dyDescent="0.25">
      <c r="A98" s="39">
        <f t="shared" si="10"/>
        <v>87</v>
      </c>
      <c r="B98" s="6" t="s">
        <v>258</v>
      </c>
      <c r="C98" s="9">
        <v>2020</v>
      </c>
      <c r="D98" s="6" t="s">
        <v>259</v>
      </c>
      <c r="E98" s="11">
        <v>45254</v>
      </c>
      <c r="F98" s="11">
        <v>45620</v>
      </c>
      <c r="G98" s="96"/>
      <c r="H98" s="96"/>
      <c r="I98" s="144">
        <v>2</v>
      </c>
      <c r="J98" s="79"/>
      <c r="K98" s="79">
        <f t="shared" si="8"/>
        <v>0</v>
      </c>
      <c r="L98" s="80"/>
      <c r="M98" s="27">
        <f t="shared" si="9"/>
        <v>0</v>
      </c>
      <c r="N98" s="81"/>
    </row>
    <row r="99" spans="1:14" x14ac:dyDescent="0.25">
      <c r="A99" s="39">
        <f t="shared" si="10"/>
        <v>88</v>
      </c>
      <c r="B99" s="6" t="s">
        <v>260</v>
      </c>
      <c r="C99" s="9" t="s">
        <v>41</v>
      </c>
      <c r="D99" s="6">
        <v>828</v>
      </c>
      <c r="E99" s="11">
        <v>45230</v>
      </c>
      <c r="F99" s="11">
        <v>45596</v>
      </c>
      <c r="G99" s="96"/>
      <c r="H99" s="96"/>
      <c r="I99" s="144">
        <v>2</v>
      </c>
      <c r="J99" s="79"/>
      <c r="K99" s="79">
        <f t="shared" si="8"/>
        <v>0</v>
      </c>
      <c r="L99" s="80"/>
      <c r="M99" s="27">
        <f t="shared" si="9"/>
        <v>0</v>
      </c>
      <c r="N99" s="81"/>
    </row>
    <row r="100" spans="1:14" x14ac:dyDescent="0.25">
      <c r="A100" s="39">
        <f t="shared" si="10"/>
        <v>89</v>
      </c>
      <c r="B100" s="6" t="s">
        <v>261</v>
      </c>
      <c r="C100" s="9" t="s">
        <v>262</v>
      </c>
      <c r="D100" s="6" t="s">
        <v>263</v>
      </c>
      <c r="E100" s="11">
        <v>45137</v>
      </c>
      <c r="F100" s="11">
        <v>45503</v>
      </c>
      <c r="G100" s="96"/>
      <c r="H100" s="96"/>
      <c r="I100" s="144">
        <v>2</v>
      </c>
      <c r="J100" s="79"/>
      <c r="K100" s="79">
        <f t="shared" si="8"/>
        <v>0</v>
      </c>
      <c r="L100" s="80"/>
      <c r="M100" s="27">
        <f t="shared" si="9"/>
        <v>0</v>
      </c>
      <c r="N100" s="81"/>
    </row>
    <row r="101" spans="1:14" x14ac:dyDescent="0.25">
      <c r="A101" s="39">
        <f t="shared" si="10"/>
        <v>90</v>
      </c>
      <c r="B101" s="6" t="s">
        <v>261</v>
      </c>
      <c r="C101" s="9" t="s">
        <v>262</v>
      </c>
      <c r="D101" s="6" t="s">
        <v>264</v>
      </c>
      <c r="E101" s="11">
        <v>45137</v>
      </c>
      <c r="F101" s="11">
        <v>45503</v>
      </c>
      <c r="G101" s="96"/>
      <c r="H101" s="96"/>
      <c r="I101" s="144">
        <v>2</v>
      </c>
      <c r="J101" s="79"/>
      <c r="K101" s="79">
        <f t="shared" si="8"/>
        <v>0</v>
      </c>
      <c r="L101" s="80"/>
      <c r="M101" s="27">
        <f t="shared" si="9"/>
        <v>0</v>
      </c>
      <c r="N101" s="81"/>
    </row>
    <row r="102" spans="1:14" x14ac:dyDescent="0.25">
      <c r="A102" s="39">
        <f t="shared" si="10"/>
        <v>91</v>
      </c>
      <c r="B102" s="6" t="s">
        <v>265</v>
      </c>
      <c r="C102" s="9" t="s">
        <v>266</v>
      </c>
      <c r="D102" s="6" t="s">
        <v>267</v>
      </c>
      <c r="E102" s="11">
        <v>45212</v>
      </c>
      <c r="F102" s="11">
        <v>45578</v>
      </c>
      <c r="G102" s="96"/>
      <c r="H102" s="96"/>
      <c r="I102" s="144">
        <v>2</v>
      </c>
      <c r="J102" s="79"/>
      <c r="K102" s="79">
        <f t="shared" si="8"/>
        <v>0</v>
      </c>
      <c r="L102" s="80"/>
      <c r="M102" s="27">
        <f t="shared" si="9"/>
        <v>0</v>
      </c>
      <c r="N102" s="81"/>
    </row>
    <row r="103" spans="1:14" x14ac:dyDescent="0.25">
      <c r="A103" s="39">
        <f t="shared" si="10"/>
        <v>92</v>
      </c>
      <c r="B103" s="6" t="s">
        <v>268</v>
      </c>
      <c r="C103" s="9" t="s">
        <v>269</v>
      </c>
      <c r="D103" s="6">
        <v>1071251001</v>
      </c>
      <c r="E103" s="11">
        <v>45179</v>
      </c>
      <c r="F103" s="11">
        <v>45545</v>
      </c>
      <c r="G103" s="96"/>
      <c r="H103" s="96"/>
      <c r="I103" s="144">
        <v>2</v>
      </c>
      <c r="J103" s="79"/>
      <c r="K103" s="79">
        <f t="shared" si="8"/>
        <v>0</v>
      </c>
      <c r="L103" s="80"/>
      <c r="M103" s="27">
        <f t="shared" si="9"/>
        <v>0</v>
      </c>
      <c r="N103" s="81"/>
    </row>
    <row r="104" spans="1:14" x14ac:dyDescent="0.25">
      <c r="A104" s="39">
        <f t="shared" si="10"/>
        <v>93</v>
      </c>
      <c r="B104" s="6" t="s">
        <v>277</v>
      </c>
      <c r="C104" s="9" t="s">
        <v>278</v>
      </c>
      <c r="D104" s="6">
        <v>143</v>
      </c>
      <c r="E104" s="95">
        <v>45382</v>
      </c>
      <c r="F104" s="95">
        <v>45746</v>
      </c>
      <c r="G104" s="96"/>
      <c r="H104" s="96"/>
      <c r="I104" s="144">
        <v>2</v>
      </c>
      <c r="J104" s="79"/>
      <c r="K104" s="79">
        <f t="shared" si="8"/>
        <v>0</v>
      </c>
      <c r="L104" s="80"/>
      <c r="M104" s="27">
        <f t="shared" si="9"/>
        <v>0</v>
      </c>
      <c r="N104" s="81"/>
    </row>
    <row r="105" spans="1:14" x14ac:dyDescent="0.25">
      <c r="A105" s="39">
        <f t="shared" si="10"/>
        <v>94</v>
      </c>
      <c r="B105" s="6" t="s">
        <v>279</v>
      </c>
      <c r="C105" s="36">
        <v>42446</v>
      </c>
      <c r="D105" s="6" t="s">
        <v>280</v>
      </c>
      <c r="E105" s="142">
        <v>45430</v>
      </c>
      <c r="F105" s="143"/>
      <c r="G105" s="96"/>
      <c r="H105" s="96"/>
      <c r="I105" s="144">
        <v>1</v>
      </c>
      <c r="J105" s="79"/>
      <c r="K105" s="79">
        <f t="shared" si="8"/>
        <v>0</v>
      </c>
      <c r="L105" s="80"/>
      <c r="M105" s="27">
        <f t="shared" si="9"/>
        <v>0</v>
      </c>
      <c r="N105" s="81"/>
    </row>
    <row r="106" spans="1:14" x14ac:dyDescent="0.25">
      <c r="A106" s="39">
        <f t="shared" si="10"/>
        <v>95</v>
      </c>
      <c r="B106" s="6" t="s">
        <v>279</v>
      </c>
      <c r="C106" s="36">
        <v>2016</v>
      </c>
      <c r="D106" s="6">
        <v>5862</v>
      </c>
      <c r="E106" s="11">
        <v>45274</v>
      </c>
      <c r="F106" s="11">
        <v>45640</v>
      </c>
      <c r="G106" s="96"/>
      <c r="H106" s="96"/>
      <c r="I106" s="144">
        <v>2</v>
      </c>
      <c r="J106" s="79"/>
      <c r="K106" s="79">
        <f t="shared" si="8"/>
        <v>0</v>
      </c>
      <c r="L106" s="80"/>
      <c r="M106" s="27">
        <f t="shared" si="9"/>
        <v>0</v>
      </c>
      <c r="N106" s="81"/>
    </row>
    <row r="107" spans="1:14" x14ac:dyDescent="0.25">
      <c r="A107" s="39">
        <f t="shared" si="10"/>
        <v>96</v>
      </c>
      <c r="B107" s="6" t="s">
        <v>279</v>
      </c>
      <c r="C107" s="9" t="s">
        <v>281</v>
      </c>
      <c r="D107" s="6">
        <v>2408</v>
      </c>
      <c r="E107" s="142">
        <v>45361</v>
      </c>
      <c r="F107" s="143"/>
      <c r="G107" s="96"/>
      <c r="H107" s="96"/>
      <c r="I107" s="144">
        <v>1</v>
      </c>
      <c r="J107" s="79"/>
      <c r="K107" s="79">
        <f t="shared" si="8"/>
        <v>0</v>
      </c>
      <c r="L107" s="80"/>
      <c r="M107" s="27">
        <f t="shared" si="9"/>
        <v>0</v>
      </c>
      <c r="N107" s="81"/>
    </row>
    <row r="108" spans="1:14" x14ac:dyDescent="0.25">
      <c r="A108" s="39">
        <f t="shared" si="10"/>
        <v>97</v>
      </c>
      <c r="B108" s="6" t="s">
        <v>282</v>
      </c>
      <c r="C108" s="9" t="s">
        <v>278</v>
      </c>
      <c r="D108" s="6">
        <v>5657</v>
      </c>
      <c r="E108" s="11">
        <v>45303</v>
      </c>
      <c r="F108" s="11">
        <v>45668</v>
      </c>
      <c r="G108" s="96"/>
      <c r="H108" s="96"/>
      <c r="I108" s="144">
        <v>2</v>
      </c>
      <c r="J108" s="79"/>
      <c r="K108" s="79">
        <f t="shared" si="8"/>
        <v>0</v>
      </c>
      <c r="L108" s="80"/>
      <c r="M108" s="27">
        <f t="shared" si="9"/>
        <v>0</v>
      </c>
      <c r="N108" s="81"/>
    </row>
    <row r="109" spans="1:14" ht="25.5" x14ac:dyDescent="0.25">
      <c r="A109" s="39">
        <f t="shared" si="10"/>
        <v>98</v>
      </c>
      <c r="B109" s="6" t="s">
        <v>290</v>
      </c>
      <c r="C109" s="42">
        <v>2020</v>
      </c>
      <c r="D109" s="6" t="s">
        <v>291</v>
      </c>
      <c r="E109" s="95">
        <v>45374</v>
      </c>
      <c r="F109" s="11">
        <v>45738</v>
      </c>
      <c r="G109" s="96"/>
      <c r="H109" s="96"/>
      <c r="I109" s="144">
        <v>2</v>
      </c>
      <c r="J109" s="79"/>
      <c r="K109" s="79">
        <f t="shared" si="8"/>
        <v>0</v>
      </c>
      <c r="L109" s="80"/>
      <c r="M109" s="27">
        <f t="shared" si="9"/>
        <v>0</v>
      </c>
      <c r="N109" s="81"/>
    </row>
    <row r="110" spans="1:14" x14ac:dyDescent="0.25">
      <c r="A110" s="39">
        <f t="shared" si="10"/>
        <v>99</v>
      </c>
      <c r="B110" s="6" t="s">
        <v>313</v>
      </c>
      <c r="C110" s="9" t="s">
        <v>314</v>
      </c>
      <c r="D110" s="6" t="s">
        <v>315</v>
      </c>
      <c r="E110" s="11">
        <v>45230</v>
      </c>
      <c r="F110" s="11">
        <v>45596</v>
      </c>
      <c r="G110" s="96"/>
      <c r="H110" s="96"/>
      <c r="I110" s="144">
        <v>2</v>
      </c>
      <c r="J110" s="79"/>
      <c r="K110" s="79">
        <f t="shared" si="8"/>
        <v>0</v>
      </c>
      <c r="L110" s="80"/>
      <c r="M110" s="27">
        <f t="shared" si="9"/>
        <v>0</v>
      </c>
      <c r="N110" s="81"/>
    </row>
    <row r="111" spans="1:14" x14ac:dyDescent="0.25">
      <c r="A111" s="39">
        <f t="shared" si="10"/>
        <v>100</v>
      </c>
      <c r="B111" s="6" t="s">
        <v>316</v>
      </c>
      <c r="C111" s="9" t="s">
        <v>317</v>
      </c>
      <c r="D111" s="6" t="s">
        <v>318</v>
      </c>
      <c r="E111" s="11">
        <v>45230</v>
      </c>
      <c r="F111" s="11">
        <v>45596</v>
      </c>
      <c r="G111" s="96"/>
      <c r="H111" s="96"/>
      <c r="I111" s="144">
        <v>2</v>
      </c>
      <c r="J111" s="79"/>
      <c r="K111" s="79">
        <f t="shared" si="8"/>
        <v>0</v>
      </c>
      <c r="L111" s="80"/>
      <c r="M111" s="27">
        <f t="shared" si="9"/>
        <v>0</v>
      </c>
      <c r="N111" s="81"/>
    </row>
    <row r="112" spans="1:14" x14ac:dyDescent="0.25">
      <c r="A112" s="39">
        <f t="shared" si="10"/>
        <v>101</v>
      </c>
      <c r="B112" s="6" t="s">
        <v>319</v>
      </c>
      <c r="C112" s="9" t="s">
        <v>317</v>
      </c>
      <c r="D112" s="6" t="s">
        <v>320</v>
      </c>
      <c r="E112" s="11">
        <v>45230</v>
      </c>
      <c r="F112" s="11">
        <v>45596</v>
      </c>
      <c r="G112" s="96"/>
      <c r="H112" s="96"/>
      <c r="I112" s="144">
        <v>2</v>
      </c>
      <c r="J112" s="79"/>
      <c r="K112" s="79">
        <f t="shared" si="8"/>
        <v>0</v>
      </c>
      <c r="L112" s="80"/>
      <c r="M112" s="27">
        <f t="shared" si="9"/>
        <v>0</v>
      </c>
      <c r="N112" s="81"/>
    </row>
    <row r="113" spans="1:14" x14ac:dyDescent="0.25">
      <c r="A113" s="8">
        <f t="shared" si="10"/>
        <v>102</v>
      </c>
      <c r="B113" s="6" t="s">
        <v>321</v>
      </c>
      <c r="C113" s="9" t="s">
        <v>136</v>
      </c>
      <c r="D113" s="6">
        <v>15511</v>
      </c>
      <c r="E113" s="11">
        <v>45230</v>
      </c>
      <c r="F113" s="11">
        <v>45596</v>
      </c>
      <c r="G113" s="96"/>
      <c r="H113" s="96"/>
      <c r="I113" s="144">
        <v>2</v>
      </c>
      <c r="J113" s="79"/>
      <c r="K113" s="79">
        <f t="shared" si="8"/>
        <v>0</v>
      </c>
      <c r="L113" s="80"/>
      <c r="M113" s="27">
        <f t="shared" si="9"/>
        <v>0</v>
      </c>
      <c r="N113" s="81"/>
    </row>
    <row r="114" spans="1:14" x14ac:dyDescent="0.25">
      <c r="A114" s="8">
        <f t="shared" si="10"/>
        <v>103</v>
      </c>
      <c r="B114" s="6" t="s">
        <v>322</v>
      </c>
      <c r="C114" s="9" t="s">
        <v>314</v>
      </c>
      <c r="D114" s="6">
        <v>376142198</v>
      </c>
      <c r="E114" s="11">
        <v>45230</v>
      </c>
      <c r="F114" s="11">
        <v>45596</v>
      </c>
      <c r="G114" s="96"/>
      <c r="H114" s="96"/>
      <c r="I114" s="144">
        <v>2</v>
      </c>
      <c r="J114" s="79"/>
      <c r="K114" s="79">
        <f t="shared" si="8"/>
        <v>0</v>
      </c>
      <c r="L114" s="80"/>
      <c r="M114" s="27">
        <f t="shared" si="9"/>
        <v>0</v>
      </c>
      <c r="N114" s="81"/>
    </row>
    <row r="115" spans="1:14" x14ac:dyDescent="0.25">
      <c r="A115" s="8">
        <f t="shared" si="10"/>
        <v>104</v>
      </c>
      <c r="B115" s="6" t="s">
        <v>323</v>
      </c>
      <c r="C115" s="9" t="s">
        <v>136</v>
      </c>
      <c r="D115" s="6" t="s">
        <v>324</v>
      </c>
      <c r="E115" s="11">
        <v>45230</v>
      </c>
      <c r="F115" s="11">
        <v>45596</v>
      </c>
      <c r="G115" s="96"/>
      <c r="H115" s="96"/>
      <c r="I115" s="144">
        <v>2</v>
      </c>
      <c r="J115" s="79"/>
      <c r="K115" s="79">
        <f t="shared" si="8"/>
        <v>0</v>
      </c>
      <c r="L115" s="80"/>
      <c r="M115" s="27">
        <f t="shared" si="9"/>
        <v>0</v>
      </c>
      <c r="N115" s="81"/>
    </row>
    <row r="116" spans="1:14" x14ac:dyDescent="0.25">
      <c r="A116" s="8">
        <f t="shared" si="10"/>
        <v>105</v>
      </c>
      <c r="B116" s="6" t="s">
        <v>325</v>
      </c>
      <c r="C116" s="9" t="s">
        <v>326</v>
      </c>
      <c r="D116" s="6" t="s">
        <v>327</v>
      </c>
      <c r="E116" s="11">
        <v>45230</v>
      </c>
      <c r="F116" s="11">
        <v>45596</v>
      </c>
      <c r="G116" s="96"/>
      <c r="H116" s="96"/>
      <c r="I116" s="144">
        <v>2</v>
      </c>
      <c r="J116" s="79"/>
      <c r="K116" s="79">
        <f t="shared" si="8"/>
        <v>0</v>
      </c>
      <c r="L116" s="80"/>
      <c r="M116" s="27">
        <f t="shared" si="9"/>
        <v>0</v>
      </c>
      <c r="N116" s="81"/>
    </row>
    <row r="117" spans="1:14" ht="25.5" x14ac:dyDescent="0.25">
      <c r="A117" s="39">
        <f t="shared" si="10"/>
        <v>106</v>
      </c>
      <c r="B117" s="6" t="s">
        <v>328</v>
      </c>
      <c r="C117" s="42" t="s">
        <v>136</v>
      </c>
      <c r="D117" s="6" t="s">
        <v>329</v>
      </c>
      <c r="E117" s="11">
        <v>45179</v>
      </c>
      <c r="F117" s="11">
        <v>45545</v>
      </c>
      <c r="G117" s="96"/>
      <c r="H117" s="96"/>
      <c r="I117" s="144">
        <v>2</v>
      </c>
      <c r="J117" s="79"/>
      <c r="K117" s="79">
        <f t="shared" si="8"/>
        <v>0</v>
      </c>
      <c r="L117" s="80"/>
      <c r="M117" s="27">
        <f t="shared" si="9"/>
        <v>0</v>
      </c>
      <c r="N117" s="81"/>
    </row>
    <row r="118" spans="1:14" ht="25.5" x14ac:dyDescent="0.25">
      <c r="A118" s="39">
        <f t="shared" si="10"/>
        <v>107</v>
      </c>
      <c r="B118" s="6" t="s">
        <v>330</v>
      </c>
      <c r="C118" s="42" t="s">
        <v>136</v>
      </c>
      <c r="D118" s="6">
        <v>110302936</v>
      </c>
      <c r="E118" s="11">
        <v>45143</v>
      </c>
      <c r="F118" s="11">
        <v>45509</v>
      </c>
      <c r="G118" s="96"/>
      <c r="H118" s="96"/>
      <c r="I118" s="144">
        <v>2</v>
      </c>
      <c r="J118" s="79"/>
      <c r="K118" s="79">
        <f t="shared" si="8"/>
        <v>0</v>
      </c>
      <c r="L118" s="80"/>
      <c r="M118" s="27">
        <f t="shared" si="9"/>
        <v>0</v>
      </c>
      <c r="N118" s="81"/>
    </row>
    <row r="119" spans="1:14" x14ac:dyDescent="0.25">
      <c r="A119" s="39">
        <f t="shared" si="10"/>
        <v>108</v>
      </c>
      <c r="B119" s="6" t="s">
        <v>331</v>
      </c>
      <c r="C119" s="9" t="s">
        <v>332</v>
      </c>
      <c r="D119" s="6">
        <v>200203602</v>
      </c>
      <c r="E119" s="11">
        <v>45230</v>
      </c>
      <c r="F119" s="11">
        <v>45596</v>
      </c>
      <c r="G119" s="96"/>
      <c r="H119" s="96"/>
      <c r="I119" s="144">
        <v>2</v>
      </c>
      <c r="J119" s="79"/>
      <c r="K119" s="79">
        <f t="shared" si="8"/>
        <v>0</v>
      </c>
      <c r="L119" s="80"/>
      <c r="M119" s="27">
        <f t="shared" si="9"/>
        <v>0</v>
      </c>
      <c r="N119" s="81"/>
    </row>
    <row r="120" spans="1:14" x14ac:dyDescent="0.25">
      <c r="A120" s="39">
        <f t="shared" si="10"/>
        <v>109</v>
      </c>
      <c r="B120" s="6" t="s">
        <v>331</v>
      </c>
      <c r="C120" s="9" t="s">
        <v>332</v>
      </c>
      <c r="D120" s="6">
        <v>200295866</v>
      </c>
      <c r="E120" s="11">
        <v>45230</v>
      </c>
      <c r="F120" s="11">
        <v>45596</v>
      </c>
      <c r="G120" s="96"/>
      <c r="H120" s="96"/>
      <c r="I120" s="144">
        <v>2</v>
      </c>
      <c r="J120" s="79"/>
      <c r="K120" s="79">
        <f t="shared" si="8"/>
        <v>0</v>
      </c>
      <c r="L120" s="80"/>
      <c r="M120" s="27">
        <f t="shared" si="9"/>
        <v>0</v>
      </c>
      <c r="N120" s="81"/>
    </row>
    <row r="121" spans="1:14" x14ac:dyDescent="0.25">
      <c r="A121" s="8">
        <f t="shared" si="10"/>
        <v>110</v>
      </c>
      <c r="B121" s="6" t="s">
        <v>331</v>
      </c>
      <c r="C121" s="9" t="s">
        <v>333</v>
      </c>
      <c r="D121" s="6">
        <v>677281</v>
      </c>
      <c r="E121" s="11">
        <v>45230</v>
      </c>
      <c r="F121" s="11">
        <v>45596</v>
      </c>
      <c r="G121" s="96"/>
      <c r="H121" s="96"/>
      <c r="I121" s="144">
        <v>2</v>
      </c>
      <c r="J121" s="79"/>
      <c r="K121" s="79">
        <f t="shared" si="8"/>
        <v>0</v>
      </c>
      <c r="L121" s="80"/>
      <c r="M121" s="27">
        <f t="shared" si="9"/>
        <v>0</v>
      </c>
      <c r="N121" s="81"/>
    </row>
    <row r="122" spans="1:14" x14ac:dyDescent="0.25">
      <c r="A122" s="8">
        <f t="shared" si="10"/>
        <v>111</v>
      </c>
      <c r="B122" s="6" t="s">
        <v>331</v>
      </c>
      <c r="C122" s="9" t="s">
        <v>334</v>
      </c>
      <c r="D122" s="6">
        <v>12193</v>
      </c>
      <c r="E122" s="11">
        <v>45230</v>
      </c>
      <c r="F122" s="11">
        <v>45596</v>
      </c>
      <c r="G122" s="96"/>
      <c r="H122" s="96"/>
      <c r="I122" s="144">
        <v>2</v>
      </c>
      <c r="J122" s="79"/>
      <c r="K122" s="79">
        <f t="shared" si="8"/>
        <v>0</v>
      </c>
      <c r="L122" s="80"/>
      <c r="M122" s="27">
        <f t="shared" si="9"/>
        <v>0</v>
      </c>
      <c r="N122" s="81"/>
    </row>
    <row r="123" spans="1:14" x14ac:dyDescent="0.25">
      <c r="A123" s="8">
        <f t="shared" si="10"/>
        <v>112</v>
      </c>
      <c r="B123" s="6" t="s">
        <v>331</v>
      </c>
      <c r="C123" s="9" t="s">
        <v>332</v>
      </c>
      <c r="D123" s="6">
        <v>200203025</v>
      </c>
      <c r="E123" s="11">
        <v>45230</v>
      </c>
      <c r="F123" s="11">
        <v>45596</v>
      </c>
      <c r="G123" s="96"/>
      <c r="H123" s="96"/>
      <c r="I123" s="144">
        <v>2</v>
      </c>
      <c r="J123" s="79"/>
      <c r="K123" s="79">
        <f t="shared" si="8"/>
        <v>0</v>
      </c>
      <c r="L123" s="80"/>
      <c r="M123" s="27">
        <f t="shared" si="9"/>
        <v>0</v>
      </c>
      <c r="N123" s="81"/>
    </row>
    <row r="124" spans="1:14" x14ac:dyDescent="0.25">
      <c r="A124" s="8">
        <f t="shared" si="10"/>
        <v>113</v>
      </c>
      <c r="B124" s="6" t="s">
        <v>331</v>
      </c>
      <c r="C124" s="9" t="s">
        <v>335</v>
      </c>
      <c r="D124" s="6">
        <v>10989</v>
      </c>
      <c r="E124" s="11">
        <v>45230</v>
      </c>
      <c r="F124" s="11">
        <v>45596</v>
      </c>
      <c r="G124" s="96"/>
      <c r="H124" s="96"/>
      <c r="I124" s="144">
        <v>2</v>
      </c>
      <c r="J124" s="79"/>
      <c r="K124" s="79">
        <f t="shared" si="8"/>
        <v>0</v>
      </c>
      <c r="L124" s="80"/>
      <c r="M124" s="27">
        <f t="shared" si="9"/>
        <v>0</v>
      </c>
      <c r="N124" s="81"/>
    </row>
    <row r="125" spans="1:14" x14ac:dyDescent="0.25">
      <c r="A125" s="8">
        <f t="shared" si="10"/>
        <v>114</v>
      </c>
      <c r="B125" s="6" t="s">
        <v>331</v>
      </c>
      <c r="C125" s="9" t="s">
        <v>55</v>
      </c>
      <c r="D125" s="6">
        <v>676094</v>
      </c>
      <c r="E125" s="11">
        <v>45230</v>
      </c>
      <c r="F125" s="11">
        <v>45596</v>
      </c>
      <c r="G125" s="96"/>
      <c r="H125" s="96"/>
      <c r="I125" s="144">
        <v>2</v>
      </c>
      <c r="J125" s="79"/>
      <c r="K125" s="79">
        <f t="shared" si="8"/>
        <v>0</v>
      </c>
      <c r="L125" s="80"/>
      <c r="M125" s="27">
        <f t="shared" si="9"/>
        <v>0</v>
      </c>
      <c r="N125" s="81"/>
    </row>
    <row r="126" spans="1:14" x14ac:dyDescent="0.25">
      <c r="A126" s="8">
        <f t="shared" si="10"/>
        <v>115</v>
      </c>
      <c r="B126" s="6" t="s">
        <v>331</v>
      </c>
      <c r="C126" s="9" t="s">
        <v>336</v>
      </c>
      <c r="D126" s="6">
        <v>91102015</v>
      </c>
      <c r="E126" s="11">
        <v>45230</v>
      </c>
      <c r="F126" s="11">
        <v>45596</v>
      </c>
      <c r="G126" s="96"/>
      <c r="H126" s="96"/>
      <c r="I126" s="144">
        <v>2</v>
      </c>
      <c r="J126" s="79"/>
      <c r="K126" s="79">
        <f t="shared" si="8"/>
        <v>0</v>
      </c>
      <c r="L126" s="80"/>
      <c r="M126" s="27">
        <f t="shared" si="9"/>
        <v>0</v>
      </c>
      <c r="N126" s="81"/>
    </row>
    <row r="127" spans="1:14" x14ac:dyDescent="0.25">
      <c r="A127" s="8">
        <f t="shared" si="10"/>
        <v>116</v>
      </c>
      <c r="B127" s="6" t="s">
        <v>331</v>
      </c>
      <c r="C127" s="9" t="s">
        <v>55</v>
      </c>
      <c r="D127" s="6">
        <v>161255</v>
      </c>
      <c r="E127" s="11">
        <v>45230</v>
      </c>
      <c r="F127" s="11">
        <v>45596</v>
      </c>
      <c r="G127" s="96"/>
      <c r="H127" s="96"/>
      <c r="I127" s="144">
        <v>2</v>
      </c>
      <c r="J127" s="79"/>
      <c r="K127" s="79">
        <f t="shared" si="8"/>
        <v>0</v>
      </c>
      <c r="L127" s="80"/>
      <c r="M127" s="27">
        <f t="shared" si="9"/>
        <v>0</v>
      </c>
      <c r="N127" s="81"/>
    </row>
    <row r="128" spans="1:14" ht="16.5" x14ac:dyDescent="0.25">
      <c r="A128" s="223" t="s">
        <v>337</v>
      </c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5"/>
    </row>
    <row r="129" spans="1:14" x14ac:dyDescent="0.25">
      <c r="A129" s="39">
        <v>117</v>
      </c>
      <c r="B129" s="6" t="s">
        <v>92</v>
      </c>
      <c r="C129" s="9" t="s">
        <v>344</v>
      </c>
      <c r="D129" s="6">
        <v>5355</v>
      </c>
      <c r="E129" s="11">
        <v>45230</v>
      </c>
      <c r="F129" s="11">
        <v>45596</v>
      </c>
      <c r="G129" s="96"/>
      <c r="H129" s="96"/>
      <c r="I129" s="144">
        <v>2</v>
      </c>
      <c r="J129" s="79"/>
      <c r="K129" s="79">
        <f t="shared" ref="K129:K135" si="11">I129*J129</f>
        <v>0</v>
      </c>
      <c r="L129" s="80"/>
      <c r="M129" s="27">
        <f t="shared" ref="M129:M135" si="12">K129+(K129*L129)</f>
        <v>0</v>
      </c>
      <c r="N129" s="81"/>
    </row>
    <row r="130" spans="1:14" ht="25.5" x14ac:dyDescent="0.25">
      <c r="A130" s="39">
        <f t="shared" ref="A130:A138" si="13">SUM(A129,1)</f>
        <v>118</v>
      </c>
      <c r="B130" s="6" t="s">
        <v>345</v>
      </c>
      <c r="C130" s="9" t="s">
        <v>346</v>
      </c>
      <c r="D130" s="6"/>
      <c r="E130" s="11">
        <v>45392</v>
      </c>
      <c r="F130" s="48"/>
      <c r="G130" s="96"/>
      <c r="H130" s="96"/>
      <c r="I130" s="144">
        <v>1</v>
      </c>
      <c r="J130" s="79"/>
      <c r="K130" s="79">
        <f t="shared" si="11"/>
        <v>0</v>
      </c>
      <c r="L130" s="80"/>
      <c r="M130" s="27">
        <f t="shared" si="12"/>
        <v>0</v>
      </c>
      <c r="N130" s="81" t="s">
        <v>347</v>
      </c>
    </row>
    <row r="131" spans="1:14" ht="25.5" x14ac:dyDescent="0.25">
      <c r="A131" s="39">
        <f t="shared" si="13"/>
        <v>119</v>
      </c>
      <c r="B131" s="6" t="s">
        <v>348</v>
      </c>
      <c r="C131" s="9" t="s">
        <v>262</v>
      </c>
      <c r="D131" s="6" t="s">
        <v>349</v>
      </c>
      <c r="E131" s="11">
        <v>45392</v>
      </c>
      <c r="F131" s="48"/>
      <c r="G131" s="96"/>
      <c r="H131" s="96"/>
      <c r="I131" s="144">
        <v>1</v>
      </c>
      <c r="J131" s="79"/>
      <c r="K131" s="79">
        <f t="shared" si="11"/>
        <v>0</v>
      </c>
      <c r="L131" s="80"/>
      <c r="M131" s="27">
        <f t="shared" si="12"/>
        <v>0</v>
      </c>
      <c r="N131" s="81" t="s">
        <v>350</v>
      </c>
    </row>
    <row r="132" spans="1:14" x14ac:dyDescent="0.25">
      <c r="A132" s="39">
        <f t="shared" si="13"/>
        <v>120</v>
      </c>
      <c r="B132" s="6" t="s">
        <v>354</v>
      </c>
      <c r="C132" s="9" t="s">
        <v>355</v>
      </c>
      <c r="D132" s="6">
        <v>500</v>
      </c>
      <c r="E132" s="11">
        <v>45210</v>
      </c>
      <c r="F132" s="11">
        <v>45576</v>
      </c>
      <c r="G132" s="96"/>
      <c r="H132" s="96"/>
      <c r="I132" s="144">
        <v>2</v>
      </c>
      <c r="J132" s="79"/>
      <c r="K132" s="79">
        <f t="shared" si="11"/>
        <v>0</v>
      </c>
      <c r="L132" s="80"/>
      <c r="M132" s="27">
        <f t="shared" si="12"/>
        <v>0</v>
      </c>
      <c r="N132" s="81"/>
    </row>
    <row r="133" spans="1:14" x14ac:dyDescent="0.25">
      <c r="A133" s="39">
        <f t="shared" si="13"/>
        <v>121</v>
      </c>
      <c r="B133" s="6" t="s">
        <v>354</v>
      </c>
      <c r="C133" s="9" t="s">
        <v>356</v>
      </c>
      <c r="D133" s="6">
        <v>596</v>
      </c>
      <c r="E133" s="11">
        <v>45210</v>
      </c>
      <c r="F133" s="11">
        <v>45576</v>
      </c>
      <c r="G133" s="96"/>
      <c r="H133" s="96"/>
      <c r="I133" s="144">
        <v>2</v>
      </c>
      <c r="J133" s="79"/>
      <c r="K133" s="79">
        <f t="shared" si="11"/>
        <v>0</v>
      </c>
      <c r="L133" s="80"/>
      <c r="M133" s="27">
        <f t="shared" si="12"/>
        <v>0</v>
      </c>
      <c r="N133" s="81"/>
    </row>
    <row r="134" spans="1:14" x14ac:dyDescent="0.25">
      <c r="A134" s="39">
        <f t="shared" si="13"/>
        <v>122</v>
      </c>
      <c r="B134" s="6" t="s">
        <v>19</v>
      </c>
      <c r="C134" s="9" t="s">
        <v>376</v>
      </c>
      <c r="D134" s="6">
        <v>2202202</v>
      </c>
      <c r="E134" s="11">
        <v>45230</v>
      </c>
      <c r="F134" s="11">
        <v>45596</v>
      </c>
      <c r="G134" s="96"/>
      <c r="H134" s="96"/>
      <c r="I134" s="144">
        <v>2</v>
      </c>
      <c r="J134" s="79"/>
      <c r="K134" s="79">
        <f t="shared" si="11"/>
        <v>0</v>
      </c>
      <c r="L134" s="80"/>
      <c r="M134" s="27">
        <f t="shared" si="12"/>
        <v>0</v>
      </c>
      <c r="N134" s="81"/>
    </row>
    <row r="135" spans="1:14" ht="25.5" x14ac:dyDescent="0.25">
      <c r="A135" s="39">
        <f t="shared" si="13"/>
        <v>123</v>
      </c>
      <c r="B135" s="6" t="s">
        <v>377</v>
      </c>
      <c r="C135" s="42" t="s">
        <v>378</v>
      </c>
      <c r="D135" s="6" t="s">
        <v>379</v>
      </c>
      <c r="E135" s="11">
        <v>45230</v>
      </c>
      <c r="F135" s="11">
        <v>45596</v>
      </c>
      <c r="G135" s="96"/>
      <c r="H135" s="96"/>
      <c r="I135" s="144">
        <v>2</v>
      </c>
      <c r="J135" s="79"/>
      <c r="K135" s="79">
        <f t="shared" si="11"/>
        <v>0</v>
      </c>
      <c r="L135" s="80"/>
      <c r="M135" s="27">
        <f t="shared" si="12"/>
        <v>0</v>
      </c>
      <c r="N135" s="81"/>
    </row>
    <row r="136" spans="1:14" ht="114.75" x14ac:dyDescent="0.25">
      <c r="A136" s="39">
        <f t="shared" si="13"/>
        <v>124</v>
      </c>
      <c r="B136" s="6" t="s">
        <v>391</v>
      </c>
      <c r="C136" s="42" t="s">
        <v>389</v>
      </c>
      <c r="D136" s="6" t="s">
        <v>392</v>
      </c>
      <c r="E136" s="142">
        <v>45394</v>
      </c>
      <c r="F136" s="143"/>
      <c r="G136" s="96"/>
      <c r="H136" s="96"/>
      <c r="I136" s="144">
        <v>1</v>
      </c>
      <c r="J136" s="79"/>
      <c r="K136" s="79">
        <f t="shared" ref="K136:K138" si="14">I136*J136</f>
        <v>0</v>
      </c>
      <c r="L136" s="80"/>
      <c r="M136" s="27">
        <f t="shared" ref="M136:M138" si="15">K136+(K136*L136)</f>
        <v>0</v>
      </c>
      <c r="N136" s="81"/>
    </row>
    <row r="137" spans="1:14" x14ac:dyDescent="0.25">
      <c r="A137" s="39">
        <f t="shared" si="13"/>
        <v>125</v>
      </c>
      <c r="B137" s="6" t="s">
        <v>418</v>
      </c>
      <c r="C137" s="9" t="s">
        <v>419</v>
      </c>
      <c r="D137" s="6" t="s">
        <v>420</v>
      </c>
      <c r="E137" s="142">
        <v>45402</v>
      </c>
      <c r="F137" s="143"/>
      <c r="G137" s="96"/>
      <c r="H137" s="96"/>
      <c r="I137" s="144">
        <v>1</v>
      </c>
      <c r="J137" s="79"/>
      <c r="K137" s="79">
        <f t="shared" si="14"/>
        <v>0</v>
      </c>
      <c r="L137" s="80"/>
      <c r="M137" s="27">
        <f t="shared" si="15"/>
        <v>0</v>
      </c>
      <c r="N137" s="81"/>
    </row>
    <row r="138" spans="1:14" x14ac:dyDescent="0.25">
      <c r="A138" s="39">
        <f t="shared" si="13"/>
        <v>126</v>
      </c>
      <c r="B138" s="6" t="s">
        <v>418</v>
      </c>
      <c r="C138" s="9" t="s">
        <v>419</v>
      </c>
      <c r="D138" s="6" t="s">
        <v>421</v>
      </c>
      <c r="E138" s="142">
        <v>45402</v>
      </c>
      <c r="F138" s="143"/>
      <c r="G138" s="96"/>
      <c r="H138" s="96"/>
      <c r="I138" s="144">
        <v>1</v>
      </c>
      <c r="J138" s="79"/>
      <c r="K138" s="79">
        <f t="shared" si="14"/>
        <v>0</v>
      </c>
      <c r="L138" s="80"/>
      <c r="M138" s="27">
        <f t="shared" si="15"/>
        <v>0</v>
      </c>
      <c r="N138" s="81"/>
    </row>
    <row r="139" spans="1:14" ht="16.5" x14ac:dyDescent="0.25">
      <c r="A139" s="223" t="s">
        <v>422</v>
      </c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5"/>
    </row>
    <row r="140" spans="1:14" x14ac:dyDescent="0.25">
      <c r="A140" s="8">
        <v>127</v>
      </c>
      <c r="B140" s="6" t="s">
        <v>423</v>
      </c>
      <c r="C140" s="9" t="s">
        <v>424</v>
      </c>
      <c r="D140" s="6" t="s">
        <v>425</v>
      </c>
      <c r="E140" s="11">
        <v>45148</v>
      </c>
      <c r="F140" s="11">
        <v>45514</v>
      </c>
      <c r="G140" s="96"/>
      <c r="H140" s="96"/>
      <c r="I140" s="144">
        <v>2</v>
      </c>
      <c r="J140" s="79"/>
      <c r="K140" s="79">
        <f t="shared" ref="K140:K190" si="16">I140*J140</f>
        <v>0</v>
      </c>
      <c r="L140" s="80"/>
      <c r="M140" s="27">
        <f t="shared" ref="M140:M190" si="17">K140+(K140*L140)</f>
        <v>0</v>
      </c>
      <c r="N140" s="81"/>
    </row>
    <row r="141" spans="1:14" ht="26.25" x14ac:dyDescent="0.25">
      <c r="A141" s="39">
        <f t="shared" ref="A141:A190" si="18">SUM(A140,1)</f>
        <v>128</v>
      </c>
      <c r="B141" s="6" t="s">
        <v>426</v>
      </c>
      <c r="C141" s="9" t="s">
        <v>427</v>
      </c>
      <c r="D141" s="6" t="s">
        <v>428</v>
      </c>
      <c r="E141" s="11">
        <v>45148</v>
      </c>
      <c r="F141" s="11">
        <v>45514</v>
      </c>
      <c r="G141" s="96"/>
      <c r="H141" s="96"/>
      <c r="I141" s="144">
        <v>2</v>
      </c>
      <c r="J141" s="79"/>
      <c r="K141" s="79">
        <f t="shared" si="16"/>
        <v>0</v>
      </c>
      <c r="L141" s="80"/>
      <c r="M141" s="27">
        <f t="shared" si="17"/>
        <v>0</v>
      </c>
      <c r="N141" s="81"/>
    </row>
    <row r="142" spans="1:14" x14ac:dyDescent="0.25">
      <c r="A142" s="8">
        <f t="shared" si="18"/>
        <v>129</v>
      </c>
      <c r="B142" s="6" t="s">
        <v>429</v>
      </c>
      <c r="C142" s="9" t="s">
        <v>430</v>
      </c>
      <c r="D142" s="6" t="s">
        <v>431</v>
      </c>
      <c r="E142" s="11">
        <v>45148</v>
      </c>
      <c r="F142" s="11">
        <v>45514</v>
      </c>
      <c r="G142" s="96"/>
      <c r="H142" s="96"/>
      <c r="I142" s="144">
        <v>2</v>
      </c>
      <c r="J142" s="79"/>
      <c r="K142" s="79">
        <f t="shared" si="16"/>
        <v>0</v>
      </c>
      <c r="L142" s="80"/>
      <c r="M142" s="27">
        <f t="shared" si="17"/>
        <v>0</v>
      </c>
      <c r="N142" s="81"/>
    </row>
    <row r="143" spans="1:14" x14ac:dyDescent="0.25">
      <c r="A143" s="8">
        <f t="shared" si="18"/>
        <v>130</v>
      </c>
      <c r="B143" s="6" t="s">
        <v>432</v>
      </c>
      <c r="C143" s="9">
        <v>1982</v>
      </c>
      <c r="D143" s="6">
        <v>821127</v>
      </c>
      <c r="E143" s="142">
        <v>45463</v>
      </c>
      <c r="F143" s="143"/>
      <c r="G143" s="96"/>
      <c r="H143" s="96"/>
      <c r="I143" s="144">
        <v>1</v>
      </c>
      <c r="J143" s="79"/>
      <c r="K143" s="79">
        <f t="shared" si="16"/>
        <v>0</v>
      </c>
      <c r="L143" s="80"/>
      <c r="M143" s="27">
        <f t="shared" si="17"/>
        <v>0</v>
      </c>
      <c r="N143" s="81"/>
    </row>
    <row r="144" spans="1:14" x14ac:dyDescent="0.25">
      <c r="A144" s="8">
        <f t="shared" si="18"/>
        <v>131</v>
      </c>
      <c r="B144" s="6" t="s">
        <v>433</v>
      </c>
      <c r="C144" s="9">
        <v>1998</v>
      </c>
      <c r="D144" s="6" t="s">
        <v>434</v>
      </c>
      <c r="E144" s="142">
        <v>45463</v>
      </c>
      <c r="F144" s="143"/>
      <c r="G144" s="96"/>
      <c r="H144" s="96"/>
      <c r="I144" s="144">
        <v>1</v>
      </c>
      <c r="J144" s="79"/>
      <c r="K144" s="79">
        <f t="shared" si="16"/>
        <v>0</v>
      </c>
      <c r="L144" s="80"/>
      <c r="M144" s="27">
        <f t="shared" si="17"/>
        <v>0</v>
      </c>
      <c r="N144" s="81"/>
    </row>
    <row r="145" spans="1:14" x14ac:dyDescent="0.25">
      <c r="A145" s="8">
        <f t="shared" si="18"/>
        <v>132</v>
      </c>
      <c r="B145" s="6" t="s">
        <v>36</v>
      </c>
      <c r="C145" s="9">
        <v>1996</v>
      </c>
      <c r="D145" s="6">
        <v>46970447</v>
      </c>
      <c r="E145" s="142">
        <v>45463</v>
      </c>
      <c r="F145" s="143"/>
      <c r="G145" s="96"/>
      <c r="H145" s="96"/>
      <c r="I145" s="144">
        <v>1</v>
      </c>
      <c r="J145" s="79"/>
      <c r="K145" s="79">
        <f t="shared" si="16"/>
        <v>0</v>
      </c>
      <c r="L145" s="80"/>
      <c r="M145" s="27">
        <f t="shared" si="17"/>
        <v>0</v>
      </c>
      <c r="N145" s="81"/>
    </row>
    <row r="146" spans="1:14" ht="25.5" x14ac:dyDescent="0.25">
      <c r="A146" s="39">
        <f t="shared" si="18"/>
        <v>133</v>
      </c>
      <c r="B146" s="6" t="s">
        <v>435</v>
      </c>
      <c r="C146" s="9" t="s">
        <v>436</v>
      </c>
      <c r="D146" s="6" t="s">
        <v>437</v>
      </c>
      <c r="E146" s="11">
        <v>45138</v>
      </c>
      <c r="F146" s="11">
        <v>45504</v>
      </c>
      <c r="G146" s="96"/>
      <c r="H146" s="96"/>
      <c r="I146" s="144">
        <v>2</v>
      </c>
      <c r="J146" s="79"/>
      <c r="K146" s="79">
        <f t="shared" si="16"/>
        <v>0</v>
      </c>
      <c r="L146" s="80"/>
      <c r="M146" s="27">
        <f t="shared" si="17"/>
        <v>0</v>
      </c>
      <c r="N146" s="81"/>
    </row>
    <row r="147" spans="1:14" ht="25.5" x14ac:dyDescent="0.25">
      <c r="A147" s="39">
        <f t="shared" si="18"/>
        <v>134</v>
      </c>
      <c r="B147" s="6" t="s">
        <v>435</v>
      </c>
      <c r="C147" s="9" t="s">
        <v>436</v>
      </c>
      <c r="D147" s="6" t="s">
        <v>438</v>
      </c>
      <c r="E147" s="11">
        <v>45138</v>
      </c>
      <c r="F147" s="11">
        <v>45504</v>
      </c>
      <c r="G147" s="96"/>
      <c r="H147" s="96"/>
      <c r="I147" s="144">
        <v>2</v>
      </c>
      <c r="J147" s="79"/>
      <c r="K147" s="79">
        <f t="shared" si="16"/>
        <v>0</v>
      </c>
      <c r="L147" s="80"/>
      <c r="M147" s="27">
        <f t="shared" si="17"/>
        <v>0</v>
      </c>
      <c r="N147" s="81"/>
    </row>
    <row r="148" spans="1:14" ht="25.5" x14ac:dyDescent="0.25">
      <c r="A148" s="39">
        <f t="shared" si="18"/>
        <v>135</v>
      </c>
      <c r="B148" s="6" t="s">
        <v>435</v>
      </c>
      <c r="C148" s="9" t="s">
        <v>436</v>
      </c>
      <c r="D148" s="6" t="s">
        <v>439</v>
      </c>
      <c r="E148" s="11">
        <v>45138</v>
      </c>
      <c r="F148" s="11">
        <v>45504</v>
      </c>
      <c r="G148" s="96"/>
      <c r="H148" s="96"/>
      <c r="I148" s="144">
        <v>2</v>
      </c>
      <c r="J148" s="79"/>
      <c r="K148" s="79">
        <f t="shared" si="16"/>
        <v>0</v>
      </c>
      <c r="L148" s="80"/>
      <c r="M148" s="27">
        <f t="shared" si="17"/>
        <v>0</v>
      </c>
      <c r="N148" s="81"/>
    </row>
    <row r="149" spans="1:14" ht="26.25" x14ac:dyDescent="0.25">
      <c r="A149" s="39">
        <f t="shared" si="18"/>
        <v>136</v>
      </c>
      <c r="B149" s="6" t="s">
        <v>440</v>
      </c>
      <c r="C149" s="9" t="s">
        <v>441</v>
      </c>
      <c r="D149" s="6">
        <v>2311122</v>
      </c>
      <c r="E149" s="142">
        <v>45463</v>
      </c>
      <c r="F149" s="143"/>
      <c r="G149" s="96"/>
      <c r="H149" s="96"/>
      <c r="I149" s="144">
        <v>1</v>
      </c>
      <c r="J149" s="79"/>
      <c r="K149" s="79">
        <f t="shared" si="16"/>
        <v>0</v>
      </c>
      <c r="L149" s="80"/>
      <c r="M149" s="27">
        <f t="shared" si="17"/>
        <v>0</v>
      </c>
      <c r="N149" s="81"/>
    </row>
    <row r="150" spans="1:14" ht="25.5" x14ac:dyDescent="0.25">
      <c r="A150" s="39">
        <f t="shared" si="18"/>
        <v>137</v>
      </c>
      <c r="B150" s="6" t="s">
        <v>440</v>
      </c>
      <c r="C150" s="9" t="s">
        <v>436</v>
      </c>
      <c r="D150" s="6" t="s">
        <v>442</v>
      </c>
      <c r="E150" s="142">
        <v>45463</v>
      </c>
      <c r="F150" s="143"/>
      <c r="G150" s="96"/>
      <c r="H150" s="96"/>
      <c r="I150" s="144">
        <v>1</v>
      </c>
      <c r="J150" s="79"/>
      <c r="K150" s="79">
        <f t="shared" si="16"/>
        <v>0</v>
      </c>
      <c r="L150" s="80"/>
      <c r="M150" s="27">
        <f t="shared" si="17"/>
        <v>0</v>
      </c>
      <c r="N150" s="81"/>
    </row>
    <row r="151" spans="1:14" x14ac:dyDescent="0.25">
      <c r="A151" s="39">
        <f t="shared" si="18"/>
        <v>138</v>
      </c>
      <c r="B151" s="6" t="s">
        <v>443</v>
      </c>
      <c r="C151" s="9" t="s">
        <v>444</v>
      </c>
      <c r="D151" s="6">
        <v>7100212</v>
      </c>
      <c r="E151" s="142">
        <v>45463</v>
      </c>
      <c r="F151" s="143"/>
      <c r="G151" s="96"/>
      <c r="H151" s="96"/>
      <c r="I151" s="144">
        <v>1</v>
      </c>
      <c r="J151" s="79"/>
      <c r="K151" s="79">
        <f t="shared" si="16"/>
        <v>0</v>
      </c>
      <c r="L151" s="80"/>
      <c r="M151" s="27">
        <f t="shared" si="17"/>
        <v>0</v>
      </c>
      <c r="N151" s="81"/>
    </row>
    <row r="152" spans="1:14" x14ac:dyDescent="0.25">
      <c r="A152" s="39">
        <f t="shared" si="18"/>
        <v>139</v>
      </c>
      <c r="B152" s="6" t="s">
        <v>445</v>
      </c>
      <c r="C152" s="9">
        <v>2004</v>
      </c>
      <c r="D152" s="6" t="s">
        <v>446</v>
      </c>
      <c r="E152" s="142">
        <v>45463</v>
      </c>
      <c r="F152" s="143"/>
      <c r="G152" s="96"/>
      <c r="H152" s="96"/>
      <c r="I152" s="144">
        <v>1</v>
      </c>
      <c r="J152" s="79"/>
      <c r="K152" s="79">
        <f t="shared" si="16"/>
        <v>0</v>
      </c>
      <c r="L152" s="80"/>
      <c r="M152" s="27">
        <f t="shared" si="17"/>
        <v>0</v>
      </c>
      <c r="N152" s="81"/>
    </row>
    <row r="153" spans="1:14" x14ac:dyDescent="0.25">
      <c r="A153" s="39">
        <f t="shared" si="18"/>
        <v>140</v>
      </c>
      <c r="B153" s="6" t="s">
        <v>445</v>
      </c>
      <c r="C153" s="9">
        <v>2004</v>
      </c>
      <c r="D153" s="6" t="s">
        <v>447</v>
      </c>
      <c r="E153" s="142">
        <v>45463</v>
      </c>
      <c r="F153" s="143"/>
      <c r="G153" s="96"/>
      <c r="H153" s="96"/>
      <c r="I153" s="144">
        <v>1</v>
      </c>
      <c r="J153" s="79"/>
      <c r="K153" s="79">
        <f t="shared" si="16"/>
        <v>0</v>
      </c>
      <c r="L153" s="80"/>
      <c r="M153" s="27">
        <f t="shared" si="17"/>
        <v>0</v>
      </c>
      <c r="N153" s="81"/>
    </row>
    <row r="154" spans="1:14" x14ac:dyDescent="0.25">
      <c r="A154" s="39">
        <f t="shared" si="18"/>
        <v>141</v>
      </c>
      <c r="B154" s="6" t="s">
        <v>445</v>
      </c>
      <c r="C154" s="9">
        <v>2004</v>
      </c>
      <c r="D154" s="6" t="s">
        <v>448</v>
      </c>
      <c r="E154" s="142">
        <v>45463</v>
      </c>
      <c r="F154" s="143"/>
      <c r="G154" s="96"/>
      <c r="H154" s="96"/>
      <c r="I154" s="144">
        <v>1</v>
      </c>
      <c r="J154" s="79"/>
      <c r="K154" s="79">
        <f t="shared" si="16"/>
        <v>0</v>
      </c>
      <c r="L154" s="80"/>
      <c r="M154" s="27">
        <f t="shared" si="17"/>
        <v>0</v>
      </c>
      <c r="N154" s="81"/>
    </row>
    <row r="155" spans="1:14" ht="26.25" x14ac:dyDescent="0.25">
      <c r="A155" s="39">
        <f t="shared" si="18"/>
        <v>142</v>
      </c>
      <c r="B155" s="6" t="s">
        <v>449</v>
      </c>
      <c r="C155" s="9" t="s">
        <v>450</v>
      </c>
      <c r="D155" s="6">
        <v>7487</v>
      </c>
      <c r="E155" s="11">
        <v>45130</v>
      </c>
      <c r="F155" s="11">
        <v>45496</v>
      </c>
      <c r="G155" s="96"/>
      <c r="H155" s="96"/>
      <c r="I155" s="144">
        <v>2</v>
      </c>
      <c r="J155" s="79"/>
      <c r="K155" s="79">
        <f t="shared" si="16"/>
        <v>0</v>
      </c>
      <c r="L155" s="80"/>
      <c r="M155" s="27">
        <f t="shared" si="17"/>
        <v>0</v>
      </c>
      <c r="N155" s="81"/>
    </row>
    <row r="156" spans="1:14" x14ac:dyDescent="0.25">
      <c r="A156" s="39">
        <f t="shared" si="18"/>
        <v>143</v>
      </c>
      <c r="B156" s="6" t="s">
        <v>451</v>
      </c>
      <c r="C156" s="9" t="s">
        <v>452</v>
      </c>
      <c r="D156" s="6" t="s">
        <v>453</v>
      </c>
      <c r="E156" s="11">
        <v>45219</v>
      </c>
      <c r="F156" s="11">
        <v>45585</v>
      </c>
      <c r="G156" s="96"/>
      <c r="H156" s="96"/>
      <c r="I156" s="144">
        <v>2</v>
      </c>
      <c r="J156" s="79"/>
      <c r="K156" s="79">
        <f t="shared" si="16"/>
        <v>0</v>
      </c>
      <c r="L156" s="80"/>
      <c r="M156" s="27">
        <f t="shared" si="17"/>
        <v>0</v>
      </c>
      <c r="N156" s="81"/>
    </row>
    <row r="157" spans="1:14" ht="26.25" x14ac:dyDescent="0.25">
      <c r="A157" s="39">
        <f t="shared" si="18"/>
        <v>144</v>
      </c>
      <c r="B157" s="6" t="s">
        <v>464</v>
      </c>
      <c r="C157" s="9" t="s">
        <v>465</v>
      </c>
      <c r="D157" s="6">
        <v>1729539</v>
      </c>
      <c r="E157" s="11">
        <v>45246</v>
      </c>
      <c r="F157" s="11">
        <v>45612</v>
      </c>
      <c r="G157" s="96"/>
      <c r="H157" s="96"/>
      <c r="I157" s="144">
        <v>2</v>
      </c>
      <c r="J157" s="79"/>
      <c r="K157" s="79">
        <f t="shared" si="16"/>
        <v>0</v>
      </c>
      <c r="L157" s="80"/>
      <c r="M157" s="27">
        <f t="shared" si="17"/>
        <v>0</v>
      </c>
      <c r="N157" s="81"/>
    </row>
    <row r="158" spans="1:14" ht="26.25" x14ac:dyDescent="0.25">
      <c r="A158" s="39">
        <f t="shared" si="18"/>
        <v>145</v>
      </c>
      <c r="B158" s="6" t="s">
        <v>464</v>
      </c>
      <c r="C158" s="9" t="s">
        <v>465</v>
      </c>
      <c r="D158" s="6">
        <v>1729534</v>
      </c>
      <c r="E158" s="11">
        <v>45246</v>
      </c>
      <c r="F158" s="11">
        <v>45612</v>
      </c>
      <c r="G158" s="96"/>
      <c r="H158" s="96"/>
      <c r="I158" s="144">
        <v>2</v>
      </c>
      <c r="J158" s="79"/>
      <c r="K158" s="79">
        <f t="shared" si="16"/>
        <v>0</v>
      </c>
      <c r="L158" s="80"/>
      <c r="M158" s="27">
        <f t="shared" si="17"/>
        <v>0</v>
      </c>
      <c r="N158" s="81"/>
    </row>
    <row r="159" spans="1:14" ht="26.25" x14ac:dyDescent="0.25">
      <c r="A159" s="39">
        <f t="shared" si="18"/>
        <v>146</v>
      </c>
      <c r="B159" s="6" t="s">
        <v>464</v>
      </c>
      <c r="C159" s="9" t="s">
        <v>465</v>
      </c>
      <c r="D159" s="6">
        <v>1729535</v>
      </c>
      <c r="E159" s="11">
        <v>45246</v>
      </c>
      <c r="F159" s="11">
        <v>45612</v>
      </c>
      <c r="G159" s="96"/>
      <c r="H159" s="96"/>
      <c r="I159" s="144">
        <v>2</v>
      </c>
      <c r="J159" s="79"/>
      <c r="K159" s="79">
        <f t="shared" si="16"/>
        <v>0</v>
      </c>
      <c r="L159" s="80"/>
      <c r="M159" s="27">
        <f t="shared" si="17"/>
        <v>0</v>
      </c>
      <c r="N159" s="81"/>
    </row>
    <row r="160" spans="1:14" ht="26.25" x14ac:dyDescent="0.25">
      <c r="A160" s="39">
        <f t="shared" si="18"/>
        <v>147</v>
      </c>
      <c r="B160" s="6" t="s">
        <v>464</v>
      </c>
      <c r="C160" s="9" t="s">
        <v>466</v>
      </c>
      <c r="D160" s="6">
        <v>1795323</v>
      </c>
      <c r="E160" s="11">
        <v>45278</v>
      </c>
      <c r="F160" s="11">
        <v>45644</v>
      </c>
      <c r="G160" s="96"/>
      <c r="H160" s="96"/>
      <c r="I160" s="144">
        <v>2</v>
      </c>
      <c r="J160" s="79"/>
      <c r="K160" s="79">
        <f t="shared" si="16"/>
        <v>0</v>
      </c>
      <c r="L160" s="80"/>
      <c r="M160" s="27">
        <f t="shared" si="17"/>
        <v>0</v>
      </c>
      <c r="N160" s="81"/>
    </row>
    <row r="161" spans="1:14" ht="26.25" x14ac:dyDescent="0.25">
      <c r="A161" s="39">
        <f t="shared" si="18"/>
        <v>148</v>
      </c>
      <c r="B161" s="6" t="s">
        <v>464</v>
      </c>
      <c r="C161" s="9" t="s">
        <v>466</v>
      </c>
      <c r="D161" s="6">
        <v>1795336</v>
      </c>
      <c r="E161" s="11">
        <v>45278</v>
      </c>
      <c r="F161" s="11">
        <v>45644</v>
      </c>
      <c r="G161" s="96"/>
      <c r="H161" s="96"/>
      <c r="I161" s="144">
        <v>2</v>
      </c>
      <c r="J161" s="79"/>
      <c r="K161" s="79">
        <f t="shared" si="16"/>
        <v>0</v>
      </c>
      <c r="L161" s="80"/>
      <c r="M161" s="27">
        <f t="shared" si="17"/>
        <v>0</v>
      </c>
      <c r="N161" s="81"/>
    </row>
    <row r="162" spans="1:14" x14ac:dyDescent="0.25">
      <c r="A162" s="39">
        <f t="shared" si="18"/>
        <v>149</v>
      </c>
      <c r="B162" s="6" t="s">
        <v>467</v>
      </c>
      <c r="C162" s="9" t="s">
        <v>468</v>
      </c>
      <c r="D162" s="6">
        <v>109</v>
      </c>
      <c r="E162" s="11">
        <v>45145</v>
      </c>
      <c r="F162" s="11">
        <v>45511</v>
      </c>
      <c r="G162" s="96"/>
      <c r="H162" s="96"/>
      <c r="I162" s="144">
        <v>2</v>
      </c>
      <c r="J162" s="79"/>
      <c r="K162" s="79">
        <f t="shared" si="16"/>
        <v>0</v>
      </c>
      <c r="L162" s="80"/>
      <c r="M162" s="27">
        <f t="shared" si="17"/>
        <v>0</v>
      </c>
      <c r="N162" s="81"/>
    </row>
    <row r="163" spans="1:14" ht="25.5" x14ac:dyDescent="0.25">
      <c r="A163" s="39">
        <f t="shared" si="18"/>
        <v>150</v>
      </c>
      <c r="B163" s="6" t="s">
        <v>469</v>
      </c>
      <c r="C163" s="9" t="s">
        <v>470</v>
      </c>
      <c r="D163" s="6">
        <v>174</v>
      </c>
      <c r="E163" s="11">
        <v>45145</v>
      </c>
      <c r="F163" s="11">
        <v>45511</v>
      </c>
      <c r="G163" s="96"/>
      <c r="H163" s="96"/>
      <c r="I163" s="144">
        <v>2</v>
      </c>
      <c r="J163" s="79"/>
      <c r="K163" s="79">
        <f t="shared" si="16"/>
        <v>0</v>
      </c>
      <c r="L163" s="80"/>
      <c r="M163" s="27">
        <f t="shared" si="17"/>
        <v>0</v>
      </c>
      <c r="N163" s="81"/>
    </row>
    <row r="164" spans="1:14" x14ac:dyDescent="0.25">
      <c r="A164" s="39">
        <f t="shared" si="18"/>
        <v>151</v>
      </c>
      <c r="B164" s="6" t="s">
        <v>471</v>
      </c>
      <c r="C164" s="9">
        <v>2014</v>
      </c>
      <c r="D164" s="6" t="s">
        <v>472</v>
      </c>
      <c r="E164" s="142">
        <v>45463</v>
      </c>
      <c r="F164" s="143"/>
      <c r="G164" s="96"/>
      <c r="H164" s="96"/>
      <c r="I164" s="144">
        <v>1</v>
      </c>
      <c r="J164" s="79"/>
      <c r="K164" s="79">
        <f t="shared" si="16"/>
        <v>0</v>
      </c>
      <c r="L164" s="80"/>
      <c r="M164" s="27">
        <f t="shared" si="17"/>
        <v>0</v>
      </c>
      <c r="N164" s="81"/>
    </row>
    <row r="165" spans="1:14" x14ac:dyDescent="0.25">
      <c r="A165" s="39">
        <f t="shared" si="18"/>
        <v>152</v>
      </c>
      <c r="B165" s="6" t="s">
        <v>473</v>
      </c>
      <c r="C165" s="9">
        <v>1998</v>
      </c>
      <c r="D165" s="6" t="s">
        <v>474</v>
      </c>
      <c r="E165" s="142">
        <v>45463</v>
      </c>
      <c r="F165" s="143"/>
      <c r="G165" s="96"/>
      <c r="H165" s="96"/>
      <c r="I165" s="144">
        <v>1</v>
      </c>
      <c r="J165" s="79"/>
      <c r="K165" s="79">
        <f t="shared" si="16"/>
        <v>0</v>
      </c>
      <c r="L165" s="80"/>
      <c r="M165" s="27">
        <f t="shared" si="17"/>
        <v>0</v>
      </c>
      <c r="N165" s="81"/>
    </row>
    <row r="166" spans="1:14" ht="26.25" x14ac:dyDescent="0.25">
      <c r="A166" s="39">
        <f t="shared" si="18"/>
        <v>153</v>
      </c>
      <c r="B166" s="6" t="s">
        <v>475</v>
      </c>
      <c r="C166" s="9" t="s">
        <v>476</v>
      </c>
      <c r="D166" s="6" t="s">
        <v>477</v>
      </c>
      <c r="E166" s="11">
        <v>45122</v>
      </c>
      <c r="F166" s="11">
        <v>45488</v>
      </c>
      <c r="G166" s="96"/>
      <c r="H166" s="96"/>
      <c r="I166" s="144">
        <v>2</v>
      </c>
      <c r="J166" s="79"/>
      <c r="K166" s="79">
        <f t="shared" si="16"/>
        <v>0</v>
      </c>
      <c r="L166" s="80"/>
      <c r="M166" s="27">
        <f t="shared" si="17"/>
        <v>0</v>
      </c>
      <c r="N166" s="81"/>
    </row>
    <row r="167" spans="1:14" ht="26.25" x14ac:dyDescent="0.25">
      <c r="A167" s="39">
        <f t="shared" si="18"/>
        <v>154</v>
      </c>
      <c r="B167" s="6" t="s">
        <v>471</v>
      </c>
      <c r="C167" s="9" t="s">
        <v>478</v>
      </c>
      <c r="D167" s="6" t="s">
        <v>479</v>
      </c>
      <c r="E167" s="11">
        <v>45122</v>
      </c>
      <c r="F167" s="11">
        <v>45488</v>
      </c>
      <c r="G167" s="96"/>
      <c r="H167" s="96"/>
      <c r="I167" s="144">
        <v>2</v>
      </c>
      <c r="J167" s="79"/>
      <c r="K167" s="79">
        <f t="shared" si="16"/>
        <v>0</v>
      </c>
      <c r="L167" s="80"/>
      <c r="M167" s="27">
        <f t="shared" si="17"/>
        <v>0</v>
      </c>
      <c r="N167" s="81"/>
    </row>
    <row r="168" spans="1:14" x14ac:dyDescent="0.25">
      <c r="A168" s="39">
        <f t="shared" si="18"/>
        <v>155</v>
      </c>
      <c r="B168" s="6" t="s">
        <v>92</v>
      </c>
      <c r="C168" s="9" t="s">
        <v>483</v>
      </c>
      <c r="D168" s="6" t="s">
        <v>484</v>
      </c>
      <c r="E168" s="11">
        <v>45169</v>
      </c>
      <c r="F168" s="11">
        <v>45535</v>
      </c>
      <c r="G168" s="96"/>
      <c r="H168" s="96"/>
      <c r="I168" s="144">
        <v>2</v>
      </c>
      <c r="J168" s="79"/>
      <c r="K168" s="79">
        <f t="shared" si="16"/>
        <v>0</v>
      </c>
      <c r="L168" s="80"/>
      <c r="M168" s="27">
        <f t="shared" si="17"/>
        <v>0</v>
      </c>
      <c r="N168" s="81"/>
    </row>
    <row r="169" spans="1:14" ht="26.25" x14ac:dyDescent="0.25">
      <c r="A169" s="39">
        <f t="shared" si="18"/>
        <v>156</v>
      </c>
      <c r="B169" s="6" t="s">
        <v>485</v>
      </c>
      <c r="C169" s="9" t="s">
        <v>486</v>
      </c>
      <c r="D169" s="6" t="s">
        <v>487</v>
      </c>
      <c r="E169" s="11">
        <v>45310</v>
      </c>
      <c r="F169" s="11">
        <v>45675</v>
      </c>
      <c r="G169" s="96"/>
      <c r="H169" s="96"/>
      <c r="I169" s="144">
        <v>2</v>
      </c>
      <c r="J169" s="79"/>
      <c r="K169" s="79">
        <f t="shared" si="16"/>
        <v>0</v>
      </c>
      <c r="L169" s="80"/>
      <c r="M169" s="27">
        <f t="shared" si="17"/>
        <v>0</v>
      </c>
      <c r="N169" s="81"/>
    </row>
    <row r="170" spans="1:14" x14ac:dyDescent="0.25">
      <c r="A170" s="39">
        <f t="shared" si="18"/>
        <v>157</v>
      </c>
      <c r="B170" s="6" t="s">
        <v>488</v>
      </c>
      <c r="C170" s="9" t="s">
        <v>489</v>
      </c>
      <c r="D170" s="6" t="s">
        <v>490</v>
      </c>
      <c r="E170" s="11">
        <v>45125</v>
      </c>
      <c r="F170" s="11">
        <v>45491</v>
      </c>
      <c r="G170" s="96"/>
      <c r="H170" s="96"/>
      <c r="I170" s="144">
        <v>2</v>
      </c>
      <c r="J170" s="79"/>
      <c r="K170" s="79">
        <f t="shared" si="16"/>
        <v>0</v>
      </c>
      <c r="L170" s="80"/>
      <c r="M170" s="27">
        <f t="shared" si="17"/>
        <v>0</v>
      </c>
      <c r="N170" s="81"/>
    </row>
    <row r="171" spans="1:14" x14ac:dyDescent="0.25">
      <c r="A171" s="39">
        <f t="shared" si="18"/>
        <v>158</v>
      </c>
      <c r="B171" s="6" t="s">
        <v>491</v>
      </c>
      <c r="C171" s="9" t="s">
        <v>492</v>
      </c>
      <c r="D171" s="6" t="s">
        <v>493</v>
      </c>
      <c r="E171" s="11">
        <v>45148</v>
      </c>
      <c r="F171" s="11">
        <v>45514</v>
      </c>
      <c r="G171" s="96"/>
      <c r="H171" s="96"/>
      <c r="I171" s="144">
        <v>2</v>
      </c>
      <c r="J171" s="79"/>
      <c r="K171" s="79">
        <f t="shared" si="16"/>
        <v>0</v>
      </c>
      <c r="L171" s="80"/>
      <c r="M171" s="27">
        <f t="shared" si="17"/>
        <v>0</v>
      </c>
      <c r="N171" s="81"/>
    </row>
    <row r="172" spans="1:14" x14ac:dyDescent="0.25">
      <c r="A172" s="39">
        <f t="shared" si="18"/>
        <v>159</v>
      </c>
      <c r="B172" s="6" t="s">
        <v>494</v>
      </c>
      <c r="C172" s="9" t="s">
        <v>495</v>
      </c>
      <c r="D172" s="6">
        <v>76302</v>
      </c>
      <c r="E172" s="11">
        <v>45248</v>
      </c>
      <c r="F172" s="11">
        <v>45614</v>
      </c>
      <c r="G172" s="96"/>
      <c r="H172" s="96"/>
      <c r="I172" s="144">
        <v>2</v>
      </c>
      <c r="J172" s="79"/>
      <c r="K172" s="79">
        <f t="shared" si="16"/>
        <v>0</v>
      </c>
      <c r="L172" s="80"/>
      <c r="M172" s="27">
        <f t="shared" si="17"/>
        <v>0</v>
      </c>
      <c r="N172" s="81"/>
    </row>
    <row r="173" spans="1:14" ht="26.25" x14ac:dyDescent="0.25">
      <c r="A173" s="39">
        <f t="shared" si="18"/>
        <v>160</v>
      </c>
      <c r="B173" s="6" t="s">
        <v>496</v>
      </c>
      <c r="C173" s="9" t="s">
        <v>497</v>
      </c>
      <c r="D173" s="6"/>
      <c r="E173" s="142">
        <v>45466</v>
      </c>
      <c r="F173" s="143"/>
      <c r="G173" s="96"/>
      <c r="H173" s="96"/>
      <c r="I173" s="144">
        <v>1</v>
      </c>
      <c r="J173" s="79"/>
      <c r="K173" s="79">
        <f t="shared" si="16"/>
        <v>0</v>
      </c>
      <c r="L173" s="80"/>
      <c r="M173" s="27">
        <f t="shared" si="17"/>
        <v>0</v>
      </c>
      <c r="N173" s="81"/>
    </row>
    <row r="174" spans="1:14" x14ac:dyDescent="0.25">
      <c r="A174" s="39">
        <f t="shared" si="18"/>
        <v>161</v>
      </c>
      <c r="B174" s="6" t="s">
        <v>498</v>
      </c>
      <c r="C174" s="9" t="s">
        <v>499</v>
      </c>
      <c r="D174" s="6">
        <v>20200031</v>
      </c>
      <c r="E174" s="142">
        <v>45463</v>
      </c>
      <c r="F174" s="143"/>
      <c r="G174" s="96"/>
      <c r="H174" s="96"/>
      <c r="I174" s="144">
        <v>1</v>
      </c>
      <c r="J174" s="79"/>
      <c r="K174" s="79">
        <f t="shared" si="16"/>
        <v>0</v>
      </c>
      <c r="L174" s="80"/>
      <c r="M174" s="27">
        <f t="shared" si="17"/>
        <v>0</v>
      </c>
      <c r="N174" s="81"/>
    </row>
    <row r="175" spans="1:14" ht="25.5" x14ac:dyDescent="0.25">
      <c r="A175" s="39">
        <f t="shared" si="18"/>
        <v>162</v>
      </c>
      <c r="B175" s="6" t="s">
        <v>508</v>
      </c>
      <c r="C175" s="9" t="s">
        <v>509</v>
      </c>
      <c r="D175" s="6" t="s">
        <v>510</v>
      </c>
      <c r="E175" s="11">
        <v>45256</v>
      </c>
      <c r="F175" s="11">
        <v>45622</v>
      </c>
      <c r="G175" s="96"/>
      <c r="H175" s="96"/>
      <c r="I175" s="144">
        <v>2</v>
      </c>
      <c r="J175" s="79"/>
      <c r="K175" s="79">
        <f t="shared" si="16"/>
        <v>0</v>
      </c>
      <c r="L175" s="80"/>
      <c r="M175" s="27">
        <f t="shared" si="17"/>
        <v>0</v>
      </c>
      <c r="N175" s="81"/>
    </row>
    <row r="176" spans="1:14" ht="25.5" x14ac:dyDescent="0.25">
      <c r="A176" s="39">
        <f t="shared" si="18"/>
        <v>163</v>
      </c>
      <c r="B176" s="6" t="s">
        <v>508</v>
      </c>
      <c r="C176" s="9" t="s">
        <v>509</v>
      </c>
      <c r="D176" s="6" t="s">
        <v>511</v>
      </c>
      <c r="E176" s="11">
        <v>45256</v>
      </c>
      <c r="F176" s="11">
        <v>45622</v>
      </c>
      <c r="G176" s="96"/>
      <c r="H176" s="96"/>
      <c r="I176" s="144">
        <v>2</v>
      </c>
      <c r="J176" s="79"/>
      <c r="K176" s="79">
        <f t="shared" si="16"/>
        <v>0</v>
      </c>
      <c r="L176" s="80"/>
      <c r="M176" s="27">
        <f t="shared" si="17"/>
        <v>0</v>
      </c>
      <c r="N176" s="81"/>
    </row>
    <row r="177" spans="1:14" x14ac:dyDescent="0.25">
      <c r="A177" s="39">
        <f t="shared" si="18"/>
        <v>164</v>
      </c>
      <c r="B177" s="6" t="s">
        <v>512</v>
      </c>
      <c r="C177" s="9" t="s">
        <v>513</v>
      </c>
      <c r="D177" s="6"/>
      <c r="E177" s="142">
        <v>45399</v>
      </c>
      <c r="F177" s="143"/>
      <c r="G177" s="96"/>
      <c r="H177" s="96"/>
      <c r="I177" s="144">
        <v>1</v>
      </c>
      <c r="J177" s="79"/>
      <c r="K177" s="79">
        <f t="shared" si="16"/>
        <v>0</v>
      </c>
      <c r="L177" s="80"/>
      <c r="M177" s="27">
        <f t="shared" si="17"/>
        <v>0</v>
      </c>
      <c r="N177" s="81"/>
    </row>
    <row r="178" spans="1:14" x14ac:dyDescent="0.25">
      <c r="A178" s="39">
        <f t="shared" si="18"/>
        <v>165</v>
      </c>
      <c r="B178" s="6" t="s">
        <v>514</v>
      </c>
      <c r="C178" s="9" t="s">
        <v>18</v>
      </c>
      <c r="D178" s="6">
        <v>351142</v>
      </c>
      <c r="E178" s="142">
        <v>45399</v>
      </c>
      <c r="F178" s="143"/>
      <c r="G178" s="96"/>
      <c r="H178" s="96"/>
      <c r="I178" s="144">
        <v>1</v>
      </c>
      <c r="J178" s="79"/>
      <c r="K178" s="79">
        <f t="shared" si="16"/>
        <v>0</v>
      </c>
      <c r="L178" s="80"/>
      <c r="M178" s="27">
        <f t="shared" si="17"/>
        <v>0</v>
      </c>
      <c r="N178" s="81"/>
    </row>
    <row r="179" spans="1:14" ht="26.25" x14ac:dyDescent="0.25">
      <c r="A179" s="39">
        <f t="shared" si="18"/>
        <v>166</v>
      </c>
      <c r="B179" s="6" t="s">
        <v>515</v>
      </c>
      <c r="C179" s="9" t="s">
        <v>516</v>
      </c>
      <c r="D179" s="6">
        <v>24392582</v>
      </c>
      <c r="E179" s="142">
        <v>45356</v>
      </c>
      <c r="F179" s="143"/>
      <c r="G179" s="96"/>
      <c r="H179" s="96"/>
      <c r="I179" s="144">
        <v>1</v>
      </c>
      <c r="J179" s="79"/>
      <c r="K179" s="79">
        <f t="shared" si="16"/>
        <v>0</v>
      </c>
      <c r="L179" s="80"/>
      <c r="M179" s="27">
        <f t="shared" si="17"/>
        <v>0</v>
      </c>
      <c r="N179" s="81"/>
    </row>
    <row r="180" spans="1:14" x14ac:dyDescent="0.25">
      <c r="A180" s="39">
        <f t="shared" si="18"/>
        <v>167</v>
      </c>
      <c r="B180" s="6" t="s">
        <v>517</v>
      </c>
      <c r="C180" s="9" t="s">
        <v>518</v>
      </c>
      <c r="D180" s="6">
        <v>2024517980</v>
      </c>
      <c r="E180" s="142">
        <v>45463</v>
      </c>
      <c r="F180" s="143"/>
      <c r="G180" s="96"/>
      <c r="H180" s="96"/>
      <c r="I180" s="144">
        <v>1</v>
      </c>
      <c r="J180" s="79"/>
      <c r="K180" s="79">
        <f t="shared" si="16"/>
        <v>0</v>
      </c>
      <c r="L180" s="80"/>
      <c r="M180" s="27">
        <f t="shared" si="17"/>
        <v>0</v>
      </c>
      <c r="N180" s="81"/>
    </row>
    <row r="181" spans="1:14" x14ac:dyDescent="0.25">
      <c r="A181" s="39">
        <f t="shared" si="18"/>
        <v>168</v>
      </c>
      <c r="B181" s="6" t="s">
        <v>519</v>
      </c>
      <c r="C181" s="9" t="s">
        <v>520</v>
      </c>
      <c r="D181" s="6" t="s">
        <v>521</v>
      </c>
      <c r="E181" s="11">
        <v>45199</v>
      </c>
      <c r="F181" s="11">
        <v>45565</v>
      </c>
      <c r="G181" s="96"/>
      <c r="H181" s="96"/>
      <c r="I181" s="144">
        <v>2</v>
      </c>
      <c r="J181" s="79"/>
      <c r="K181" s="79">
        <f t="shared" si="16"/>
        <v>0</v>
      </c>
      <c r="L181" s="80"/>
      <c r="M181" s="27">
        <f t="shared" si="17"/>
        <v>0</v>
      </c>
      <c r="N181" s="81"/>
    </row>
    <row r="182" spans="1:14" x14ac:dyDescent="0.25">
      <c r="A182" s="39">
        <f t="shared" si="18"/>
        <v>169</v>
      </c>
      <c r="B182" s="6" t="s">
        <v>519</v>
      </c>
      <c r="C182" s="9" t="s">
        <v>520</v>
      </c>
      <c r="D182" s="6" t="s">
        <v>522</v>
      </c>
      <c r="E182" s="11">
        <v>45199</v>
      </c>
      <c r="F182" s="11">
        <v>45565</v>
      </c>
      <c r="G182" s="96"/>
      <c r="H182" s="96"/>
      <c r="I182" s="144">
        <v>2</v>
      </c>
      <c r="J182" s="79"/>
      <c r="K182" s="79">
        <f t="shared" si="16"/>
        <v>0</v>
      </c>
      <c r="L182" s="80"/>
      <c r="M182" s="27">
        <f t="shared" si="17"/>
        <v>0</v>
      </c>
      <c r="N182" s="81"/>
    </row>
    <row r="183" spans="1:14" x14ac:dyDescent="0.25">
      <c r="A183" s="39">
        <f t="shared" si="18"/>
        <v>170</v>
      </c>
      <c r="B183" s="6" t="s">
        <v>523</v>
      </c>
      <c r="C183" s="9" t="s">
        <v>524</v>
      </c>
      <c r="D183" s="6">
        <v>200253903</v>
      </c>
      <c r="E183" s="11">
        <v>45199</v>
      </c>
      <c r="F183" s="11">
        <v>45565</v>
      </c>
      <c r="G183" s="96"/>
      <c r="H183" s="96"/>
      <c r="I183" s="144">
        <v>2</v>
      </c>
      <c r="J183" s="79"/>
      <c r="K183" s="79">
        <f t="shared" si="16"/>
        <v>0</v>
      </c>
      <c r="L183" s="80"/>
      <c r="M183" s="27">
        <f t="shared" si="17"/>
        <v>0</v>
      </c>
      <c r="N183" s="81"/>
    </row>
    <row r="184" spans="1:14" x14ac:dyDescent="0.25">
      <c r="A184" s="8">
        <f t="shared" si="18"/>
        <v>171</v>
      </c>
      <c r="B184" s="6" t="s">
        <v>523</v>
      </c>
      <c r="C184" s="9" t="s">
        <v>524</v>
      </c>
      <c r="D184" s="6">
        <v>200253898</v>
      </c>
      <c r="E184" s="11">
        <v>45199</v>
      </c>
      <c r="F184" s="11">
        <v>45565</v>
      </c>
      <c r="G184" s="96"/>
      <c r="H184" s="96"/>
      <c r="I184" s="144">
        <v>2</v>
      </c>
      <c r="J184" s="79"/>
      <c r="K184" s="79">
        <f t="shared" si="16"/>
        <v>0</v>
      </c>
      <c r="L184" s="80"/>
      <c r="M184" s="27">
        <f t="shared" si="17"/>
        <v>0</v>
      </c>
      <c r="N184" s="81"/>
    </row>
    <row r="185" spans="1:14" x14ac:dyDescent="0.25">
      <c r="A185" s="8">
        <f t="shared" si="18"/>
        <v>172</v>
      </c>
      <c r="B185" s="6" t="s">
        <v>523</v>
      </c>
      <c r="C185" s="9" t="s">
        <v>524</v>
      </c>
      <c r="D185" s="6">
        <v>200270655</v>
      </c>
      <c r="E185" s="11">
        <v>45199</v>
      </c>
      <c r="F185" s="11">
        <v>45565</v>
      </c>
      <c r="G185" s="96"/>
      <c r="H185" s="96"/>
      <c r="I185" s="144">
        <v>2</v>
      </c>
      <c r="J185" s="79"/>
      <c r="K185" s="79">
        <f t="shared" si="16"/>
        <v>0</v>
      </c>
      <c r="L185" s="80"/>
      <c r="M185" s="27">
        <f t="shared" si="17"/>
        <v>0</v>
      </c>
      <c r="N185" s="81"/>
    </row>
    <row r="186" spans="1:14" x14ac:dyDescent="0.25">
      <c r="A186" s="8">
        <f t="shared" si="18"/>
        <v>173</v>
      </c>
      <c r="B186" s="6" t="s">
        <v>335</v>
      </c>
      <c r="C186" s="9" t="s">
        <v>335</v>
      </c>
      <c r="D186" s="6">
        <v>170264</v>
      </c>
      <c r="E186" s="11">
        <v>45199</v>
      </c>
      <c r="F186" s="11">
        <v>45565</v>
      </c>
      <c r="G186" s="96"/>
      <c r="H186" s="96"/>
      <c r="I186" s="144">
        <v>2</v>
      </c>
      <c r="J186" s="79"/>
      <c r="K186" s="79">
        <f t="shared" si="16"/>
        <v>0</v>
      </c>
      <c r="L186" s="80"/>
      <c r="M186" s="27">
        <f t="shared" si="17"/>
        <v>0</v>
      </c>
      <c r="N186" s="81"/>
    </row>
    <row r="187" spans="1:14" x14ac:dyDescent="0.25">
      <c r="A187" s="8">
        <f t="shared" si="18"/>
        <v>174</v>
      </c>
      <c r="B187" s="6" t="s">
        <v>525</v>
      </c>
      <c r="C187" s="9" t="s">
        <v>526</v>
      </c>
      <c r="D187" s="6" t="s">
        <v>527</v>
      </c>
      <c r="E187" s="11">
        <v>45199</v>
      </c>
      <c r="F187" s="11">
        <v>45565</v>
      </c>
      <c r="G187" s="96"/>
      <c r="H187" s="96"/>
      <c r="I187" s="144">
        <v>2</v>
      </c>
      <c r="J187" s="79"/>
      <c r="K187" s="79">
        <f t="shared" si="16"/>
        <v>0</v>
      </c>
      <c r="L187" s="80"/>
      <c r="M187" s="27">
        <f t="shared" si="17"/>
        <v>0</v>
      </c>
      <c r="N187" s="81"/>
    </row>
    <row r="188" spans="1:14" x14ac:dyDescent="0.25">
      <c r="A188" s="8">
        <f t="shared" si="18"/>
        <v>175</v>
      </c>
      <c r="B188" s="6" t="s">
        <v>525</v>
      </c>
      <c r="C188" s="9" t="s">
        <v>526</v>
      </c>
      <c r="D188" s="6" t="s">
        <v>528</v>
      </c>
      <c r="E188" s="11">
        <v>45199</v>
      </c>
      <c r="F188" s="11">
        <v>45565</v>
      </c>
      <c r="G188" s="96"/>
      <c r="H188" s="96"/>
      <c r="I188" s="144">
        <v>2</v>
      </c>
      <c r="J188" s="79"/>
      <c r="K188" s="79">
        <f t="shared" si="16"/>
        <v>0</v>
      </c>
      <c r="L188" s="80"/>
      <c r="M188" s="27">
        <f t="shared" si="17"/>
        <v>0</v>
      </c>
      <c r="N188" s="81"/>
    </row>
    <row r="189" spans="1:14" x14ac:dyDescent="0.25">
      <c r="A189" s="8">
        <f t="shared" si="18"/>
        <v>176</v>
      </c>
      <c r="B189" s="6" t="s">
        <v>525</v>
      </c>
      <c r="C189" s="9" t="s">
        <v>526</v>
      </c>
      <c r="D189" s="6" t="s">
        <v>529</v>
      </c>
      <c r="E189" s="11">
        <v>45199</v>
      </c>
      <c r="F189" s="11">
        <v>45565</v>
      </c>
      <c r="G189" s="96"/>
      <c r="H189" s="96"/>
      <c r="I189" s="144">
        <v>2</v>
      </c>
      <c r="J189" s="79"/>
      <c r="K189" s="79">
        <f t="shared" si="16"/>
        <v>0</v>
      </c>
      <c r="L189" s="80"/>
      <c r="M189" s="27">
        <f t="shared" si="17"/>
        <v>0</v>
      </c>
      <c r="N189" s="81"/>
    </row>
    <row r="190" spans="1:14" x14ac:dyDescent="0.25">
      <c r="A190" s="8">
        <f t="shared" si="18"/>
        <v>177</v>
      </c>
      <c r="B190" s="6" t="s">
        <v>530</v>
      </c>
      <c r="C190" s="9" t="s">
        <v>530</v>
      </c>
      <c r="D190" s="6">
        <v>8730</v>
      </c>
      <c r="E190" s="11">
        <v>45199</v>
      </c>
      <c r="F190" s="11">
        <v>45565</v>
      </c>
      <c r="G190" s="96"/>
      <c r="H190" s="96"/>
      <c r="I190" s="144">
        <v>2</v>
      </c>
      <c r="J190" s="79"/>
      <c r="K190" s="79">
        <f t="shared" si="16"/>
        <v>0</v>
      </c>
      <c r="L190" s="80"/>
      <c r="M190" s="27">
        <f t="shared" si="17"/>
        <v>0</v>
      </c>
      <c r="N190" s="81"/>
    </row>
    <row r="191" spans="1:14" ht="16.5" x14ac:dyDescent="0.25">
      <c r="A191" s="223" t="s">
        <v>531</v>
      </c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5"/>
    </row>
    <row r="192" spans="1:14" x14ac:dyDescent="0.25">
      <c r="A192" s="8">
        <v>178</v>
      </c>
      <c r="B192" s="6" t="s">
        <v>532</v>
      </c>
      <c r="C192" s="9" t="s">
        <v>533</v>
      </c>
      <c r="D192" s="6" t="s">
        <v>534</v>
      </c>
      <c r="E192" s="11">
        <v>45128</v>
      </c>
      <c r="F192" s="11">
        <v>45494</v>
      </c>
      <c r="G192" s="96"/>
      <c r="H192" s="96"/>
      <c r="I192" s="144">
        <v>2</v>
      </c>
      <c r="J192" s="79"/>
      <c r="K192" s="79">
        <f t="shared" ref="K192:K204" si="19">I192*J192</f>
        <v>0</v>
      </c>
      <c r="L192" s="80"/>
      <c r="M192" s="27">
        <f t="shared" ref="M192:M204" si="20">K192+(K192*L192)</f>
        <v>0</v>
      </c>
      <c r="N192" s="81"/>
    </row>
    <row r="193" spans="1:14" x14ac:dyDescent="0.25">
      <c r="A193" s="8">
        <f t="shared" ref="A193:A204" si="21">SUM(A192,1)</f>
        <v>179</v>
      </c>
      <c r="B193" s="6" t="s">
        <v>535</v>
      </c>
      <c r="C193" s="9" t="s">
        <v>536</v>
      </c>
      <c r="D193" s="6" t="s">
        <v>537</v>
      </c>
      <c r="E193" s="11">
        <v>45128</v>
      </c>
      <c r="F193" s="11">
        <v>45494</v>
      </c>
      <c r="G193" s="96"/>
      <c r="H193" s="96"/>
      <c r="I193" s="144">
        <v>2</v>
      </c>
      <c r="J193" s="79"/>
      <c r="K193" s="79">
        <f t="shared" si="19"/>
        <v>0</v>
      </c>
      <c r="L193" s="80"/>
      <c r="M193" s="27">
        <f t="shared" si="20"/>
        <v>0</v>
      </c>
      <c r="N193" s="81"/>
    </row>
    <row r="194" spans="1:14" ht="25.5" x14ac:dyDescent="0.25">
      <c r="A194" s="8">
        <f t="shared" si="21"/>
        <v>180</v>
      </c>
      <c r="B194" s="6" t="s">
        <v>538</v>
      </c>
      <c r="C194" s="9" t="s">
        <v>536</v>
      </c>
      <c r="D194" s="6">
        <v>63977</v>
      </c>
      <c r="E194" s="11">
        <v>45128</v>
      </c>
      <c r="F194" s="11">
        <v>45494</v>
      </c>
      <c r="G194" s="96"/>
      <c r="H194" s="96"/>
      <c r="I194" s="144">
        <v>2</v>
      </c>
      <c r="J194" s="79"/>
      <c r="K194" s="79">
        <f t="shared" si="19"/>
        <v>0</v>
      </c>
      <c r="L194" s="80"/>
      <c r="M194" s="27">
        <f t="shared" si="20"/>
        <v>0</v>
      </c>
      <c r="N194" s="81"/>
    </row>
    <row r="195" spans="1:14" x14ac:dyDescent="0.25">
      <c r="A195" s="8">
        <f t="shared" si="21"/>
        <v>181</v>
      </c>
      <c r="B195" s="6" t="s">
        <v>112</v>
      </c>
      <c r="C195" s="9" t="s">
        <v>55</v>
      </c>
      <c r="D195" s="6">
        <v>160815</v>
      </c>
      <c r="E195" s="11">
        <v>45128</v>
      </c>
      <c r="F195" s="11">
        <v>45494</v>
      </c>
      <c r="G195" s="96"/>
      <c r="H195" s="96"/>
      <c r="I195" s="144">
        <v>2</v>
      </c>
      <c r="J195" s="79"/>
      <c r="K195" s="79">
        <f t="shared" si="19"/>
        <v>0</v>
      </c>
      <c r="L195" s="80"/>
      <c r="M195" s="27">
        <f t="shared" si="20"/>
        <v>0</v>
      </c>
      <c r="N195" s="81"/>
    </row>
    <row r="196" spans="1:14" ht="25.5" x14ac:dyDescent="0.25">
      <c r="A196" s="8">
        <f t="shared" si="21"/>
        <v>182</v>
      </c>
      <c r="B196" s="6" t="s">
        <v>539</v>
      </c>
      <c r="C196" s="9" t="s">
        <v>540</v>
      </c>
      <c r="D196" s="6">
        <v>16457</v>
      </c>
      <c r="E196" s="11">
        <v>45128</v>
      </c>
      <c r="F196" s="11">
        <v>45494</v>
      </c>
      <c r="G196" s="96"/>
      <c r="H196" s="96"/>
      <c r="I196" s="144">
        <v>2</v>
      </c>
      <c r="J196" s="79"/>
      <c r="K196" s="79">
        <f t="shared" si="19"/>
        <v>0</v>
      </c>
      <c r="L196" s="80"/>
      <c r="M196" s="27">
        <f t="shared" si="20"/>
        <v>0</v>
      </c>
      <c r="N196" s="81"/>
    </row>
    <row r="197" spans="1:14" ht="25.5" x14ac:dyDescent="0.25">
      <c r="A197" s="8">
        <f t="shared" si="21"/>
        <v>183</v>
      </c>
      <c r="B197" s="6" t="s">
        <v>538</v>
      </c>
      <c r="C197" s="9" t="s">
        <v>536</v>
      </c>
      <c r="D197" s="6">
        <v>52107</v>
      </c>
      <c r="E197" s="11">
        <v>45128</v>
      </c>
      <c r="F197" s="11">
        <v>45494</v>
      </c>
      <c r="G197" s="96"/>
      <c r="H197" s="96"/>
      <c r="I197" s="144">
        <v>2</v>
      </c>
      <c r="J197" s="79"/>
      <c r="K197" s="79">
        <f t="shared" si="19"/>
        <v>0</v>
      </c>
      <c r="L197" s="80"/>
      <c r="M197" s="27">
        <f t="shared" si="20"/>
        <v>0</v>
      </c>
      <c r="N197" s="81"/>
    </row>
    <row r="198" spans="1:14" x14ac:dyDescent="0.25">
      <c r="A198" s="8">
        <f t="shared" si="21"/>
        <v>184</v>
      </c>
      <c r="B198" s="6" t="s">
        <v>541</v>
      </c>
      <c r="C198" s="9" t="s">
        <v>542</v>
      </c>
      <c r="D198" s="6">
        <v>131116007434108</v>
      </c>
      <c r="E198" s="11">
        <v>45128</v>
      </c>
      <c r="F198" s="11">
        <v>45494</v>
      </c>
      <c r="G198" s="96"/>
      <c r="H198" s="96"/>
      <c r="I198" s="144">
        <v>2</v>
      </c>
      <c r="J198" s="79"/>
      <c r="K198" s="79">
        <f t="shared" si="19"/>
        <v>0</v>
      </c>
      <c r="L198" s="80"/>
      <c r="M198" s="27">
        <f t="shared" si="20"/>
        <v>0</v>
      </c>
      <c r="N198" s="81"/>
    </row>
    <row r="199" spans="1:14" x14ac:dyDescent="0.25">
      <c r="A199" s="8">
        <f t="shared" si="21"/>
        <v>185</v>
      </c>
      <c r="B199" s="6" t="s">
        <v>543</v>
      </c>
      <c r="C199" s="9" t="s">
        <v>544</v>
      </c>
      <c r="D199" s="6">
        <v>1734</v>
      </c>
      <c r="E199" s="11">
        <v>45128</v>
      </c>
      <c r="F199" s="11">
        <v>45494</v>
      </c>
      <c r="G199" s="96"/>
      <c r="H199" s="96"/>
      <c r="I199" s="144">
        <v>2</v>
      </c>
      <c r="J199" s="79"/>
      <c r="K199" s="79">
        <f t="shared" si="19"/>
        <v>0</v>
      </c>
      <c r="L199" s="80"/>
      <c r="M199" s="27">
        <f t="shared" si="20"/>
        <v>0</v>
      </c>
      <c r="N199" s="81"/>
    </row>
    <row r="200" spans="1:14" x14ac:dyDescent="0.25">
      <c r="A200" s="8">
        <f t="shared" si="21"/>
        <v>186</v>
      </c>
      <c r="B200" s="6" t="s">
        <v>545</v>
      </c>
      <c r="C200" s="9" t="s">
        <v>546</v>
      </c>
      <c r="D200" s="6">
        <v>390110379</v>
      </c>
      <c r="E200" s="11">
        <v>45128</v>
      </c>
      <c r="F200" s="11">
        <v>45494</v>
      </c>
      <c r="G200" s="96"/>
      <c r="H200" s="96"/>
      <c r="I200" s="144">
        <v>2</v>
      </c>
      <c r="J200" s="79"/>
      <c r="K200" s="79">
        <f t="shared" si="19"/>
        <v>0</v>
      </c>
      <c r="L200" s="80"/>
      <c r="M200" s="27">
        <f t="shared" si="20"/>
        <v>0</v>
      </c>
      <c r="N200" s="81"/>
    </row>
    <row r="201" spans="1:14" ht="25.5" x14ac:dyDescent="0.25">
      <c r="A201" s="39">
        <f t="shared" si="21"/>
        <v>187</v>
      </c>
      <c r="B201" s="6" t="s">
        <v>547</v>
      </c>
      <c r="C201" s="9" t="s">
        <v>546</v>
      </c>
      <c r="D201" s="6" t="s">
        <v>548</v>
      </c>
      <c r="E201" s="11">
        <v>45128</v>
      </c>
      <c r="F201" s="11">
        <v>45494</v>
      </c>
      <c r="G201" s="96"/>
      <c r="H201" s="96"/>
      <c r="I201" s="144">
        <v>2</v>
      </c>
      <c r="J201" s="79"/>
      <c r="K201" s="79">
        <f t="shared" si="19"/>
        <v>0</v>
      </c>
      <c r="L201" s="80"/>
      <c r="M201" s="27">
        <f t="shared" si="20"/>
        <v>0</v>
      </c>
      <c r="N201" s="81"/>
    </row>
    <row r="202" spans="1:14" x14ac:dyDescent="0.25">
      <c r="A202" s="8">
        <f t="shared" si="21"/>
        <v>188</v>
      </c>
      <c r="B202" s="6" t="s">
        <v>549</v>
      </c>
      <c r="C202" s="9" t="s">
        <v>550</v>
      </c>
      <c r="D202" s="6" t="s">
        <v>551</v>
      </c>
      <c r="E202" s="11">
        <v>45128</v>
      </c>
      <c r="F202" s="11">
        <v>45494</v>
      </c>
      <c r="G202" s="96"/>
      <c r="H202" s="96"/>
      <c r="I202" s="144">
        <v>2</v>
      </c>
      <c r="J202" s="79"/>
      <c r="K202" s="79">
        <f t="shared" si="19"/>
        <v>0</v>
      </c>
      <c r="L202" s="80"/>
      <c r="M202" s="27">
        <f t="shared" si="20"/>
        <v>0</v>
      </c>
      <c r="N202" s="81"/>
    </row>
    <row r="203" spans="1:14" x14ac:dyDescent="0.25">
      <c r="A203" s="8">
        <f t="shared" si="21"/>
        <v>189</v>
      </c>
      <c r="B203" s="6" t="s">
        <v>555</v>
      </c>
      <c r="C203" s="9" t="s">
        <v>556</v>
      </c>
      <c r="D203" s="6" t="s">
        <v>556</v>
      </c>
      <c r="E203" s="11">
        <v>45291</v>
      </c>
      <c r="F203" s="11">
        <v>45657</v>
      </c>
      <c r="G203" s="96"/>
      <c r="H203" s="96"/>
      <c r="I203" s="144">
        <v>2</v>
      </c>
      <c r="J203" s="79"/>
      <c r="K203" s="79">
        <f t="shared" si="19"/>
        <v>0</v>
      </c>
      <c r="L203" s="80"/>
      <c r="M203" s="27">
        <f t="shared" si="20"/>
        <v>0</v>
      </c>
      <c r="N203" s="81"/>
    </row>
    <row r="204" spans="1:14" x14ac:dyDescent="0.25">
      <c r="A204" s="8">
        <f t="shared" si="21"/>
        <v>190</v>
      </c>
      <c r="B204" s="6" t="s">
        <v>558</v>
      </c>
      <c r="C204" s="9" t="s">
        <v>72</v>
      </c>
      <c r="D204" s="6" t="s">
        <v>559</v>
      </c>
      <c r="E204" s="11">
        <v>45184</v>
      </c>
      <c r="F204" s="11">
        <v>45550</v>
      </c>
      <c r="G204" s="96"/>
      <c r="H204" s="96"/>
      <c r="I204" s="144">
        <v>2</v>
      </c>
      <c r="J204" s="79"/>
      <c r="K204" s="79">
        <f t="shared" si="19"/>
        <v>0</v>
      </c>
      <c r="L204" s="80"/>
      <c r="M204" s="27">
        <f t="shared" si="20"/>
        <v>0</v>
      </c>
      <c r="N204" s="81"/>
    </row>
    <row r="205" spans="1:14" ht="16.5" x14ac:dyDescent="0.25">
      <c r="A205" s="223" t="s">
        <v>560</v>
      </c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5"/>
    </row>
    <row r="206" spans="1:14" x14ac:dyDescent="0.25">
      <c r="A206" s="8">
        <v>191</v>
      </c>
      <c r="B206" s="6" t="s">
        <v>561</v>
      </c>
      <c r="C206" s="9" t="s">
        <v>562</v>
      </c>
      <c r="D206" s="6" t="s">
        <v>563</v>
      </c>
      <c r="E206" s="142">
        <v>45437</v>
      </c>
      <c r="F206" s="143"/>
      <c r="G206" s="96"/>
      <c r="H206" s="96"/>
      <c r="I206" s="144">
        <v>1</v>
      </c>
      <c r="J206" s="79"/>
      <c r="K206" s="79">
        <f t="shared" ref="K206:K222" si="22">I206*J206</f>
        <v>0</v>
      </c>
      <c r="L206" s="80"/>
      <c r="M206" s="27">
        <f t="shared" ref="M206:M222" si="23">K206+(K206*L206)</f>
        <v>0</v>
      </c>
      <c r="N206" s="81"/>
    </row>
    <row r="207" spans="1:14" x14ac:dyDescent="0.25">
      <c r="A207" s="8">
        <f t="shared" ref="A207:A222" si="24">SUM(A206,1)</f>
        <v>192</v>
      </c>
      <c r="B207" s="6" t="s">
        <v>561</v>
      </c>
      <c r="C207" s="9" t="s">
        <v>562</v>
      </c>
      <c r="D207" s="6" t="s">
        <v>564</v>
      </c>
      <c r="E207" s="142">
        <v>45437</v>
      </c>
      <c r="F207" s="143"/>
      <c r="G207" s="96"/>
      <c r="H207" s="96"/>
      <c r="I207" s="144">
        <v>1</v>
      </c>
      <c r="J207" s="79"/>
      <c r="K207" s="79">
        <f t="shared" si="22"/>
        <v>0</v>
      </c>
      <c r="L207" s="80"/>
      <c r="M207" s="27">
        <f t="shared" si="23"/>
        <v>0</v>
      </c>
      <c r="N207" s="81"/>
    </row>
    <row r="208" spans="1:14" x14ac:dyDescent="0.25">
      <c r="A208" s="8">
        <f t="shared" si="24"/>
        <v>193</v>
      </c>
      <c r="B208" s="6" t="s">
        <v>561</v>
      </c>
      <c r="C208" s="9" t="s">
        <v>562</v>
      </c>
      <c r="D208" s="6" t="s">
        <v>565</v>
      </c>
      <c r="E208" s="142">
        <v>45437</v>
      </c>
      <c r="F208" s="143"/>
      <c r="G208" s="96"/>
      <c r="H208" s="96"/>
      <c r="I208" s="144">
        <v>1</v>
      </c>
      <c r="J208" s="79"/>
      <c r="K208" s="79">
        <f t="shared" si="22"/>
        <v>0</v>
      </c>
      <c r="L208" s="80"/>
      <c r="M208" s="27">
        <f t="shared" si="23"/>
        <v>0</v>
      </c>
      <c r="N208" s="81"/>
    </row>
    <row r="209" spans="1:14" x14ac:dyDescent="0.25">
      <c r="A209" s="8">
        <f t="shared" si="24"/>
        <v>194</v>
      </c>
      <c r="B209" s="6" t="s">
        <v>566</v>
      </c>
      <c r="C209" s="9" t="s">
        <v>567</v>
      </c>
      <c r="D209" s="6">
        <v>607801333</v>
      </c>
      <c r="E209" s="11">
        <v>45214</v>
      </c>
      <c r="F209" s="11">
        <v>45580</v>
      </c>
      <c r="G209" s="96"/>
      <c r="H209" s="96"/>
      <c r="I209" s="144">
        <v>2</v>
      </c>
      <c r="J209" s="79"/>
      <c r="K209" s="79">
        <f t="shared" si="22"/>
        <v>0</v>
      </c>
      <c r="L209" s="80"/>
      <c r="M209" s="27">
        <f t="shared" si="23"/>
        <v>0</v>
      </c>
      <c r="N209" s="81"/>
    </row>
    <row r="210" spans="1:14" x14ac:dyDescent="0.25">
      <c r="A210" s="8">
        <f t="shared" si="24"/>
        <v>195</v>
      </c>
      <c r="B210" s="6" t="s">
        <v>586</v>
      </c>
      <c r="C210" s="9" t="s">
        <v>587</v>
      </c>
      <c r="D210" s="6" t="s">
        <v>588</v>
      </c>
      <c r="E210" s="11">
        <v>45214</v>
      </c>
      <c r="F210" s="11">
        <v>45580</v>
      </c>
      <c r="G210" s="96"/>
      <c r="H210" s="96"/>
      <c r="I210" s="144">
        <v>2</v>
      </c>
      <c r="J210" s="79"/>
      <c r="K210" s="79">
        <f t="shared" si="22"/>
        <v>0</v>
      </c>
      <c r="L210" s="80"/>
      <c r="M210" s="27">
        <f t="shared" si="23"/>
        <v>0</v>
      </c>
      <c r="N210" s="81"/>
    </row>
    <row r="211" spans="1:14" x14ac:dyDescent="0.25">
      <c r="A211" s="8">
        <f t="shared" si="24"/>
        <v>196</v>
      </c>
      <c r="B211" s="6" t="s">
        <v>586</v>
      </c>
      <c r="C211" s="9" t="s">
        <v>589</v>
      </c>
      <c r="D211" s="6" t="s">
        <v>590</v>
      </c>
      <c r="E211" s="11">
        <v>45214</v>
      </c>
      <c r="F211" s="11">
        <v>45580</v>
      </c>
      <c r="G211" s="96"/>
      <c r="H211" s="96"/>
      <c r="I211" s="144">
        <v>2</v>
      </c>
      <c r="J211" s="79"/>
      <c r="K211" s="79">
        <f t="shared" si="22"/>
        <v>0</v>
      </c>
      <c r="L211" s="80"/>
      <c r="M211" s="27">
        <f t="shared" si="23"/>
        <v>0</v>
      </c>
      <c r="N211" s="81"/>
    </row>
    <row r="212" spans="1:14" ht="26.25" x14ac:dyDescent="0.25">
      <c r="A212" s="39">
        <f t="shared" si="24"/>
        <v>197</v>
      </c>
      <c r="B212" s="6" t="s">
        <v>279</v>
      </c>
      <c r="C212" s="9" t="s">
        <v>591</v>
      </c>
      <c r="D212" s="6" t="s">
        <v>592</v>
      </c>
      <c r="E212" s="11">
        <v>45214</v>
      </c>
      <c r="F212" s="11">
        <v>45580</v>
      </c>
      <c r="G212" s="96"/>
      <c r="H212" s="96"/>
      <c r="I212" s="144">
        <v>2</v>
      </c>
      <c r="J212" s="79"/>
      <c r="K212" s="79">
        <f t="shared" si="22"/>
        <v>0</v>
      </c>
      <c r="L212" s="80"/>
      <c r="M212" s="27">
        <f t="shared" si="23"/>
        <v>0</v>
      </c>
      <c r="N212" s="81"/>
    </row>
    <row r="213" spans="1:14" ht="26.25" x14ac:dyDescent="0.25">
      <c r="A213" s="39">
        <f t="shared" si="24"/>
        <v>198</v>
      </c>
      <c r="B213" s="6" t="s">
        <v>279</v>
      </c>
      <c r="C213" s="9" t="s">
        <v>593</v>
      </c>
      <c r="D213" s="6">
        <v>10068</v>
      </c>
      <c r="E213" s="142">
        <v>45397</v>
      </c>
      <c r="F213" s="143"/>
      <c r="G213" s="96"/>
      <c r="H213" s="96"/>
      <c r="I213" s="144">
        <v>1</v>
      </c>
      <c r="J213" s="79"/>
      <c r="K213" s="79">
        <f t="shared" si="22"/>
        <v>0</v>
      </c>
      <c r="L213" s="80"/>
      <c r="M213" s="27">
        <f t="shared" si="23"/>
        <v>0</v>
      </c>
      <c r="N213" s="81"/>
    </row>
    <row r="214" spans="1:14" x14ac:dyDescent="0.25">
      <c r="A214" s="39">
        <f t="shared" si="24"/>
        <v>199</v>
      </c>
      <c r="B214" s="6" t="s">
        <v>597</v>
      </c>
      <c r="C214" s="9" t="s">
        <v>598</v>
      </c>
      <c r="D214" s="6">
        <v>7731</v>
      </c>
      <c r="E214" s="11">
        <v>45214</v>
      </c>
      <c r="F214" s="11">
        <v>45580</v>
      </c>
      <c r="G214" s="96"/>
      <c r="H214" s="96"/>
      <c r="I214" s="144">
        <v>2</v>
      </c>
      <c r="J214" s="79"/>
      <c r="K214" s="79">
        <f t="shared" si="22"/>
        <v>0</v>
      </c>
      <c r="L214" s="80"/>
      <c r="M214" s="27">
        <f t="shared" si="23"/>
        <v>0</v>
      </c>
      <c r="N214" s="81"/>
    </row>
    <row r="215" spans="1:14" ht="26.25" x14ac:dyDescent="0.25">
      <c r="A215" s="39">
        <f t="shared" si="24"/>
        <v>200</v>
      </c>
      <c r="B215" s="6" t="s">
        <v>261</v>
      </c>
      <c r="C215" s="9" t="s">
        <v>599</v>
      </c>
      <c r="D215" s="6">
        <v>1871233</v>
      </c>
      <c r="E215" s="11">
        <v>45271</v>
      </c>
      <c r="F215" s="11">
        <v>45637</v>
      </c>
      <c r="G215" s="96"/>
      <c r="H215" s="96"/>
      <c r="I215" s="144">
        <v>2</v>
      </c>
      <c r="J215" s="79"/>
      <c r="K215" s="79">
        <f t="shared" si="22"/>
        <v>0</v>
      </c>
      <c r="L215" s="80"/>
      <c r="M215" s="27">
        <f t="shared" si="23"/>
        <v>0</v>
      </c>
      <c r="N215" s="81"/>
    </row>
    <row r="216" spans="1:14" x14ac:dyDescent="0.25">
      <c r="A216" s="8">
        <f t="shared" si="24"/>
        <v>201</v>
      </c>
      <c r="B216" s="6" t="s">
        <v>600</v>
      </c>
      <c r="C216" s="9" t="s">
        <v>601</v>
      </c>
      <c r="D216" s="6" t="s">
        <v>602</v>
      </c>
      <c r="E216" s="11">
        <v>45214</v>
      </c>
      <c r="F216" s="11">
        <v>45580</v>
      </c>
      <c r="G216" s="96"/>
      <c r="H216" s="96"/>
      <c r="I216" s="144">
        <v>2</v>
      </c>
      <c r="J216" s="79"/>
      <c r="K216" s="79">
        <f t="shared" si="22"/>
        <v>0</v>
      </c>
      <c r="L216" s="80"/>
      <c r="M216" s="27">
        <f t="shared" si="23"/>
        <v>0</v>
      </c>
      <c r="N216" s="81"/>
    </row>
    <row r="217" spans="1:14" x14ac:dyDescent="0.25">
      <c r="A217" s="8">
        <f t="shared" si="24"/>
        <v>202</v>
      </c>
      <c r="B217" s="6" t="s">
        <v>600</v>
      </c>
      <c r="C217" s="9" t="s">
        <v>603</v>
      </c>
      <c r="D217" s="6" t="s">
        <v>604</v>
      </c>
      <c r="E217" s="11">
        <v>45214</v>
      </c>
      <c r="F217" s="11">
        <v>45580</v>
      </c>
      <c r="G217" s="96"/>
      <c r="H217" s="96"/>
      <c r="I217" s="144">
        <v>2</v>
      </c>
      <c r="J217" s="79"/>
      <c r="K217" s="79">
        <f t="shared" si="22"/>
        <v>0</v>
      </c>
      <c r="L217" s="80"/>
      <c r="M217" s="27">
        <f t="shared" si="23"/>
        <v>0</v>
      </c>
      <c r="N217" s="81"/>
    </row>
    <row r="218" spans="1:14" ht="25.5" x14ac:dyDescent="0.25">
      <c r="A218" s="39">
        <f t="shared" si="24"/>
        <v>203</v>
      </c>
      <c r="B218" s="6" t="s">
        <v>605</v>
      </c>
      <c r="C218" s="9" t="s">
        <v>606</v>
      </c>
      <c r="D218" s="6" t="s">
        <v>607</v>
      </c>
      <c r="E218" s="11">
        <v>45214</v>
      </c>
      <c r="F218" s="11">
        <v>45580</v>
      </c>
      <c r="G218" s="96"/>
      <c r="H218" s="96"/>
      <c r="I218" s="144">
        <v>2</v>
      </c>
      <c r="J218" s="79"/>
      <c r="K218" s="79">
        <f t="shared" si="22"/>
        <v>0</v>
      </c>
      <c r="L218" s="80"/>
      <c r="M218" s="27">
        <f t="shared" si="23"/>
        <v>0</v>
      </c>
      <c r="N218" s="81"/>
    </row>
    <row r="219" spans="1:14" ht="25.5" x14ac:dyDescent="0.25">
      <c r="A219" s="39">
        <f t="shared" si="24"/>
        <v>204</v>
      </c>
      <c r="B219" s="6" t="s">
        <v>608</v>
      </c>
      <c r="C219" s="9" t="s">
        <v>606</v>
      </c>
      <c r="D219" s="6" t="s">
        <v>609</v>
      </c>
      <c r="E219" s="11">
        <v>45214</v>
      </c>
      <c r="F219" s="11">
        <v>45580</v>
      </c>
      <c r="G219" s="96"/>
      <c r="H219" s="96"/>
      <c r="I219" s="144">
        <v>2</v>
      </c>
      <c r="J219" s="79"/>
      <c r="K219" s="79">
        <f t="shared" si="22"/>
        <v>0</v>
      </c>
      <c r="L219" s="80"/>
      <c r="M219" s="27">
        <f t="shared" si="23"/>
        <v>0</v>
      </c>
      <c r="N219" s="81"/>
    </row>
    <row r="220" spans="1:14" ht="25.5" x14ac:dyDescent="0.25">
      <c r="A220" s="39">
        <f t="shared" si="24"/>
        <v>205</v>
      </c>
      <c r="B220" s="6" t="s">
        <v>610</v>
      </c>
      <c r="C220" s="9" t="s">
        <v>611</v>
      </c>
      <c r="D220" s="6">
        <v>1330</v>
      </c>
      <c r="E220" s="11">
        <v>45214</v>
      </c>
      <c r="F220" s="11">
        <v>45580</v>
      </c>
      <c r="G220" s="96"/>
      <c r="H220" s="96"/>
      <c r="I220" s="144">
        <v>2</v>
      </c>
      <c r="J220" s="79"/>
      <c r="K220" s="79">
        <f t="shared" si="22"/>
        <v>0</v>
      </c>
      <c r="L220" s="80"/>
      <c r="M220" s="27">
        <f t="shared" si="23"/>
        <v>0</v>
      </c>
      <c r="N220" s="81"/>
    </row>
    <row r="221" spans="1:14" ht="25.5" x14ac:dyDescent="0.25">
      <c r="A221" s="39">
        <f t="shared" si="24"/>
        <v>206</v>
      </c>
      <c r="B221" s="6" t="s">
        <v>612</v>
      </c>
      <c r="C221" s="9" t="s">
        <v>613</v>
      </c>
      <c r="D221" s="6">
        <v>317</v>
      </c>
      <c r="E221" s="11">
        <v>45230</v>
      </c>
      <c r="F221" s="11">
        <v>45596</v>
      </c>
      <c r="G221" s="96"/>
      <c r="H221" s="96"/>
      <c r="I221" s="144">
        <v>2</v>
      </c>
      <c r="J221" s="79"/>
      <c r="K221" s="79">
        <f t="shared" si="22"/>
        <v>0</v>
      </c>
      <c r="L221" s="80"/>
      <c r="M221" s="27">
        <f t="shared" si="23"/>
        <v>0</v>
      </c>
      <c r="N221" s="81"/>
    </row>
    <row r="222" spans="1:14" ht="25.5" x14ac:dyDescent="0.25">
      <c r="A222" s="39">
        <f t="shared" si="24"/>
        <v>207</v>
      </c>
      <c r="B222" s="6" t="s">
        <v>614</v>
      </c>
      <c r="C222" s="9" t="s">
        <v>615</v>
      </c>
      <c r="D222" s="6" t="s">
        <v>616</v>
      </c>
      <c r="E222" s="142">
        <v>45438</v>
      </c>
      <c r="F222" s="143"/>
      <c r="G222" s="96"/>
      <c r="H222" s="96"/>
      <c r="I222" s="144">
        <v>1</v>
      </c>
      <c r="J222" s="79"/>
      <c r="K222" s="79">
        <f t="shared" si="22"/>
        <v>0</v>
      </c>
      <c r="L222" s="80"/>
      <c r="M222" s="27">
        <f t="shared" si="23"/>
        <v>0</v>
      </c>
      <c r="N222" s="81"/>
    </row>
    <row r="223" spans="1:14" ht="16.5" x14ac:dyDescent="0.25">
      <c r="A223" s="223" t="s">
        <v>625</v>
      </c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5"/>
    </row>
    <row r="224" spans="1:14" x14ac:dyDescent="0.25">
      <c r="A224" s="8">
        <v>208</v>
      </c>
      <c r="B224" s="6" t="s">
        <v>626</v>
      </c>
      <c r="C224" s="9">
        <v>2008</v>
      </c>
      <c r="D224" s="6">
        <v>8040046</v>
      </c>
      <c r="E224" s="142">
        <v>45463</v>
      </c>
      <c r="F224" s="143"/>
      <c r="G224" s="96"/>
      <c r="H224" s="96"/>
      <c r="I224" s="144">
        <v>1</v>
      </c>
      <c r="J224" s="79"/>
      <c r="K224" s="79">
        <f t="shared" ref="K224:K234" si="25">I224*J224</f>
        <v>0</v>
      </c>
      <c r="L224" s="80"/>
      <c r="M224" s="27">
        <f t="shared" ref="M224:M234" si="26">K224+(K224*L224)</f>
        <v>0</v>
      </c>
      <c r="N224" s="81"/>
    </row>
    <row r="225" spans="1:14" x14ac:dyDescent="0.25">
      <c r="A225" s="8">
        <f t="shared" ref="A225" si="27">SUM(A224,1)</f>
        <v>209</v>
      </c>
      <c r="B225" s="6" t="s">
        <v>627</v>
      </c>
      <c r="C225" s="9">
        <v>2008</v>
      </c>
      <c r="D225" s="6">
        <v>5031999</v>
      </c>
      <c r="E225" s="142">
        <v>45463</v>
      </c>
      <c r="F225" s="143"/>
      <c r="G225" s="96"/>
      <c r="H225" s="96"/>
      <c r="I225" s="144">
        <v>1</v>
      </c>
      <c r="J225" s="79"/>
      <c r="K225" s="79">
        <f t="shared" si="25"/>
        <v>0</v>
      </c>
      <c r="L225" s="80"/>
      <c r="M225" s="27">
        <f t="shared" si="26"/>
        <v>0</v>
      </c>
      <c r="N225" s="81"/>
    </row>
    <row r="226" spans="1:14" x14ac:dyDescent="0.25">
      <c r="A226" s="210">
        <v>210</v>
      </c>
      <c r="B226" s="242" t="s">
        <v>628</v>
      </c>
      <c r="C226" s="244">
        <v>2009</v>
      </c>
      <c r="D226" s="6" t="s">
        <v>629</v>
      </c>
      <c r="E226" s="11">
        <v>45271</v>
      </c>
      <c r="F226" s="11">
        <v>45637</v>
      </c>
      <c r="G226" s="96"/>
      <c r="H226" s="96"/>
      <c r="I226" s="144">
        <v>2</v>
      </c>
      <c r="J226" s="79"/>
      <c r="K226" s="79">
        <f t="shared" si="25"/>
        <v>0</v>
      </c>
      <c r="L226" s="80"/>
      <c r="M226" s="27">
        <f t="shared" si="26"/>
        <v>0</v>
      </c>
      <c r="N226" s="81"/>
    </row>
    <row r="227" spans="1:14" x14ac:dyDescent="0.25">
      <c r="A227" s="212"/>
      <c r="B227" s="243"/>
      <c r="C227" s="245"/>
      <c r="D227" s="6" t="s">
        <v>630</v>
      </c>
      <c r="E227" s="11">
        <v>45271</v>
      </c>
      <c r="F227" s="11">
        <v>45637</v>
      </c>
      <c r="G227" s="96"/>
      <c r="H227" s="96"/>
      <c r="I227" s="144">
        <v>2</v>
      </c>
      <c r="J227" s="79"/>
      <c r="K227" s="79">
        <f t="shared" si="25"/>
        <v>0</v>
      </c>
      <c r="L227" s="80"/>
      <c r="M227" s="27">
        <f t="shared" si="26"/>
        <v>0</v>
      </c>
      <c r="N227" s="81"/>
    </row>
    <row r="228" spans="1:14" x14ac:dyDescent="0.25">
      <c r="A228" s="39">
        <v>211</v>
      </c>
      <c r="B228" s="6" t="s">
        <v>633</v>
      </c>
      <c r="C228" s="9" t="s">
        <v>634</v>
      </c>
      <c r="D228" s="6">
        <v>1398</v>
      </c>
      <c r="E228" s="142">
        <v>45450</v>
      </c>
      <c r="F228" s="143"/>
      <c r="G228" s="96"/>
      <c r="H228" s="96"/>
      <c r="I228" s="144">
        <v>1</v>
      </c>
      <c r="J228" s="79"/>
      <c r="K228" s="79">
        <f t="shared" si="25"/>
        <v>0</v>
      </c>
      <c r="L228" s="80"/>
      <c r="M228" s="27">
        <f t="shared" si="26"/>
        <v>0</v>
      </c>
      <c r="N228" s="81"/>
    </row>
    <row r="229" spans="1:14" x14ac:dyDescent="0.25">
      <c r="A229" s="39">
        <f t="shared" ref="A229:A234" si="28">SUM(A228,1)</f>
        <v>212</v>
      </c>
      <c r="B229" s="6" t="s">
        <v>633</v>
      </c>
      <c r="C229" s="9" t="s">
        <v>634</v>
      </c>
      <c r="D229" s="6">
        <v>7660</v>
      </c>
      <c r="E229" s="11">
        <v>45271</v>
      </c>
      <c r="F229" s="11">
        <v>45637</v>
      </c>
      <c r="G229" s="96"/>
      <c r="H229" s="96"/>
      <c r="I229" s="144">
        <v>2</v>
      </c>
      <c r="J229" s="79"/>
      <c r="K229" s="79">
        <f t="shared" si="25"/>
        <v>0</v>
      </c>
      <c r="L229" s="80"/>
      <c r="M229" s="27">
        <f t="shared" si="26"/>
        <v>0</v>
      </c>
      <c r="N229" s="81"/>
    </row>
    <row r="230" spans="1:14" ht="25.5" x14ac:dyDescent="0.25">
      <c r="A230" s="39">
        <f t="shared" si="28"/>
        <v>213</v>
      </c>
      <c r="B230" s="6" t="s">
        <v>635</v>
      </c>
      <c r="C230" s="9">
        <v>2017</v>
      </c>
      <c r="D230" s="6" t="s">
        <v>636</v>
      </c>
      <c r="E230" s="142">
        <v>45450</v>
      </c>
      <c r="F230" s="143"/>
      <c r="G230" s="96"/>
      <c r="H230" s="96"/>
      <c r="I230" s="144">
        <v>1</v>
      </c>
      <c r="J230" s="79"/>
      <c r="K230" s="79">
        <f t="shared" si="25"/>
        <v>0</v>
      </c>
      <c r="L230" s="80"/>
      <c r="M230" s="27">
        <f t="shared" si="26"/>
        <v>0</v>
      </c>
      <c r="N230" s="81"/>
    </row>
    <row r="231" spans="1:14" x14ac:dyDescent="0.25">
      <c r="A231" s="39">
        <f t="shared" si="28"/>
        <v>214</v>
      </c>
      <c r="B231" s="6" t="s">
        <v>637</v>
      </c>
      <c r="C231" s="9">
        <v>1975</v>
      </c>
      <c r="D231" s="6">
        <v>58577</v>
      </c>
      <c r="E231" s="11">
        <v>45283</v>
      </c>
      <c r="F231" s="11">
        <v>45649</v>
      </c>
      <c r="G231" s="96"/>
      <c r="H231" s="96"/>
      <c r="I231" s="144">
        <v>2</v>
      </c>
      <c r="J231" s="79"/>
      <c r="K231" s="79">
        <f t="shared" si="25"/>
        <v>0</v>
      </c>
      <c r="L231" s="80"/>
      <c r="M231" s="27">
        <f t="shared" si="26"/>
        <v>0</v>
      </c>
      <c r="N231" s="81"/>
    </row>
    <row r="232" spans="1:14" x14ac:dyDescent="0.25">
      <c r="A232" s="39">
        <f t="shared" si="28"/>
        <v>215</v>
      </c>
      <c r="B232" s="6" t="s">
        <v>638</v>
      </c>
      <c r="C232" s="9">
        <v>2021</v>
      </c>
      <c r="D232" s="6">
        <v>137107</v>
      </c>
      <c r="E232" s="11">
        <v>45425</v>
      </c>
      <c r="F232" s="48"/>
      <c r="G232" s="96"/>
      <c r="H232" s="96"/>
      <c r="I232" s="144">
        <v>1</v>
      </c>
      <c r="J232" s="79"/>
      <c r="K232" s="79">
        <f t="shared" si="25"/>
        <v>0</v>
      </c>
      <c r="L232" s="80"/>
      <c r="M232" s="27">
        <f t="shared" si="26"/>
        <v>0</v>
      </c>
      <c r="N232" s="81"/>
    </row>
    <row r="233" spans="1:14" x14ac:dyDescent="0.25">
      <c r="A233" s="8">
        <f t="shared" si="28"/>
        <v>216</v>
      </c>
      <c r="B233" s="6" t="s">
        <v>639</v>
      </c>
      <c r="C233" s="9" t="s">
        <v>640</v>
      </c>
      <c r="D233" s="6">
        <v>232159</v>
      </c>
      <c r="E233" s="11">
        <v>45276</v>
      </c>
      <c r="F233" s="11">
        <v>45642</v>
      </c>
      <c r="G233" s="96"/>
      <c r="H233" s="96"/>
      <c r="I233" s="144">
        <v>2</v>
      </c>
      <c r="J233" s="79"/>
      <c r="K233" s="79">
        <f t="shared" si="25"/>
        <v>0</v>
      </c>
      <c r="L233" s="80"/>
      <c r="M233" s="27">
        <f t="shared" si="26"/>
        <v>0</v>
      </c>
      <c r="N233" s="81"/>
    </row>
    <row r="234" spans="1:14" x14ac:dyDescent="0.25">
      <c r="A234" s="8">
        <f t="shared" si="28"/>
        <v>217</v>
      </c>
      <c r="B234" s="6" t="s">
        <v>641</v>
      </c>
      <c r="C234" s="9">
        <v>2021</v>
      </c>
      <c r="D234" s="6">
        <v>39246</v>
      </c>
      <c r="E234" s="11">
        <v>45246</v>
      </c>
      <c r="F234" s="11">
        <v>45612</v>
      </c>
      <c r="G234" s="96"/>
      <c r="H234" s="96"/>
      <c r="I234" s="144">
        <v>2</v>
      </c>
      <c r="J234" s="79"/>
      <c r="K234" s="79">
        <f t="shared" si="25"/>
        <v>0</v>
      </c>
      <c r="L234" s="80"/>
      <c r="M234" s="27">
        <f t="shared" si="26"/>
        <v>0</v>
      </c>
      <c r="N234" s="81"/>
    </row>
    <row r="235" spans="1:14" ht="16.5" x14ac:dyDescent="0.25">
      <c r="A235" s="223" t="s">
        <v>642</v>
      </c>
      <c r="B235" s="224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5"/>
    </row>
    <row r="236" spans="1:14" x14ac:dyDescent="0.25">
      <c r="A236" s="8">
        <v>218</v>
      </c>
      <c r="B236" s="6" t="s">
        <v>96</v>
      </c>
      <c r="C236" s="9" t="s">
        <v>643</v>
      </c>
      <c r="D236" s="6" t="s">
        <v>644</v>
      </c>
      <c r="E236" s="142">
        <v>45412</v>
      </c>
      <c r="F236" s="143"/>
      <c r="G236" s="96"/>
      <c r="H236" s="96"/>
      <c r="I236" s="144">
        <v>1</v>
      </c>
      <c r="J236" s="79"/>
      <c r="K236" s="79">
        <f t="shared" ref="K236:K244" si="29">I236*J236</f>
        <v>0</v>
      </c>
      <c r="L236" s="80"/>
      <c r="M236" s="27">
        <f t="shared" ref="M236:M244" si="30">K236+(K236*L236)</f>
        <v>0</v>
      </c>
      <c r="N236" s="81"/>
    </row>
    <row r="237" spans="1:14" x14ac:dyDescent="0.25">
      <c r="A237" s="8">
        <f t="shared" ref="A237:A244" si="31">SUM(A236,1)</f>
        <v>219</v>
      </c>
      <c r="B237" s="6" t="s">
        <v>647</v>
      </c>
      <c r="C237" s="9">
        <v>1991</v>
      </c>
      <c r="D237" s="6">
        <v>210491</v>
      </c>
      <c r="E237" s="142">
        <v>45450</v>
      </c>
      <c r="F237" s="143"/>
      <c r="G237" s="96"/>
      <c r="H237" s="96"/>
      <c r="I237" s="144">
        <v>1</v>
      </c>
      <c r="J237" s="79"/>
      <c r="K237" s="79">
        <f t="shared" si="29"/>
        <v>0</v>
      </c>
      <c r="L237" s="80"/>
      <c r="M237" s="27">
        <f t="shared" si="30"/>
        <v>0</v>
      </c>
      <c r="N237" s="81"/>
    </row>
    <row r="238" spans="1:14" x14ac:dyDescent="0.25">
      <c r="A238" s="8">
        <f t="shared" si="31"/>
        <v>220</v>
      </c>
      <c r="B238" s="6" t="s">
        <v>648</v>
      </c>
      <c r="C238" s="9" t="s">
        <v>649</v>
      </c>
      <c r="D238" s="6" t="s">
        <v>649</v>
      </c>
      <c r="E238" s="142">
        <v>45450</v>
      </c>
      <c r="F238" s="143"/>
      <c r="G238" s="96"/>
      <c r="H238" s="96"/>
      <c r="I238" s="144">
        <v>1</v>
      </c>
      <c r="J238" s="79"/>
      <c r="K238" s="79">
        <f t="shared" si="29"/>
        <v>0</v>
      </c>
      <c r="L238" s="80"/>
      <c r="M238" s="27">
        <f t="shared" si="30"/>
        <v>0</v>
      </c>
      <c r="N238" s="81"/>
    </row>
    <row r="239" spans="1:14" x14ac:dyDescent="0.25">
      <c r="A239" s="8">
        <f t="shared" si="31"/>
        <v>221</v>
      </c>
      <c r="B239" s="6" t="s">
        <v>650</v>
      </c>
      <c r="C239" s="9" t="s">
        <v>651</v>
      </c>
      <c r="D239" s="6">
        <v>33205</v>
      </c>
      <c r="E239" s="11">
        <v>45283</v>
      </c>
      <c r="F239" s="11">
        <v>45649</v>
      </c>
      <c r="G239" s="96"/>
      <c r="H239" s="96"/>
      <c r="I239" s="144">
        <v>2</v>
      </c>
      <c r="J239" s="79"/>
      <c r="K239" s="79">
        <f t="shared" si="29"/>
        <v>0</v>
      </c>
      <c r="L239" s="80"/>
      <c r="M239" s="27">
        <f t="shared" si="30"/>
        <v>0</v>
      </c>
      <c r="N239" s="81"/>
    </row>
    <row r="240" spans="1:14" x14ac:dyDescent="0.25">
      <c r="A240" s="8">
        <f t="shared" si="31"/>
        <v>222</v>
      </c>
      <c r="B240" s="6" t="s">
        <v>652</v>
      </c>
      <c r="C240" s="9" t="s">
        <v>653</v>
      </c>
      <c r="D240" s="6">
        <v>5474</v>
      </c>
      <c r="E240" s="142">
        <v>45450</v>
      </c>
      <c r="F240" s="143"/>
      <c r="G240" s="96"/>
      <c r="H240" s="96"/>
      <c r="I240" s="144">
        <v>1</v>
      </c>
      <c r="J240" s="79"/>
      <c r="K240" s="79">
        <f t="shared" si="29"/>
        <v>0</v>
      </c>
      <c r="L240" s="80"/>
      <c r="M240" s="27">
        <f t="shared" si="30"/>
        <v>0</v>
      </c>
      <c r="N240" s="81"/>
    </row>
    <row r="241" spans="1:14" x14ac:dyDescent="0.25">
      <c r="A241" s="8">
        <f t="shared" si="31"/>
        <v>223</v>
      </c>
      <c r="B241" s="6" t="s">
        <v>654</v>
      </c>
      <c r="C241" s="9" t="s">
        <v>655</v>
      </c>
      <c r="D241" s="6">
        <v>160420</v>
      </c>
      <c r="E241" s="11">
        <v>45320</v>
      </c>
      <c r="F241" s="11">
        <v>45685</v>
      </c>
      <c r="G241" s="96"/>
      <c r="H241" s="96"/>
      <c r="I241" s="144">
        <v>2</v>
      </c>
      <c r="J241" s="79"/>
      <c r="K241" s="79">
        <f t="shared" si="29"/>
        <v>0</v>
      </c>
      <c r="L241" s="80"/>
      <c r="M241" s="27">
        <f t="shared" si="30"/>
        <v>0</v>
      </c>
      <c r="N241" s="81"/>
    </row>
    <row r="242" spans="1:14" x14ac:dyDescent="0.25">
      <c r="A242" s="8">
        <f t="shared" si="31"/>
        <v>224</v>
      </c>
      <c r="B242" s="6" t="s">
        <v>654</v>
      </c>
      <c r="C242" s="9" t="s">
        <v>655</v>
      </c>
      <c r="D242" s="6">
        <v>162485</v>
      </c>
      <c r="E242" s="95">
        <v>45320</v>
      </c>
      <c r="F242" s="95">
        <v>45685</v>
      </c>
      <c r="G242" s="96"/>
      <c r="H242" s="96"/>
      <c r="I242" s="144">
        <v>2</v>
      </c>
      <c r="J242" s="79"/>
      <c r="K242" s="79">
        <f t="shared" si="29"/>
        <v>0</v>
      </c>
      <c r="L242" s="80"/>
      <c r="M242" s="27">
        <f t="shared" si="30"/>
        <v>0</v>
      </c>
      <c r="N242" s="81"/>
    </row>
    <row r="243" spans="1:14" x14ac:dyDescent="0.25">
      <c r="A243" s="8">
        <f t="shared" si="31"/>
        <v>225</v>
      </c>
      <c r="B243" s="6" t="s">
        <v>671</v>
      </c>
      <c r="C243" s="9" t="s">
        <v>672</v>
      </c>
      <c r="D243" s="6">
        <v>7752897</v>
      </c>
      <c r="E243" s="11">
        <v>45230</v>
      </c>
      <c r="F243" s="11">
        <v>45596</v>
      </c>
      <c r="G243" s="96"/>
      <c r="H243" s="96"/>
      <c r="I243" s="144">
        <v>2</v>
      </c>
      <c r="J243" s="79"/>
      <c r="K243" s="79">
        <f t="shared" si="29"/>
        <v>0</v>
      </c>
      <c r="L243" s="80"/>
      <c r="M243" s="27">
        <f t="shared" si="30"/>
        <v>0</v>
      </c>
      <c r="N243" s="81"/>
    </row>
    <row r="244" spans="1:14" x14ac:dyDescent="0.25">
      <c r="A244" s="8">
        <f t="shared" si="31"/>
        <v>226</v>
      </c>
      <c r="B244" s="6" t="s">
        <v>674</v>
      </c>
      <c r="C244" s="9" t="s">
        <v>675</v>
      </c>
      <c r="D244" s="6" t="s">
        <v>676</v>
      </c>
      <c r="E244" s="142">
        <v>45441</v>
      </c>
      <c r="F244" s="143"/>
      <c r="G244" s="96"/>
      <c r="H244" s="96"/>
      <c r="I244" s="144">
        <v>1</v>
      </c>
      <c r="J244" s="79"/>
      <c r="K244" s="79">
        <f t="shared" si="29"/>
        <v>0</v>
      </c>
      <c r="L244" s="80"/>
      <c r="M244" s="27">
        <f t="shared" si="30"/>
        <v>0</v>
      </c>
      <c r="N244" s="81"/>
    </row>
    <row r="245" spans="1:14" ht="16.5" x14ac:dyDescent="0.25">
      <c r="A245" s="223" t="s">
        <v>679</v>
      </c>
      <c r="B245" s="224"/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5"/>
    </row>
    <row r="246" spans="1:14" x14ac:dyDescent="0.25">
      <c r="A246" s="8">
        <v>227</v>
      </c>
      <c r="B246" s="6" t="s">
        <v>696</v>
      </c>
      <c r="C246" s="9" t="s">
        <v>697</v>
      </c>
      <c r="D246" s="6">
        <v>1044920</v>
      </c>
      <c r="E246" s="11">
        <v>45199</v>
      </c>
      <c r="F246" s="11">
        <v>45565</v>
      </c>
      <c r="G246" s="96"/>
      <c r="H246" s="96"/>
      <c r="I246" s="144">
        <v>2</v>
      </c>
      <c r="J246" s="79"/>
      <c r="K246" s="79">
        <f t="shared" ref="K246:K268" si="32">I246*J246</f>
        <v>0</v>
      </c>
      <c r="L246" s="80"/>
      <c r="M246" s="27">
        <f t="shared" ref="M246:M268" si="33">K246+(K246*L246)</f>
        <v>0</v>
      </c>
      <c r="N246" s="81"/>
    </row>
    <row r="247" spans="1:14" ht="38.25" x14ac:dyDescent="0.25">
      <c r="A247" s="39">
        <f t="shared" ref="A247:A268" si="34">SUM(A246,1)</f>
        <v>228</v>
      </c>
      <c r="B247" s="6" t="s">
        <v>701</v>
      </c>
      <c r="C247" s="9" t="s">
        <v>702</v>
      </c>
      <c r="D247" s="6" t="s">
        <v>703</v>
      </c>
      <c r="E247" s="11">
        <v>45107</v>
      </c>
      <c r="F247" s="11">
        <v>45473</v>
      </c>
      <c r="G247" s="96"/>
      <c r="H247" s="96"/>
      <c r="I247" s="144">
        <v>2</v>
      </c>
      <c r="J247" s="79"/>
      <c r="K247" s="79">
        <f t="shared" si="32"/>
        <v>0</v>
      </c>
      <c r="L247" s="80"/>
      <c r="M247" s="27">
        <f t="shared" si="33"/>
        <v>0</v>
      </c>
      <c r="N247" s="81"/>
    </row>
    <row r="248" spans="1:14" ht="38.25" x14ac:dyDescent="0.25">
      <c r="A248" s="39">
        <f t="shared" si="34"/>
        <v>229</v>
      </c>
      <c r="B248" s="6" t="s">
        <v>701</v>
      </c>
      <c r="C248" s="9" t="s">
        <v>704</v>
      </c>
      <c r="D248" s="6" t="s">
        <v>705</v>
      </c>
      <c r="E248" s="11">
        <v>45107</v>
      </c>
      <c r="F248" s="11">
        <v>45473</v>
      </c>
      <c r="G248" s="96"/>
      <c r="H248" s="96"/>
      <c r="I248" s="144">
        <v>2</v>
      </c>
      <c r="J248" s="79"/>
      <c r="K248" s="79">
        <f t="shared" si="32"/>
        <v>0</v>
      </c>
      <c r="L248" s="80"/>
      <c r="M248" s="27">
        <f t="shared" si="33"/>
        <v>0</v>
      </c>
      <c r="N248" s="81"/>
    </row>
    <row r="249" spans="1:14" ht="38.25" x14ac:dyDescent="0.25">
      <c r="A249" s="39">
        <f t="shared" si="34"/>
        <v>230</v>
      </c>
      <c r="B249" s="6" t="s">
        <v>701</v>
      </c>
      <c r="C249" s="9" t="s">
        <v>704</v>
      </c>
      <c r="D249" s="6" t="s">
        <v>706</v>
      </c>
      <c r="E249" s="11">
        <v>45107</v>
      </c>
      <c r="F249" s="11">
        <v>45473</v>
      </c>
      <c r="G249" s="96"/>
      <c r="H249" s="96"/>
      <c r="I249" s="144">
        <v>2</v>
      </c>
      <c r="J249" s="79"/>
      <c r="K249" s="79">
        <f t="shared" si="32"/>
        <v>0</v>
      </c>
      <c r="L249" s="80"/>
      <c r="M249" s="27">
        <f t="shared" si="33"/>
        <v>0</v>
      </c>
      <c r="N249" s="81"/>
    </row>
    <row r="250" spans="1:14" ht="38.25" x14ac:dyDescent="0.25">
      <c r="A250" s="39">
        <f t="shared" si="34"/>
        <v>231</v>
      </c>
      <c r="B250" s="6" t="s">
        <v>701</v>
      </c>
      <c r="C250" s="9" t="s">
        <v>704</v>
      </c>
      <c r="D250" s="6" t="s">
        <v>707</v>
      </c>
      <c r="E250" s="11">
        <v>45107</v>
      </c>
      <c r="F250" s="11">
        <v>45473</v>
      </c>
      <c r="G250" s="96"/>
      <c r="H250" s="96"/>
      <c r="I250" s="144">
        <v>2</v>
      </c>
      <c r="J250" s="79"/>
      <c r="K250" s="79">
        <f t="shared" si="32"/>
        <v>0</v>
      </c>
      <c r="L250" s="80"/>
      <c r="M250" s="27">
        <f t="shared" si="33"/>
        <v>0</v>
      </c>
      <c r="N250" s="81"/>
    </row>
    <row r="251" spans="1:14" ht="38.25" x14ac:dyDescent="0.25">
      <c r="A251" s="39">
        <f t="shared" si="34"/>
        <v>232</v>
      </c>
      <c r="B251" s="6" t="s">
        <v>701</v>
      </c>
      <c r="C251" s="9" t="s">
        <v>704</v>
      </c>
      <c r="D251" s="6" t="s">
        <v>708</v>
      </c>
      <c r="E251" s="11">
        <v>45107</v>
      </c>
      <c r="F251" s="11">
        <v>45473</v>
      </c>
      <c r="G251" s="96"/>
      <c r="H251" s="96"/>
      <c r="I251" s="144">
        <v>2</v>
      </c>
      <c r="J251" s="79"/>
      <c r="K251" s="79">
        <f t="shared" si="32"/>
        <v>0</v>
      </c>
      <c r="L251" s="80"/>
      <c r="M251" s="27">
        <f t="shared" si="33"/>
        <v>0</v>
      </c>
      <c r="N251" s="81"/>
    </row>
    <row r="252" spans="1:14" ht="38.25" x14ac:dyDescent="0.25">
      <c r="A252" s="39">
        <f t="shared" si="34"/>
        <v>233</v>
      </c>
      <c r="B252" s="6" t="s">
        <v>701</v>
      </c>
      <c r="C252" s="9" t="s">
        <v>709</v>
      </c>
      <c r="D252" s="6" t="s">
        <v>710</v>
      </c>
      <c r="E252" s="11">
        <v>45107</v>
      </c>
      <c r="F252" s="11">
        <v>45473</v>
      </c>
      <c r="G252" s="96"/>
      <c r="H252" s="96"/>
      <c r="I252" s="144">
        <v>2</v>
      </c>
      <c r="J252" s="79"/>
      <c r="K252" s="79">
        <f t="shared" si="32"/>
        <v>0</v>
      </c>
      <c r="L252" s="80"/>
      <c r="M252" s="27">
        <f t="shared" si="33"/>
        <v>0</v>
      </c>
      <c r="N252" s="81"/>
    </row>
    <row r="253" spans="1:14" x14ac:dyDescent="0.25">
      <c r="A253" s="39">
        <f t="shared" si="34"/>
        <v>234</v>
      </c>
      <c r="B253" s="6" t="s">
        <v>711</v>
      </c>
      <c r="C253" s="9" t="s">
        <v>712</v>
      </c>
      <c r="D253" s="6">
        <v>1101218</v>
      </c>
      <c r="E253" s="11">
        <v>45291</v>
      </c>
      <c r="F253" s="11">
        <v>45657</v>
      </c>
      <c r="G253" s="96"/>
      <c r="H253" s="96"/>
      <c r="I253" s="144">
        <v>2</v>
      </c>
      <c r="J253" s="79"/>
      <c r="K253" s="79">
        <f t="shared" si="32"/>
        <v>0</v>
      </c>
      <c r="L253" s="80"/>
      <c r="M253" s="27">
        <f t="shared" si="33"/>
        <v>0</v>
      </c>
      <c r="N253" s="81"/>
    </row>
    <row r="254" spans="1:14" x14ac:dyDescent="0.25">
      <c r="A254" s="39">
        <f t="shared" si="34"/>
        <v>235</v>
      </c>
      <c r="B254" s="6" t="s">
        <v>716</v>
      </c>
      <c r="C254" s="9" t="s">
        <v>717</v>
      </c>
      <c r="D254" s="6">
        <v>296</v>
      </c>
      <c r="E254" s="11">
        <v>45107</v>
      </c>
      <c r="F254" s="11">
        <v>45473</v>
      </c>
      <c r="G254" s="96"/>
      <c r="H254" s="96"/>
      <c r="I254" s="144">
        <v>2</v>
      </c>
      <c r="J254" s="79"/>
      <c r="K254" s="79">
        <f t="shared" si="32"/>
        <v>0</v>
      </c>
      <c r="L254" s="80"/>
      <c r="M254" s="27">
        <f t="shared" si="33"/>
        <v>0</v>
      </c>
      <c r="N254" s="81"/>
    </row>
    <row r="255" spans="1:14" x14ac:dyDescent="0.25">
      <c r="A255" s="39">
        <f t="shared" si="34"/>
        <v>236</v>
      </c>
      <c r="B255" s="6" t="s">
        <v>718</v>
      </c>
      <c r="C255" s="9" t="s">
        <v>719</v>
      </c>
      <c r="D255" s="6" t="s">
        <v>720</v>
      </c>
      <c r="E255" s="11">
        <v>45107</v>
      </c>
      <c r="F255" s="11">
        <v>45473</v>
      </c>
      <c r="G255" s="96"/>
      <c r="H255" s="96"/>
      <c r="I255" s="144">
        <v>2</v>
      </c>
      <c r="J255" s="79"/>
      <c r="K255" s="79">
        <f t="shared" si="32"/>
        <v>0</v>
      </c>
      <c r="L255" s="80"/>
      <c r="M255" s="27">
        <f t="shared" si="33"/>
        <v>0</v>
      </c>
      <c r="N255" s="81"/>
    </row>
    <row r="256" spans="1:14" x14ac:dyDescent="0.25">
      <c r="A256" s="39">
        <f t="shared" si="34"/>
        <v>237</v>
      </c>
      <c r="B256" s="6" t="s">
        <v>721</v>
      </c>
      <c r="C256" s="9" t="s">
        <v>719</v>
      </c>
      <c r="D256" s="6" t="s">
        <v>722</v>
      </c>
      <c r="E256" s="11">
        <v>45107</v>
      </c>
      <c r="F256" s="11">
        <v>45473</v>
      </c>
      <c r="G256" s="96"/>
      <c r="H256" s="96"/>
      <c r="I256" s="144">
        <v>2</v>
      </c>
      <c r="J256" s="79"/>
      <c r="K256" s="79">
        <f t="shared" si="32"/>
        <v>0</v>
      </c>
      <c r="L256" s="80"/>
      <c r="M256" s="27">
        <f t="shared" si="33"/>
        <v>0</v>
      </c>
      <c r="N256" s="81"/>
    </row>
    <row r="257" spans="1:14" x14ac:dyDescent="0.25">
      <c r="A257" s="8">
        <f t="shared" si="34"/>
        <v>238</v>
      </c>
      <c r="B257" s="6" t="s">
        <v>245</v>
      </c>
      <c r="C257" s="9" t="s">
        <v>723</v>
      </c>
      <c r="D257" s="45" t="s">
        <v>724</v>
      </c>
      <c r="E257" s="11">
        <v>45107</v>
      </c>
      <c r="F257" s="11">
        <v>45473</v>
      </c>
      <c r="G257" s="96"/>
      <c r="H257" s="96"/>
      <c r="I257" s="144">
        <v>2</v>
      </c>
      <c r="J257" s="79"/>
      <c r="K257" s="79">
        <f t="shared" si="32"/>
        <v>0</v>
      </c>
      <c r="L257" s="80"/>
      <c r="M257" s="27">
        <f t="shared" si="33"/>
        <v>0</v>
      </c>
      <c r="N257" s="81"/>
    </row>
    <row r="258" spans="1:14" x14ac:dyDescent="0.25">
      <c r="A258" s="8">
        <f t="shared" si="34"/>
        <v>239</v>
      </c>
      <c r="B258" s="6" t="s">
        <v>245</v>
      </c>
      <c r="C258" s="9" t="s">
        <v>723</v>
      </c>
      <c r="D258" s="45" t="s">
        <v>725</v>
      </c>
      <c r="E258" s="11">
        <v>45107</v>
      </c>
      <c r="F258" s="11">
        <v>45473</v>
      </c>
      <c r="G258" s="96"/>
      <c r="H258" s="96"/>
      <c r="I258" s="144">
        <v>2</v>
      </c>
      <c r="J258" s="79"/>
      <c r="K258" s="79">
        <f t="shared" si="32"/>
        <v>0</v>
      </c>
      <c r="L258" s="80"/>
      <c r="M258" s="27">
        <f t="shared" si="33"/>
        <v>0</v>
      </c>
      <c r="N258" s="81"/>
    </row>
    <row r="259" spans="1:14" x14ac:dyDescent="0.25">
      <c r="A259" s="8">
        <f t="shared" si="34"/>
        <v>240</v>
      </c>
      <c r="B259" s="6" t="s">
        <v>245</v>
      </c>
      <c r="C259" s="9" t="s">
        <v>726</v>
      </c>
      <c r="D259" s="6" t="s">
        <v>727</v>
      </c>
      <c r="E259" s="11">
        <v>45107</v>
      </c>
      <c r="F259" s="11">
        <v>45473</v>
      </c>
      <c r="G259" s="96"/>
      <c r="H259" s="96"/>
      <c r="I259" s="144">
        <v>2</v>
      </c>
      <c r="J259" s="79"/>
      <c r="K259" s="79">
        <f t="shared" si="32"/>
        <v>0</v>
      </c>
      <c r="L259" s="80"/>
      <c r="M259" s="27">
        <f t="shared" si="33"/>
        <v>0</v>
      </c>
      <c r="N259" s="81"/>
    </row>
    <row r="260" spans="1:14" x14ac:dyDescent="0.25">
      <c r="A260" s="8">
        <f t="shared" si="34"/>
        <v>241</v>
      </c>
      <c r="B260" s="6" t="s">
        <v>245</v>
      </c>
      <c r="C260" s="9" t="s">
        <v>726</v>
      </c>
      <c r="D260" s="6" t="s">
        <v>728</v>
      </c>
      <c r="E260" s="11">
        <v>45107</v>
      </c>
      <c r="F260" s="11">
        <v>45473</v>
      </c>
      <c r="G260" s="96"/>
      <c r="H260" s="96"/>
      <c r="I260" s="144">
        <v>2</v>
      </c>
      <c r="J260" s="79"/>
      <c r="K260" s="79">
        <f t="shared" si="32"/>
        <v>0</v>
      </c>
      <c r="L260" s="80"/>
      <c r="M260" s="27">
        <f t="shared" si="33"/>
        <v>0</v>
      </c>
      <c r="N260" s="81"/>
    </row>
    <row r="261" spans="1:14" x14ac:dyDescent="0.25">
      <c r="A261" s="8">
        <f t="shared" si="34"/>
        <v>242</v>
      </c>
      <c r="B261" s="6" t="s">
        <v>245</v>
      </c>
      <c r="C261" s="9" t="s">
        <v>726</v>
      </c>
      <c r="D261" s="6" t="s">
        <v>729</v>
      </c>
      <c r="E261" s="11">
        <v>45107</v>
      </c>
      <c r="F261" s="11">
        <v>45473</v>
      </c>
      <c r="G261" s="96"/>
      <c r="H261" s="96"/>
      <c r="I261" s="144">
        <v>2</v>
      </c>
      <c r="J261" s="79"/>
      <c r="K261" s="79">
        <f t="shared" si="32"/>
        <v>0</v>
      </c>
      <c r="L261" s="80"/>
      <c r="M261" s="27">
        <f t="shared" si="33"/>
        <v>0</v>
      </c>
      <c r="N261" s="81"/>
    </row>
    <row r="262" spans="1:14" x14ac:dyDescent="0.25">
      <c r="A262" s="8">
        <f t="shared" si="34"/>
        <v>243</v>
      </c>
      <c r="B262" s="6" t="s">
        <v>245</v>
      </c>
      <c r="C262" s="9" t="s">
        <v>726</v>
      </c>
      <c r="D262" s="6" t="s">
        <v>730</v>
      </c>
      <c r="E262" s="11">
        <v>45107</v>
      </c>
      <c r="F262" s="11">
        <v>45473</v>
      </c>
      <c r="G262" s="96"/>
      <c r="H262" s="96"/>
      <c r="I262" s="144">
        <v>2</v>
      </c>
      <c r="J262" s="79"/>
      <c r="K262" s="79">
        <f t="shared" si="32"/>
        <v>0</v>
      </c>
      <c r="L262" s="80"/>
      <c r="M262" s="27">
        <f t="shared" si="33"/>
        <v>0</v>
      </c>
      <c r="N262" s="81"/>
    </row>
    <row r="263" spans="1:14" x14ac:dyDescent="0.25">
      <c r="A263" s="8">
        <f t="shared" si="34"/>
        <v>244</v>
      </c>
      <c r="B263" s="6" t="s">
        <v>245</v>
      </c>
      <c r="C263" s="9" t="s">
        <v>726</v>
      </c>
      <c r="D263" s="6" t="s">
        <v>731</v>
      </c>
      <c r="E263" s="11">
        <v>45107</v>
      </c>
      <c r="F263" s="11">
        <v>45473</v>
      </c>
      <c r="G263" s="96"/>
      <c r="H263" s="96"/>
      <c r="I263" s="144">
        <v>2</v>
      </c>
      <c r="J263" s="79"/>
      <c r="K263" s="79">
        <f t="shared" si="32"/>
        <v>0</v>
      </c>
      <c r="L263" s="80"/>
      <c r="M263" s="27">
        <f t="shared" si="33"/>
        <v>0</v>
      </c>
      <c r="N263" s="81"/>
    </row>
    <row r="264" spans="1:14" x14ac:dyDescent="0.25">
      <c r="A264" s="8">
        <f t="shared" si="34"/>
        <v>245</v>
      </c>
      <c r="B264" s="6" t="s">
        <v>245</v>
      </c>
      <c r="C264" s="9" t="s">
        <v>732</v>
      </c>
      <c r="D264" s="6">
        <v>3000023243</v>
      </c>
      <c r="E264" s="142">
        <v>45412</v>
      </c>
      <c r="F264" s="143"/>
      <c r="G264" s="96"/>
      <c r="H264" s="96"/>
      <c r="I264" s="144">
        <v>1</v>
      </c>
      <c r="J264" s="79"/>
      <c r="K264" s="79">
        <f t="shared" si="32"/>
        <v>0</v>
      </c>
      <c r="L264" s="80"/>
      <c r="M264" s="27">
        <f t="shared" si="33"/>
        <v>0</v>
      </c>
      <c r="N264" s="81"/>
    </row>
    <row r="265" spans="1:14" x14ac:dyDescent="0.25">
      <c r="A265" s="8">
        <f t="shared" si="34"/>
        <v>246</v>
      </c>
      <c r="B265" s="6" t="s">
        <v>245</v>
      </c>
      <c r="C265" s="9" t="s">
        <v>732</v>
      </c>
      <c r="D265" s="6">
        <v>3000023314</v>
      </c>
      <c r="E265" s="142">
        <v>45412</v>
      </c>
      <c r="F265" s="143"/>
      <c r="G265" s="96"/>
      <c r="H265" s="96"/>
      <c r="I265" s="144">
        <v>1</v>
      </c>
      <c r="J265" s="79"/>
      <c r="K265" s="79">
        <f t="shared" si="32"/>
        <v>0</v>
      </c>
      <c r="L265" s="80"/>
      <c r="M265" s="27">
        <f t="shared" si="33"/>
        <v>0</v>
      </c>
      <c r="N265" s="81"/>
    </row>
    <row r="266" spans="1:14" ht="25.5" x14ac:dyDescent="0.25">
      <c r="A266" s="39">
        <f t="shared" si="34"/>
        <v>247</v>
      </c>
      <c r="B266" s="6" t="s">
        <v>744</v>
      </c>
      <c r="C266" s="9" t="s">
        <v>436</v>
      </c>
      <c r="D266" s="6" t="s">
        <v>745</v>
      </c>
      <c r="E266" s="11">
        <v>45107</v>
      </c>
      <c r="F266" s="11">
        <v>45473</v>
      </c>
      <c r="G266" s="96"/>
      <c r="H266" s="96"/>
      <c r="I266" s="144">
        <v>2</v>
      </c>
      <c r="J266" s="79"/>
      <c r="K266" s="79">
        <f t="shared" si="32"/>
        <v>0</v>
      </c>
      <c r="L266" s="80"/>
      <c r="M266" s="27">
        <f t="shared" si="33"/>
        <v>0</v>
      </c>
      <c r="N266" s="81"/>
    </row>
    <row r="267" spans="1:14" ht="25.5" x14ac:dyDescent="0.25">
      <c r="A267" s="39">
        <f t="shared" si="34"/>
        <v>248</v>
      </c>
      <c r="B267" s="6" t="s">
        <v>440</v>
      </c>
      <c r="C267" s="9" t="s">
        <v>746</v>
      </c>
      <c r="D267" s="6" t="s">
        <v>747</v>
      </c>
      <c r="E267" s="142">
        <v>45443</v>
      </c>
      <c r="F267" s="143"/>
      <c r="G267" s="96"/>
      <c r="H267" s="96"/>
      <c r="I267" s="144">
        <v>1</v>
      </c>
      <c r="J267" s="79"/>
      <c r="K267" s="79">
        <f t="shared" si="32"/>
        <v>0</v>
      </c>
      <c r="L267" s="80"/>
      <c r="M267" s="27">
        <f t="shared" si="33"/>
        <v>0</v>
      </c>
      <c r="N267" s="81"/>
    </row>
    <row r="268" spans="1:14" x14ac:dyDescent="0.25">
      <c r="A268" s="8">
        <f t="shared" si="34"/>
        <v>249</v>
      </c>
      <c r="B268" s="6" t="s">
        <v>750</v>
      </c>
      <c r="C268" s="9" t="s">
        <v>751</v>
      </c>
      <c r="D268" s="6">
        <v>180904363979</v>
      </c>
      <c r="E268" s="142">
        <v>45443</v>
      </c>
      <c r="F268" s="143"/>
      <c r="G268" s="96"/>
      <c r="H268" s="96"/>
      <c r="I268" s="144">
        <v>1</v>
      </c>
      <c r="J268" s="79"/>
      <c r="K268" s="79">
        <f t="shared" si="32"/>
        <v>0</v>
      </c>
      <c r="L268" s="80"/>
      <c r="M268" s="27">
        <f t="shared" si="33"/>
        <v>0</v>
      </c>
      <c r="N268" s="81"/>
    </row>
    <row r="269" spans="1:14" ht="16.5" x14ac:dyDescent="0.25">
      <c r="A269" s="223" t="s">
        <v>754</v>
      </c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5"/>
    </row>
    <row r="270" spans="1:14" x14ac:dyDescent="0.25">
      <c r="A270" s="8">
        <v>250</v>
      </c>
      <c r="B270" s="6" t="s">
        <v>755</v>
      </c>
      <c r="C270" s="9" t="s">
        <v>756</v>
      </c>
      <c r="D270" s="6" t="s">
        <v>757</v>
      </c>
      <c r="E270" s="11">
        <v>45220</v>
      </c>
      <c r="F270" s="11">
        <v>45586</v>
      </c>
      <c r="G270" s="96"/>
      <c r="H270" s="96"/>
      <c r="I270" s="144">
        <v>2</v>
      </c>
      <c r="J270" s="79"/>
      <c r="K270" s="79">
        <f t="shared" ref="K270:K284" si="35">I270*J270</f>
        <v>0</v>
      </c>
      <c r="L270" s="80"/>
      <c r="M270" s="27">
        <f t="shared" ref="M270:M284" si="36">K270+(K270*L270)</f>
        <v>0</v>
      </c>
      <c r="N270" s="81"/>
    </row>
    <row r="271" spans="1:14" x14ac:dyDescent="0.25">
      <c r="A271" s="8">
        <f t="shared" ref="A271:A284" si="37">SUM(A270,1)</f>
        <v>251</v>
      </c>
      <c r="B271" s="6" t="s">
        <v>758</v>
      </c>
      <c r="C271" s="9" t="s">
        <v>759</v>
      </c>
      <c r="D271" s="6" t="s">
        <v>760</v>
      </c>
      <c r="E271" s="11">
        <v>45220</v>
      </c>
      <c r="F271" s="11">
        <v>45586</v>
      </c>
      <c r="G271" s="96"/>
      <c r="H271" s="96"/>
      <c r="I271" s="144">
        <v>2</v>
      </c>
      <c r="J271" s="79"/>
      <c r="K271" s="79">
        <f t="shared" si="35"/>
        <v>0</v>
      </c>
      <c r="L271" s="80"/>
      <c r="M271" s="27">
        <f t="shared" si="36"/>
        <v>0</v>
      </c>
      <c r="N271" s="81"/>
    </row>
    <row r="272" spans="1:14" x14ac:dyDescent="0.25">
      <c r="A272" s="8">
        <f t="shared" si="37"/>
        <v>252</v>
      </c>
      <c r="B272" s="6" t="s">
        <v>92</v>
      </c>
      <c r="C272" s="9" t="s">
        <v>761</v>
      </c>
      <c r="D272" s="6"/>
      <c r="E272" s="142">
        <v>45350</v>
      </c>
      <c r="F272" s="143"/>
      <c r="G272" s="96"/>
      <c r="H272" s="96"/>
      <c r="I272" s="144">
        <v>1</v>
      </c>
      <c r="J272" s="79"/>
      <c r="K272" s="79">
        <f t="shared" si="35"/>
        <v>0</v>
      </c>
      <c r="L272" s="80"/>
      <c r="M272" s="27">
        <f t="shared" si="36"/>
        <v>0</v>
      </c>
      <c r="N272" s="81"/>
    </row>
    <row r="273" spans="1:14" x14ac:dyDescent="0.25">
      <c r="A273" s="8">
        <f t="shared" si="37"/>
        <v>253</v>
      </c>
      <c r="B273" s="6" t="s">
        <v>22</v>
      </c>
      <c r="C273" s="9" t="s">
        <v>762</v>
      </c>
      <c r="D273" s="6">
        <v>7800935</v>
      </c>
      <c r="E273" s="11">
        <v>45179</v>
      </c>
      <c r="F273" s="11">
        <v>45545</v>
      </c>
      <c r="G273" s="96"/>
      <c r="H273" s="96"/>
      <c r="I273" s="144">
        <v>2</v>
      </c>
      <c r="J273" s="79"/>
      <c r="K273" s="79">
        <f t="shared" si="35"/>
        <v>0</v>
      </c>
      <c r="L273" s="80"/>
      <c r="M273" s="27">
        <f t="shared" si="36"/>
        <v>0</v>
      </c>
      <c r="N273" s="81"/>
    </row>
    <row r="274" spans="1:14" x14ac:dyDescent="0.25">
      <c r="A274" s="8">
        <f t="shared" si="37"/>
        <v>254</v>
      </c>
      <c r="B274" s="6" t="s">
        <v>763</v>
      </c>
      <c r="C274" s="9" t="s">
        <v>764</v>
      </c>
      <c r="D274" s="6">
        <v>7811142</v>
      </c>
      <c r="E274" s="11">
        <v>45179</v>
      </c>
      <c r="F274" s="11">
        <v>45545</v>
      </c>
      <c r="G274" s="96"/>
      <c r="H274" s="96"/>
      <c r="I274" s="144">
        <v>2</v>
      </c>
      <c r="J274" s="79"/>
      <c r="K274" s="79">
        <f t="shared" si="35"/>
        <v>0</v>
      </c>
      <c r="L274" s="80"/>
      <c r="M274" s="27">
        <f t="shared" si="36"/>
        <v>0</v>
      </c>
      <c r="N274" s="81"/>
    </row>
    <row r="275" spans="1:14" ht="25.5" x14ac:dyDescent="0.25">
      <c r="A275" s="39">
        <f t="shared" si="37"/>
        <v>255</v>
      </c>
      <c r="B275" s="6" t="s">
        <v>765</v>
      </c>
      <c r="C275" s="9" t="s">
        <v>766</v>
      </c>
      <c r="D275" s="6">
        <v>7737403</v>
      </c>
      <c r="E275" s="11">
        <v>45220</v>
      </c>
      <c r="F275" s="11">
        <v>45586</v>
      </c>
      <c r="G275" s="96"/>
      <c r="H275" s="96"/>
      <c r="I275" s="144">
        <v>2</v>
      </c>
      <c r="J275" s="79"/>
      <c r="K275" s="79">
        <f t="shared" si="35"/>
        <v>0</v>
      </c>
      <c r="L275" s="80"/>
      <c r="M275" s="27">
        <f t="shared" si="36"/>
        <v>0</v>
      </c>
      <c r="N275" s="81"/>
    </row>
    <row r="276" spans="1:14" x14ac:dyDescent="0.25">
      <c r="A276" s="39">
        <f t="shared" si="37"/>
        <v>256</v>
      </c>
      <c r="B276" s="6" t="s">
        <v>22</v>
      </c>
      <c r="C276" s="9" t="s">
        <v>769</v>
      </c>
      <c r="D276" s="6">
        <v>7600341</v>
      </c>
      <c r="E276" s="11">
        <v>45220</v>
      </c>
      <c r="F276" s="11">
        <v>45586</v>
      </c>
      <c r="G276" s="96"/>
      <c r="H276" s="96"/>
      <c r="I276" s="144">
        <v>2</v>
      </c>
      <c r="J276" s="79"/>
      <c r="K276" s="79">
        <f t="shared" si="35"/>
        <v>0</v>
      </c>
      <c r="L276" s="80"/>
      <c r="M276" s="27">
        <f t="shared" si="36"/>
        <v>0</v>
      </c>
      <c r="N276" s="81"/>
    </row>
    <row r="277" spans="1:14" ht="26.25" x14ac:dyDescent="0.25">
      <c r="A277" s="39">
        <f t="shared" si="37"/>
        <v>257</v>
      </c>
      <c r="B277" s="6" t="s">
        <v>773</v>
      </c>
      <c r="C277" s="9" t="s">
        <v>774</v>
      </c>
      <c r="D277" s="6" t="s">
        <v>775</v>
      </c>
      <c r="E277" s="11">
        <v>45283</v>
      </c>
      <c r="F277" s="11">
        <v>45649</v>
      </c>
      <c r="G277" s="96"/>
      <c r="H277" s="96"/>
      <c r="I277" s="144">
        <v>2</v>
      </c>
      <c r="J277" s="79"/>
      <c r="K277" s="79">
        <f t="shared" si="35"/>
        <v>0</v>
      </c>
      <c r="L277" s="80"/>
      <c r="M277" s="27">
        <f t="shared" si="36"/>
        <v>0</v>
      </c>
      <c r="N277" s="81"/>
    </row>
    <row r="278" spans="1:14" x14ac:dyDescent="0.25">
      <c r="A278" s="39">
        <f t="shared" si="37"/>
        <v>258</v>
      </c>
      <c r="B278" s="6" t="s">
        <v>777</v>
      </c>
      <c r="C278" s="9" t="s">
        <v>778</v>
      </c>
      <c r="D278" s="6">
        <v>7853580</v>
      </c>
      <c r="E278" s="142">
        <v>45390</v>
      </c>
      <c r="F278" s="143"/>
      <c r="G278" s="96"/>
      <c r="H278" s="96"/>
      <c r="I278" s="144">
        <v>1</v>
      </c>
      <c r="J278" s="79"/>
      <c r="K278" s="79">
        <f t="shared" si="35"/>
        <v>0</v>
      </c>
      <c r="L278" s="80"/>
      <c r="M278" s="27">
        <f t="shared" si="36"/>
        <v>0</v>
      </c>
      <c r="N278" s="81"/>
    </row>
    <row r="279" spans="1:14" x14ac:dyDescent="0.25">
      <c r="A279" s="39">
        <f t="shared" si="37"/>
        <v>259</v>
      </c>
      <c r="B279" s="6" t="s">
        <v>779</v>
      </c>
      <c r="C279" s="9" t="s">
        <v>780</v>
      </c>
      <c r="D279" s="6">
        <v>7729163</v>
      </c>
      <c r="E279" s="142">
        <v>45390</v>
      </c>
      <c r="F279" s="143"/>
      <c r="G279" s="96"/>
      <c r="H279" s="96"/>
      <c r="I279" s="144">
        <v>1</v>
      </c>
      <c r="J279" s="79"/>
      <c r="K279" s="79">
        <f t="shared" si="35"/>
        <v>0</v>
      </c>
      <c r="L279" s="80"/>
      <c r="M279" s="27">
        <f t="shared" si="36"/>
        <v>0</v>
      </c>
      <c r="N279" s="81"/>
    </row>
    <row r="280" spans="1:14" x14ac:dyDescent="0.25">
      <c r="A280" s="39">
        <f t="shared" si="37"/>
        <v>260</v>
      </c>
      <c r="B280" s="6" t="s">
        <v>763</v>
      </c>
      <c r="C280" s="9" t="s">
        <v>781</v>
      </c>
      <c r="D280" s="6">
        <v>7882375</v>
      </c>
      <c r="E280" s="142">
        <v>45390</v>
      </c>
      <c r="F280" s="143"/>
      <c r="G280" s="96"/>
      <c r="H280" s="96"/>
      <c r="I280" s="144">
        <v>1</v>
      </c>
      <c r="J280" s="79"/>
      <c r="K280" s="79">
        <f t="shared" si="35"/>
        <v>0</v>
      </c>
      <c r="L280" s="80"/>
      <c r="M280" s="27">
        <f t="shared" si="36"/>
        <v>0</v>
      </c>
      <c r="N280" s="81"/>
    </row>
    <row r="281" spans="1:14" x14ac:dyDescent="0.25">
      <c r="A281" s="39">
        <f t="shared" si="37"/>
        <v>261</v>
      </c>
      <c r="B281" s="6" t="s">
        <v>782</v>
      </c>
      <c r="C281" s="9" t="s">
        <v>783</v>
      </c>
      <c r="D281" s="6">
        <v>158134</v>
      </c>
      <c r="E281" s="142">
        <v>45390</v>
      </c>
      <c r="F281" s="143"/>
      <c r="G281" s="96"/>
      <c r="H281" s="96"/>
      <c r="I281" s="144">
        <v>1</v>
      </c>
      <c r="J281" s="79"/>
      <c r="K281" s="79">
        <f t="shared" si="35"/>
        <v>0</v>
      </c>
      <c r="L281" s="80"/>
      <c r="M281" s="27">
        <f t="shared" si="36"/>
        <v>0</v>
      </c>
      <c r="N281" s="81"/>
    </row>
    <row r="282" spans="1:14" ht="25.5" x14ac:dyDescent="0.25">
      <c r="A282" s="39">
        <f t="shared" si="37"/>
        <v>262</v>
      </c>
      <c r="B282" s="6" t="s">
        <v>784</v>
      </c>
      <c r="C282" s="9" t="s">
        <v>785</v>
      </c>
      <c r="D282" s="6" t="s">
        <v>786</v>
      </c>
      <c r="E282" s="142">
        <v>45390</v>
      </c>
      <c r="F282" s="143"/>
      <c r="G282" s="96"/>
      <c r="H282" s="96"/>
      <c r="I282" s="144">
        <v>1</v>
      </c>
      <c r="J282" s="79"/>
      <c r="K282" s="79">
        <f t="shared" si="35"/>
        <v>0</v>
      </c>
      <c r="L282" s="80"/>
      <c r="M282" s="27">
        <f t="shared" si="36"/>
        <v>0</v>
      </c>
      <c r="N282" s="81"/>
    </row>
    <row r="283" spans="1:14" x14ac:dyDescent="0.25">
      <c r="A283" s="8">
        <f t="shared" si="37"/>
        <v>263</v>
      </c>
      <c r="B283" s="6" t="s">
        <v>787</v>
      </c>
      <c r="C283" s="9" t="s">
        <v>788</v>
      </c>
      <c r="D283" s="41">
        <v>601278</v>
      </c>
      <c r="E283" s="11">
        <v>45359</v>
      </c>
      <c r="F283" s="11">
        <v>45723</v>
      </c>
      <c r="G283" s="96"/>
      <c r="H283" s="96"/>
      <c r="I283" s="144">
        <v>2</v>
      </c>
      <c r="J283" s="79"/>
      <c r="K283" s="79">
        <f t="shared" si="35"/>
        <v>0</v>
      </c>
      <c r="L283" s="80"/>
      <c r="M283" s="27">
        <f t="shared" si="36"/>
        <v>0</v>
      </c>
      <c r="N283" s="81"/>
    </row>
    <row r="284" spans="1:14" x14ac:dyDescent="0.25">
      <c r="A284" s="8">
        <f t="shared" si="37"/>
        <v>264</v>
      </c>
      <c r="B284" s="6" t="s">
        <v>789</v>
      </c>
      <c r="C284" s="9" t="s">
        <v>790</v>
      </c>
      <c r="D284" s="6" t="s">
        <v>791</v>
      </c>
      <c r="E284" s="142">
        <v>45390</v>
      </c>
      <c r="F284" s="143"/>
      <c r="G284" s="96"/>
      <c r="H284" s="96"/>
      <c r="I284" s="144">
        <v>1</v>
      </c>
      <c r="J284" s="79"/>
      <c r="K284" s="79">
        <f t="shared" si="35"/>
        <v>0</v>
      </c>
      <c r="L284" s="80"/>
      <c r="M284" s="27">
        <f t="shared" si="36"/>
        <v>0</v>
      </c>
      <c r="N284" s="81"/>
    </row>
    <row r="285" spans="1:14" ht="16.5" x14ac:dyDescent="0.25">
      <c r="A285" s="223" t="s">
        <v>792</v>
      </c>
      <c r="B285" s="224"/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5"/>
    </row>
    <row r="286" spans="1:14" x14ac:dyDescent="0.25">
      <c r="A286" s="8">
        <v>265</v>
      </c>
      <c r="B286" s="6" t="s">
        <v>793</v>
      </c>
      <c r="C286" s="9" t="s">
        <v>794</v>
      </c>
      <c r="D286" s="6" t="s">
        <v>795</v>
      </c>
      <c r="E286" s="11">
        <v>45212</v>
      </c>
      <c r="F286" s="11">
        <v>45578</v>
      </c>
      <c r="G286" s="96"/>
      <c r="H286" s="96"/>
      <c r="I286" s="144">
        <v>2</v>
      </c>
      <c r="J286" s="79"/>
      <c r="K286" s="79">
        <f t="shared" ref="K286:K288" si="38">I286*J286</f>
        <v>0</v>
      </c>
      <c r="L286" s="80"/>
      <c r="M286" s="27">
        <f t="shared" ref="M286:M288" si="39">K286+(K286*L286)</f>
        <v>0</v>
      </c>
      <c r="N286" s="81"/>
    </row>
    <row r="287" spans="1:14" x14ac:dyDescent="0.25">
      <c r="A287" s="8">
        <f t="shared" ref="A287:A288" si="40">SUM(A286,1)</f>
        <v>266</v>
      </c>
      <c r="B287" s="6" t="s">
        <v>796</v>
      </c>
      <c r="C287" s="9" t="s">
        <v>797</v>
      </c>
      <c r="D287" s="6">
        <v>30160229</v>
      </c>
      <c r="E287" s="11">
        <v>45212</v>
      </c>
      <c r="F287" s="11">
        <v>45578</v>
      </c>
      <c r="G287" s="96"/>
      <c r="H287" s="96"/>
      <c r="I287" s="144">
        <v>2</v>
      </c>
      <c r="J287" s="79"/>
      <c r="K287" s="79">
        <f t="shared" si="38"/>
        <v>0</v>
      </c>
      <c r="L287" s="80"/>
      <c r="M287" s="27">
        <f t="shared" si="39"/>
        <v>0</v>
      </c>
      <c r="N287" s="81"/>
    </row>
    <row r="288" spans="1:14" x14ac:dyDescent="0.25">
      <c r="A288" s="8">
        <f t="shared" si="40"/>
        <v>267</v>
      </c>
      <c r="B288" s="6" t="s">
        <v>798</v>
      </c>
      <c r="C288" s="9" t="s">
        <v>799</v>
      </c>
      <c r="D288" s="6">
        <v>476536</v>
      </c>
      <c r="E288" s="11">
        <v>45212</v>
      </c>
      <c r="F288" s="11">
        <v>45578</v>
      </c>
      <c r="G288" s="96"/>
      <c r="H288" s="96"/>
      <c r="I288" s="144">
        <v>2</v>
      </c>
      <c r="J288" s="79"/>
      <c r="K288" s="79">
        <f t="shared" si="38"/>
        <v>0</v>
      </c>
      <c r="L288" s="80"/>
      <c r="M288" s="27">
        <f t="shared" si="39"/>
        <v>0</v>
      </c>
      <c r="N288" s="81"/>
    </row>
    <row r="289" spans="1:14" ht="16.5" x14ac:dyDescent="0.25">
      <c r="A289" s="223" t="s">
        <v>800</v>
      </c>
      <c r="B289" s="224"/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5"/>
    </row>
    <row r="290" spans="1:14" x14ac:dyDescent="0.25">
      <c r="A290" s="8">
        <v>268</v>
      </c>
      <c r="B290" s="6" t="s">
        <v>807</v>
      </c>
      <c r="C290" s="9" t="s">
        <v>808</v>
      </c>
      <c r="D290" s="6" t="s">
        <v>809</v>
      </c>
      <c r="E290" s="11">
        <v>45212</v>
      </c>
      <c r="F290" s="11">
        <v>45578</v>
      </c>
      <c r="G290" s="96"/>
      <c r="H290" s="96"/>
      <c r="I290" s="144">
        <v>2</v>
      </c>
      <c r="J290" s="79"/>
      <c r="K290" s="79">
        <f t="shared" ref="K290" si="41">I290*J290</f>
        <v>0</v>
      </c>
      <c r="L290" s="80"/>
      <c r="M290" s="27">
        <f t="shared" ref="M290" si="42">K290+(K290*L290)</f>
        <v>0</v>
      </c>
      <c r="N290" s="81"/>
    </row>
    <row r="291" spans="1:14" ht="16.5" x14ac:dyDescent="0.25">
      <c r="A291" s="234" t="s">
        <v>810</v>
      </c>
      <c r="B291" s="235"/>
      <c r="C291" s="235"/>
      <c r="D291" s="235"/>
      <c r="E291" s="235"/>
      <c r="F291" s="235"/>
      <c r="G291" s="235"/>
      <c r="H291" s="235"/>
      <c r="I291" s="235"/>
      <c r="J291" s="235"/>
      <c r="K291" s="235"/>
      <c r="L291" s="235"/>
      <c r="M291" s="236"/>
      <c r="N291" s="11"/>
    </row>
    <row r="292" spans="1:14" x14ac:dyDescent="0.25">
      <c r="A292" s="8">
        <v>269</v>
      </c>
      <c r="B292" s="6" t="s">
        <v>811</v>
      </c>
      <c r="C292" s="9" t="s">
        <v>812</v>
      </c>
      <c r="D292" s="6" t="s">
        <v>813</v>
      </c>
      <c r="E292" s="142">
        <v>45424</v>
      </c>
      <c r="F292" s="143"/>
      <c r="G292" s="96"/>
      <c r="H292" s="96"/>
      <c r="I292" s="144">
        <v>1</v>
      </c>
      <c r="J292" s="79"/>
      <c r="K292" s="79">
        <f t="shared" ref="K292:K299" si="43">I292*J292</f>
        <v>0</v>
      </c>
      <c r="L292" s="80"/>
      <c r="M292" s="27">
        <f t="shared" ref="M292:M299" si="44">K292+(K292*L292)</f>
        <v>0</v>
      </c>
      <c r="N292" s="81"/>
    </row>
    <row r="293" spans="1:14" x14ac:dyDescent="0.25">
      <c r="A293" s="8">
        <f t="shared" ref="A293:A299" si="45">SUM(A292,1)</f>
        <v>270</v>
      </c>
      <c r="B293" s="6" t="s">
        <v>814</v>
      </c>
      <c r="C293" s="9">
        <v>2020</v>
      </c>
      <c r="D293" s="6">
        <v>101209120674</v>
      </c>
      <c r="E293" s="142">
        <v>45424</v>
      </c>
      <c r="F293" s="143"/>
      <c r="G293" s="96"/>
      <c r="H293" s="96"/>
      <c r="I293" s="144">
        <v>1</v>
      </c>
      <c r="J293" s="79"/>
      <c r="K293" s="79">
        <f t="shared" si="43"/>
        <v>0</v>
      </c>
      <c r="L293" s="80"/>
      <c r="M293" s="27">
        <f t="shared" si="44"/>
        <v>0</v>
      </c>
      <c r="N293" s="81"/>
    </row>
    <row r="294" spans="1:14" x14ac:dyDescent="0.25">
      <c r="A294" s="8">
        <f t="shared" si="45"/>
        <v>271</v>
      </c>
      <c r="B294" s="6" t="s">
        <v>815</v>
      </c>
      <c r="C294" s="9" t="s">
        <v>816</v>
      </c>
      <c r="D294" s="6" t="s">
        <v>817</v>
      </c>
      <c r="E294" s="11">
        <v>45193</v>
      </c>
      <c r="F294" s="11">
        <v>45559</v>
      </c>
      <c r="G294" s="96"/>
      <c r="H294" s="96"/>
      <c r="I294" s="144">
        <v>2</v>
      </c>
      <c r="J294" s="79"/>
      <c r="K294" s="79">
        <f t="shared" si="43"/>
        <v>0</v>
      </c>
      <c r="L294" s="80"/>
      <c r="M294" s="27">
        <f t="shared" si="44"/>
        <v>0</v>
      </c>
      <c r="N294" s="81"/>
    </row>
    <row r="295" spans="1:14" x14ac:dyDescent="0.25">
      <c r="A295" s="8">
        <f t="shared" si="45"/>
        <v>272</v>
      </c>
      <c r="B295" s="6" t="s">
        <v>818</v>
      </c>
      <c r="C295" s="9">
        <v>2020</v>
      </c>
      <c r="D295" s="6">
        <v>19010266</v>
      </c>
      <c r="E295" s="11">
        <v>45193</v>
      </c>
      <c r="F295" s="11">
        <v>45559</v>
      </c>
      <c r="G295" s="96"/>
      <c r="H295" s="96"/>
      <c r="I295" s="144">
        <v>2</v>
      </c>
      <c r="J295" s="79"/>
      <c r="K295" s="79">
        <f t="shared" si="43"/>
        <v>0</v>
      </c>
      <c r="L295" s="80"/>
      <c r="M295" s="27">
        <f t="shared" si="44"/>
        <v>0</v>
      </c>
      <c r="N295" s="81"/>
    </row>
    <row r="296" spans="1:14" x14ac:dyDescent="0.25">
      <c r="A296" s="8">
        <f t="shared" si="45"/>
        <v>273</v>
      </c>
      <c r="B296" s="6" t="s">
        <v>819</v>
      </c>
      <c r="C296" s="9" t="s">
        <v>820</v>
      </c>
      <c r="D296" s="6">
        <v>1005507020</v>
      </c>
      <c r="E296" s="11">
        <v>45198</v>
      </c>
      <c r="F296" s="11">
        <v>45564</v>
      </c>
      <c r="G296" s="96"/>
      <c r="H296" s="96"/>
      <c r="I296" s="144">
        <v>2</v>
      </c>
      <c r="J296" s="79"/>
      <c r="K296" s="79">
        <f t="shared" si="43"/>
        <v>0</v>
      </c>
      <c r="L296" s="80"/>
      <c r="M296" s="27">
        <f t="shared" si="44"/>
        <v>0</v>
      </c>
      <c r="N296" s="81"/>
    </row>
    <row r="297" spans="1:14" x14ac:dyDescent="0.25">
      <c r="A297" s="8">
        <f t="shared" si="45"/>
        <v>274</v>
      </c>
      <c r="B297" s="6" t="s">
        <v>821</v>
      </c>
      <c r="C297" s="9">
        <v>2020</v>
      </c>
      <c r="D297" s="6">
        <v>1012019120674</v>
      </c>
      <c r="E297" s="142">
        <v>45406</v>
      </c>
      <c r="F297" s="143"/>
      <c r="G297" s="96"/>
      <c r="H297" s="96"/>
      <c r="I297" s="144">
        <v>1</v>
      </c>
      <c r="J297" s="79"/>
      <c r="K297" s="79">
        <f t="shared" si="43"/>
        <v>0</v>
      </c>
      <c r="L297" s="80"/>
      <c r="M297" s="27">
        <f t="shared" si="44"/>
        <v>0</v>
      </c>
      <c r="N297" s="81"/>
    </row>
    <row r="298" spans="1:14" x14ac:dyDescent="0.25">
      <c r="A298" s="8">
        <f t="shared" si="45"/>
        <v>275</v>
      </c>
      <c r="B298" s="6" t="s">
        <v>822</v>
      </c>
      <c r="C298" s="9" t="s">
        <v>823</v>
      </c>
      <c r="D298" s="6">
        <v>78206001</v>
      </c>
      <c r="E298" s="11">
        <v>45198</v>
      </c>
      <c r="F298" s="11">
        <v>45564</v>
      </c>
      <c r="G298" s="96"/>
      <c r="H298" s="96"/>
      <c r="I298" s="144">
        <v>2</v>
      </c>
      <c r="J298" s="79"/>
      <c r="K298" s="79">
        <f t="shared" si="43"/>
        <v>0</v>
      </c>
      <c r="L298" s="80"/>
      <c r="M298" s="27">
        <f t="shared" si="44"/>
        <v>0</v>
      </c>
      <c r="N298" s="81"/>
    </row>
    <row r="299" spans="1:14" x14ac:dyDescent="0.25">
      <c r="A299" s="8">
        <f t="shared" si="45"/>
        <v>276</v>
      </c>
      <c r="B299" s="6" t="s">
        <v>824</v>
      </c>
      <c r="C299" s="9" t="s">
        <v>825</v>
      </c>
      <c r="D299" s="6">
        <v>60200168</v>
      </c>
      <c r="E299" s="11">
        <v>45198</v>
      </c>
      <c r="F299" s="11">
        <v>45564</v>
      </c>
      <c r="G299" s="96"/>
      <c r="H299" s="96"/>
      <c r="I299" s="144">
        <v>2</v>
      </c>
      <c r="J299" s="79"/>
      <c r="K299" s="79">
        <f t="shared" si="43"/>
        <v>0</v>
      </c>
      <c r="L299" s="80"/>
      <c r="M299" s="27">
        <f t="shared" si="44"/>
        <v>0</v>
      </c>
      <c r="N299" s="81"/>
    </row>
    <row r="300" spans="1:14" ht="16.5" x14ac:dyDescent="0.25">
      <c r="A300" s="234" t="s">
        <v>826</v>
      </c>
      <c r="B300" s="235"/>
      <c r="C300" s="235"/>
      <c r="D300" s="235"/>
      <c r="E300" s="235"/>
      <c r="F300" s="235"/>
      <c r="G300" s="235"/>
      <c r="H300" s="235"/>
      <c r="I300" s="235"/>
      <c r="J300" s="235"/>
      <c r="K300" s="235"/>
      <c r="L300" s="235"/>
      <c r="M300" s="236"/>
      <c r="N300" s="11"/>
    </row>
    <row r="301" spans="1:14" x14ac:dyDescent="0.25">
      <c r="A301" s="8">
        <v>277</v>
      </c>
      <c r="B301" s="6" t="s">
        <v>827</v>
      </c>
      <c r="C301" s="9" t="s">
        <v>828</v>
      </c>
      <c r="D301" s="6" t="s">
        <v>829</v>
      </c>
      <c r="E301" s="11">
        <v>45179</v>
      </c>
      <c r="F301" s="11">
        <v>45545</v>
      </c>
      <c r="G301" s="96"/>
      <c r="H301" s="96"/>
      <c r="I301" s="144">
        <v>2</v>
      </c>
      <c r="J301" s="79"/>
      <c r="K301" s="79">
        <f t="shared" ref="K301:K310" si="46">I301*J301</f>
        <v>0</v>
      </c>
      <c r="L301" s="80"/>
      <c r="M301" s="27">
        <f t="shared" ref="M301:M310" si="47">K301+(K301*L301)</f>
        <v>0</v>
      </c>
      <c r="N301" s="81"/>
    </row>
    <row r="302" spans="1:14" x14ac:dyDescent="0.25">
      <c r="A302" s="8">
        <f t="shared" ref="A302:A310" si="48">SUM(A301,1)</f>
        <v>278</v>
      </c>
      <c r="B302" s="6" t="s">
        <v>830</v>
      </c>
      <c r="C302" s="9" t="s">
        <v>831</v>
      </c>
      <c r="D302" s="6" t="s">
        <v>832</v>
      </c>
      <c r="E302" s="142">
        <v>45390</v>
      </c>
      <c r="F302" s="143"/>
      <c r="G302" s="96"/>
      <c r="H302" s="96"/>
      <c r="I302" s="144">
        <v>1</v>
      </c>
      <c r="J302" s="79"/>
      <c r="K302" s="79">
        <f t="shared" si="46"/>
        <v>0</v>
      </c>
      <c r="L302" s="80"/>
      <c r="M302" s="27">
        <f t="shared" si="47"/>
        <v>0</v>
      </c>
      <c r="N302" s="81"/>
    </row>
    <row r="303" spans="1:14" x14ac:dyDescent="0.25">
      <c r="A303" s="8">
        <f t="shared" si="48"/>
        <v>279</v>
      </c>
      <c r="B303" s="6" t="s">
        <v>833</v>
      </c>
      <c r="C303" s="9" t="s">
        <v>834</v>
      </c>
      <c r="D303" s="6">
        <v>17090139</v>
      </c>
      <c r="E303" s="11">
        <v>45118</v>
      </c>
      <c r="F303" s="11">
        <v>45484</v>
      </c>
      <c r="G303" s="96"/>
      <c r="H303" s="96"/>
      <c r="I303" s="144">
        <v>2</v>
      </c>
      <c r="J303" s="79"/>
      <c r="K303" s="79">
        <f t="shared" si="46"/>
        <v>0</v>
      </c>
      <c r="L303" s="80"/>
      <c r="M303" s="27">
        <f t="shared" si="47"/>
        <v>0</v>
      </c>
      <c r="N303" s="81"/>
    </row>
    <row r="304" spans="1:14" x14ac:dyDescent="0.25">
      <c r="A304" s="8">
        <f t="shared" si="48"/>
        <v>280</v>
      </c>
      <c r="B304" s="6" t="s">
        <v>835</v>
      </c>
      <c r="C304" s="9" t="s">
        <v>836</v>
      </c>
      <c r="D304" s="41">
        <v>201704246908</v>
      </c>
      <c r="E304" s="11">
        <v>45118</v>
      </c>
      <c r="F304" s="11">
        <v>45484</v>
      </c>
      <c r="G304" s="96"/>
      <c r="H304" s="96"/>
      <c r="I304" s="144">
        <v>2</v>
      </c>
      <c r="J304" s="79"/>
      <c r="K304" s="79">
        <f t="shared" si="46"/>
        <v>0</v>
      </c>
      <c r="L304" s="80"/>
      <c r="M304" s="27">
        <f t="shared" si="47"/>
        <v>0</v>
      </c>
      <c r="N304" s="81"/>
    </row>
    <row r="305" spans="1:14" x14ac:dyDescent="0.25">
      <c r="A305" s="8">
        <f t="shared" si="48"/>
        <v>281</v>
      </c>
      <c r="B305" s="6" t="s">
        <v>835</v>
      </c>
      <c r="C305" s="9" t="s">
        <v>837</v>
      </c>
      <c r="D305" s="41">
        <v>201704246903</v>
      </c>
      <c r="E305" s="11">
        <v>45118</v>
      </c>
      <c r="F305" s="11">
        <v>45484</v>
      </c>
      <c r="G305" s="96"/>
      <c r="H305" s="96"/>
      <c r="I305" s="144">
        <v>2</v>
      </c>
      <c r="J305" s="79"/>
      <c r="K305" s="79">
        <f t="shared" si="46"/>
        <v>0</v>
      </c>
      <c r="L305" s="80"/>
      <c r="M305" s="27">
        <f t="shared" si="47"/>
        <v>0</v>
      </c>
      <c r="N305" s="81"/>
    </row>
    <row r="306" spans="1:14" x14ac:dyDescent="0.25">
      <c r="A306" s="8">
        <f t="shared" si="48"/>
        <v>282</v>
      </c>
      <c r="B306" s="6" t="s">
        <v>838</v>
      </c>
      <c r="C306" s="9" t="s">
        <v>839</v>
      </c>
      <c r="D306" s="6">
        <v>703122</v>
      </c>
      <c r="E306" s="11">
        <v>45179</v>
      </c>
      <c r="F306" s="11">
        <v>45545</v>
      </c>
      <c r="G306" s="96"/>
      <c r="H306" s="96"/>
      <c r="I306" s="144">
        <v>2</v>
      </c>
      <c r="J306" s="79"/>
      <c r="K306" s="79">
        <f t="shared" si="46"/>
        <v>0</v>
      </c>
      <c r="L306" s="80"/>
      <c r="M306" s="27">
        <f t="shared" si="47"/>
        <v>0</v>
      </c>
      <c r="N306" s="81"/>
    </row>
    <row r="307" spans="1:14" ht="26.25" x14ac:dyDescent="0.25">
      <c r="A307" s="39">
        <f t="shared" si="48"/>
        <v>283</v>
      </c>
      <c r="B307" s="6" t="s">
        <v>811</v>
      </c>
      <c r="C307" s="9" t="s">
        <v>840</v>
      </c>
      <c r="D307" s="6">
        <v>1690</v>
      </c>
      <c r="E307" s="142">
        <v>45389</v>
      </c>
      <c r="F307" s="143"/>
      <c r="G307" s="96"/>
      <c r="H307" s="96"/>
      <c r="I307" s="144">
        <v>1</v>
      </c>
      <c r="J307" s="79"/>
      <c r="K307" s="79">
        <f t="shared" si="46"/>
        <v>0</v>
      </c>
      <c r="L307" s="80"/>
      <c r="M307" s="27">
        <f t="shared" si="47"/>
        <v>0</v>
      </c>
      <c r="N307" s="81"/>
    </row>
    <row r="308" spans="1:14" x14ac:dyDescent="0.25">
      <c r="A308" s="8">
        <f t="shared" si="48"/>
        <v>284</v>
      </c>
      <c r="B308" s="6" t="s">
        <v>841</v>
      </c>
      <c r="C308" s="9" t="s">
        <v>842</v>
      </c>
      <c r="D308" s="6">
        <v>10128</v>
      </c>
      <c r="E308" s="11">
        <v>45179</v>
      </c>
      <c r="F308" s="11">
        <v>45545</v>
      </c>
      <c r="G308" s="96"/>
      <c r="H308" s="96"/>
      <c r="I308" s="144">
        <v>2</v>
      </c>
      <c r="J308" s="79"/>
      <c r="K308" s="79">
        <f t="shared" si="46"/>
        <v>0</v>
      </c>
      <c r="L308" s="80"/>
      <c r="M308" s="27">
        <f t="shared" si="47"/>
        <v>0</v>
      </c>
      <c r="N308" s="81"/>
    </row>
    <row r="309" spans="1:14" x14ac:dyDescent="0.25">
      <c r="A309" s="8">
        <f t="shared" si="48"/>
        <v>285</v>
      </c>
      <c r="B309" s="6" t="s">
        <v>843</v>
      </c>
      <c r="C309" s="9" t="s">
        <v>844</v>
      </c>
      <c r="D309" s="6">
        <v>25745</v>
      </c>
      <c r="E309" s="11">
        <v>45179</v>
      </c>
      <c r="F309" s="11">
        <v>45545</v>
      </c>
      <c r="G309" s="96"/>
      <c r="H309" s="96"/>
      <c r="I309" s="144">
        <v>2</v>
      </c>
      <c r="J309" s="79"/>
      <c r="K309" s="79">
        <f t="shared" si="46"/>
        <v>0</v>
      </c>
      <c r="L309" s="80"/>
      <c r="M309" s="27">
        <f t="shared" si="47"/>
        <v>0</v>
      </c>
      <c r="N309" s="81"/>
    </row>
    <row r="310" spans="1:14" x14ac:dyDescent="0.25">
      <c r="A310" s="8">
        <f t="shared" si="48"/>
        <v>286</v>
      </c>
      <c r="B310" s="6" t="s">
        <v>845</v>
      </c>
      <c r="C310" s="9" t="s">
        <v>846</v>
      </c>
      <c r="D310" s="6">
        <v>1753</v>
      </c>
      <c r="E310" s="11">
        <v>45179</v>
      </c>
      <c r="F310" s="11">
        <v>45545</v>
      </c>
      <c r="G310" s="96"/>
      <c r="H310" s="96"/>
      <c r="I310" s="144">
        <v>2</v>
      </c>
      <c r="J310" s="79"/>
      <c r="K310" s="79">
        <f t="shared" si="46"/>
        <v>0</v>
      </c>
      <c r="L310" s="80"/>
      <c r="M310" s="27">
        <f t="shared" si="47"/>
        <v>0</v>
      </c>
      <c r="N310" s="81"/>
    </row>
    <row r="311" spans="1:14" ht="16.5" x14ac:dyDescent="0.25">
      <c r="A311" s="234" t="s">
        <v>847</v>
      </c>
      <c r="B311" s="235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6"/>
      <c r="N311" s="11"/>
    </row>
    <row r="312" spans="1:14" x14ac:dyDescent="0.25">
      <c r="A312" s="8">
        <v>287</v>
      </c>
      <c r="B312" s="6" t="s">
        <v>848</v>
      </c>
      <c r="C312" s="9" t="s">
        <v>849</v>
      </c>
      <c r="D312" s="6">
        <v>976</v>
      </c>
      <c r="E312" s="11">
        <v>45168</v>
      </c>
      <c r="F312" s="11">
        <v>45534</v>
      </c>
      <c r="G312" s="96"/>
      <c r="H312" s="96"/>
      <c r="I312" s="144">
        <v>2</v>
      </c>
      <c r="J312" s="79"/>
      <c r="K312" s="79">
        <f t="shared" ref="K312:K314" si="49">I312*J312</f>
        <v>0</v>
      </c>
      <c r="L312" s="80"/>
      <c r="M312" s="27">
        <f t="shared" ref="M312:M314" si="50">K312+(K312*L312)</f>
        <v>0</v>
      </c>
      <c r="N312" s="81"/>
    </row>
    <row r="313" spans="1:14" x14ac:dyDescent="0.25">
      <c r="A313" s="8">
        <v>288</v>
      </c>
      <c r="B313" s="6" t="s">
        <v>850</v>
      </c>
      <c r="C313" s="9" t="s">
        <v>851</v>
      </c>
      <c r="D313" s="6">
        <v>1590</v>
      </c>
      <c r="E313" s="11">
        <v>45198</v>
      </c>
      <c r="F313" s="11">
        <v>45564</v>
      </c>
      <c r="G313" s="96"/>
      <c r="H313" s="96"/>
      <c r="I313" s="144">
        <v>2</v>
      </c>
      <c r="J313" s="79"/>
      <c r="K313" s="79">
        <f t="shared" si="49"/>
        <v>0</v>
      </c>
      <c r="L313" s="80"/>
      <c r="M313" s="27">
        <f t="shared" si="50"/>
        <v>0</v>
      </c>
      <c r="N313" s="81"/>
    </row>
    <row r="314" spans="1:14" x14ac:dyDescent="0.25">
      <c r="A314" s="8">
        <v>289</v>
      </c>
      <c r="B314" s="6" t="s">
        <v>852</v>
      </c>
      <c r="C314" s="9" t="s">
        <v>853</v>
      </c>
      <c r="D314" s="6" t="s">
        <v>854</v>
      </c>
      <c r="E314" s="11">
        <v>45198</v>
      </c>
      <c r="F314" s="11">
        <v>45564</v>
      </c>
      <c r="G314" s="96"/>
      <c r="H314" s="96"/>
      <c r="I314" s="144">
        <v>2</v>
      </c>
      <c r="J314" s="79"/>
      <c r="K314" s="79">
        <f t="shared" si="49"/>
        <v>0</v>
      </c>
      <c r="L314" s="80"/>
      <c r="M314" s="27">
        <f t="shared" si="50"/>
        <v>0</v>
      </c>
      <c r="N314" s="81"/>
    </row>
    <row r="315" spans="1:14" ht="16.5" x14ac:dyDescent="0.25">
      <c r="A315" s="246" t="s">
        <v>855</v>
      </c>
      <c r="B315" s="247"/>
      <c r="C315" s="247"/>
      <c r="D315" s="247"/>
      <c r="E315" s="247"/>
      <c r="F315" s="247"/>
      <c r="G315" s="247"/>
      <c r="H315" s="247"/>
      <c r="I315" s="247"/>
      <c r="J315" s="247"/>
      <c r="K315" s="247"/>
      <c r="L315" s="247"/>
      <c r="M315" s="248"/>
      <c r="N315" s="37"/>
    </row>
    <row r="316" spans="1:14" x14ac:dyDescent="0.25">
      <c r="A316" s="39">
        <v>290</v>
      </c>
      <c r="B316" s="6" t="s">
        <v>892</v>
      </c>
      <c r="C316" s="9" t="s">
        <v>893</v>
      </c>
      <c r="D316" s="6" t="s">
        <v>894</v>
      </c>
      <c r="E316" s="11">
        <v>45234</v>
      </c>
      <c r="F316" s="11">
        <v>45600</v>
      </c>
      <c r="G316" s="96"/>
      <c r="H316" s="96"/>
      <c r="I316" s="144">
        <v>2</v>
      </c>
      <c r="J316" s="79"/>
      <c r="K316" s="79">
        <f t="shared" ref="K316:K379" si="51">I316*J316</f>
        <v>0</v>
      </c>
      <c r="L316" s="80"/>
      <c r="M316" s="27">
        <f t="shared" ref="M316:M379" si="52">K316+(K316*L316)</f>
        <v>0</v>
      </c>
      <c r="N316" s="82" t="s">
        <v>895</v>
      </c>
    </row>
    <row r="317" spans="1:14" ht="25.5" x14ac:dyDescent="0.25">
      <c r="A317" s="39">
        <f t="shared" ref="A317:A331" si="53">SUM(A316,1)</f>
        <v>291</v>
      </c>
      <c r="B317" s="6" t="s">
        <v>896</v>
      </c>
      <c r="C317" s="9" t="s">
        <v>897</v>
      </c>
      <c r="D317" s="6" t="s">
        <v>898</v>
      </c>
      <c r="E317" s="11">
        <v>45566</v>
      </c>
      <c r="F317" s="48"/>
      <c r="G317" s="96"/>
      <c r="H317" s="96"/>
      <c r="I317" s="144">
        <v>1</v>
      </c>
      <c r="J317" s="79"/>
      <c r="K317" s="79">
        <f t="shared" si="51"/>
        <v>0</v>
      </c>
      <c r="L317" s="80"/>
      <c r="M317" s="27">
        <f t="shared" si="52"/>
        <v>0</v>
      </c>
      <c r="N317" s="82" t="s">
        <v>899</v>
      </c>
    </row>
    <row r="318" spans="1:14" ht="25.5" x14ac:dyDescent="0.25">
      <c r="A318" s="39">
        <f t="shared" si="53"/>
        <v>292</v>
      </c>
      <c r="B318" s="6" t="s">
        <v>896</v>
      </c>
      <c r="C318" s="9" t="s">
        <v>897</v>
      </c>
      <c r="D318" s="6" t="s">
        <v>900</v>
      </c>
      <c r="E318" s="11">
        <v>45566</v>
      </c>
      <c r="F318" s="48"/>
      <c r="G318" s="96"/>
      <c r="H318" s="96"/>
      <c r="I318" s="144">
        <v>1</v>
      </c>
      <c r="J318" s="79"/>
      <c r="K318" s="79">
        <f t="shared" si="51"/>
        <v>0</v>
      </c>
      <c r="L318" s="80"/>
      <c r="M318" s="27">
        <f t="shared" si="52"/>
        <v>0</v>
      </c>
      <c r="N318" s="82" t="s">
        <v>899</v>
      </c>
    </row>
    <row r="319" spans="1:14" ht="25.5" x14ac:dyDescent="0.25">
      <c r="A319" s="39">
        <f t="shared" si="53"/>
        <v>293</v>
      </c>
      <c r="B319" s="6" t="s">
        <v>901</v>
      </c>
      <c r="C319" s="9" t="s">
        <v>902</v>
      </c>
      <c r="D319" s="6">
        <v>90100762</v>
      </c>
      <c r="E319" s="11">
        <v>45596</v>
      </c>
      <c r="F319" s="48"/>
      <c r="G319" s="96"/>
      <c r="H319" s="96"/>
      <c r="I319" s="144">
        <v>1</v>
      </c>
      <c r="J319" s="79"/>
      <c r="K319" s="79">
        <f t="shared" si="51"/>
        <v>0</v>
      </c>
      <c r="L319" s="80"/>
      <c r="M319" s="27">
        <f t="shared" si="52"/>
        <v>0</v>
      </c>
      <c r="N319" s="82" t="s">
        <v>869</v>
      </c>
    </row>
    <row r="320" spans="1:14" x14ac:dyDescent="0.25">
      <c r="A320" s="39">
        <f t="shared" si="53"/>
        <v>294</v>
      </c>
      <c r="B320" s="6" t="s">
        <v>903</v>
      </c>
      <c r="C320" s="9" t="s">
        <v>904</v>
      </c>
      <c r="D320" s="6" t="s">
        <v>905</v>
      </c>
      <c r="E320" s="11">
        <v>45301</v>
      </c>
      <c r="F320" s="11">
        <v>45666</v>
      </c>
      <c r="G320" s="96"/>
      <c r="H320" s="96"/>
      <c r="I320" s="144">
        <v>2</v>
      </c>
      <c r="J320" s="79"/>
      <c r="K320" s="79">
        <f t="shared" si="51"/>
        <v>0</v>
      </c>
      <c r="L320" s="80"/>
      <c r="M320" s="27">
        <f t="shared" si="52"/>
        <v>0</v>
      </c>
      <c r="N320" s="82" t="s">
        <v>869</v>
      </c>
    </row>
    <row r="321" spans="1:14" x14ac:dyDescent="0.25">
      <c r="A321" s="39">
        <f t="shared" si="53"/>
        <v>295</v>
      </c>
      <c r="B321" s="6" t="s">
        <v>903</v>
      </c>
      <c r="C321" s="9" t="s">
        <v>904</v>
      </c>
      <c r="D321" s="6" t="s">
        <v>906</v>
      </c>
      <c r="E321" s="95">
        <v>45301</v>
      </c>
      <c r="F321" s="95">
        <v>45666</v>
      </c>
      <c r="G321" s="96"/>
      <c r="H321" s="96"/>
      <c r="I321" s="144">
        <v>2</v>
      </c>
      <c r="J321" s="79"/>
      <c r="K321" s="79">
        <f t="shared" si="51"/>
        <v>0</v>
      </c>
      <c r="L321" s="80"/>
      <c r="M321" s="27">
        <f t="shared" si="52"/>
        <v>0</v>
      </c>
      <c r="N321" s="82" t="s">
        <v>907</v>
      </c>
    </row>
    <row r="322" spans="1:14" x14ac:dyDescent="0.25">
      <c r="A322" s="39">
        <f t="shared" si="53"/>
        <v>296</v>
      </c>
      <c r="B322" s="6" t="s">
        <v>908</v>
      </c>
      <c r="C322" s="9" t="s">
        <v>909</v>
      </c>
      <c r="D322" s="6" t="s">
        <v>910</v>
      </c>
      <c r="E322" s="11">
        <v>45230</v>
      </c>
      <c r="F322" s="11">
        <v>45596</v>
      </c>
      <c r="G322" s="96"/>
      <c r="H322" s="96"/>
      <c r="I322" s="144">
        <v>2</v>
      </c>
      <c r="J322" s="79"/>
      <c r="K322" s="79">
        <f t="shared" si="51"/>
        <v>0</v>
      </c>
      <c r="L322" s="80"/>
      <c r="M322" s="27">
        <f t="shared" si="52"/>
        <v>0</v>
      </c>
      <c r="N322" s="82" t="s">
        <v>911</v>
      </c>
    </row>
    <row r="323" spans="1:14" ht="38.25" x14ac:dyDescent="0.25">
      <c r="A323" s="39">
        <f t="shared" si="53"/>
        <v>297</v>
      </c>
      <c r="B323" s="6" t="s">
        <v>912</v>
      </c>
      <c r="C323" s="9" t="s">
        <v>913</v>
      </c>
      <c r="D323" s="6">
        <v>395024</v>
      </c>
      <c r="E323" s="11">
        <v>45230</v>
      </c>
      <c r="F323" s="11">
        <v>45596</v>
      </c>
      <c r="G323" s="96"/>
      <c r="H323" s="96"/>
      <c r="I323" s="144">
        <v>2</v>
      </c>
      <c r="J323" s="79"/>
      <c r="K323" s="79">
        <f t="shared" si="51"/>
        <v>0</v>
      </c>
      <c r="L323" s="80"/>
      <c r="M323" s="27">
        <f t="shared" si="52"/>
        <v>0</v>
      </c>
      <c r="N323" s="82" t="s">
        <v>914</v>
      </c>
    </row>
    <row r="324" spans="1:14" ht="38.25" x14ac:dyDescent="0.25">
      <c r="A324" s="39">
        <f t="shared" si="53"/>
        <v>298</v>
      </c>
      <c r="B324" s="6" t="s">
        <v>915</v>
      </c>
      <c r="C324" s="9" t="s">
        <v>916</v>
      </c>
      <c r="D324" s="6" t="s">
        <v>917</v>
      </c>
      <c r="E324" s="11">
        <v>45270</v>
      </c>
      <c r="F324" s="11">
        <v>45636</v>
      </c>
      <c r="G324" s="96"/>
      <c r="H324" s="96"/>
      <c r="I324" s="144">
        <v>2</v>
      </c>
      <c r="J324" s="79"/>
      <c r="K324" s="79">
        <f t="shared" si="51"/>
        <v>0</v>
      </c>
      <c r="L324" s="80"/>
      <c r="M324" s="27">
        <f t="shared" si="52"/>
        <v>0</v>
      </c>
      <c r="N324" s="82" t="s">
        <v>907</v>
      </c>
    </row>
    <row r="325" spans="1:14" x14ac:dyDescent="0.25">
      <c r="A325" s="39">
        <f t="shared" si="53"/>
        <v>299</v>
      </c>
      <c r="B325" s="6" t="s">
        <v>922</v>
      </c>
      <c r="C325" s="9" t="s">
        <v>923</v>
      </c>
      <c r="D325" s="45">
        <v>600201000000</v>
      </c>
      <c r="E325" s="11">
        <v>45274</v>
      </c>
      <c r="F325" s="11">
        <v>45640</v>
      </c>
      <c r="G325" s="96"/>
      <c r="H325" s="96"/>
      <c r="I325" s="144">
        <v>2</v>
      </c>
      <c r="J325" s="79"/>
      <c r="K325" s="79">
        <f t="shared" si="51"/>
        <v>0</v>
      </c>
      <c r="L325" s="80"/>
      <c r="M325" s="27">
        <f t="shared" si="52"/>
        <v>0</v>
      </c>
      <c r="N325" s="82" t="s">
        <v>924</v>
      </c>
    </row>
    <row r="326" spans="1:14" x14ac:dyDescent="0.25">
      <c r="A326" s="39">
        <f t="shared" si="53"/>
        <v>300</v>
      </c>
      <c r="B326" s="6" t="s">
        <v>925</v>
      </c>
      <c r="C326" s="9" t="s">
        <v>926</v>
      </c>
      <c r="D326" s="6">
        <v>2004837</v>
      </c>
      <c r="E326" s="11">
        <v>45230</v>
      </c>
      <c r="F326" s="11">
        <v>45596</v>
      </c>
      <c r="G326" s="96"/>
      <c r="H326" s="96"/>
      <c r="I326" s="144">
        <v>2</v>
      </c>
      <c r="J326" s="79"/>
      <c r="K326" s="79">
        <f t="shared" si="51"/>
        <v>0</v>
      </c>
      <c r="L326" s="80"/>
      <c r="M326" s="27">
        <f t="shared" si="52"/>
        <v>0</v>
      </c>
      <c r="N326" s="82"/>
    </row>
    <row r="327" spans="1:14" x14ac:dyDescent="0.25">
      <c r="A327" s="8">
        <f t="shared" si="53"/>
        <v>301</v>
      </c>
      <c r="B327" s="6" t="s">
        <v>927</v>
      </c>
      <c r="C327" s="9" t="s">
        <v>928</v>
      </c>
      <c r="D327" s="6">
        <v>113880816</v>
      </c>
      <c r="E327" s="11">
        <v>45138</v>
      </c>
      <c r="F327" s="11">
        <v>45504</v>
      </c>
      <c r="G327" s="96"/>
      <c r="H327" s="96"/>
      <c r="I327" s="144">
        <v>2</v>
      </c>
      <c r="J327" s="79"/>
      <c r="K327" s="79">
        <f t="shared" si="51"/>
        <v>0</v>
      </c>
      <c r="L327" s="80"/>
      <c r="M327" s="27">
        <f t="shared" si="52"/>
        <v>0</v>
      </c>
      <c r="N327" s="82" t="s">
        <v>929</v>
      </c>
    </row>
    <row r="328" spans="1:14" ht="25.5" x14ac:dyDescent="0.25">
      <c r="A328" s="39">
        <f t="shared" si="53"/>
        <v>302</v>
      </c>
      <c r="B328" s="6" t="s">
        <v>930</v>
      </c>
      <c r="C328" s="9" t="s">
        <v>931</v>
      </c>
      <c r="D328" s="6" t="s">
        <v>932</v>
      </c>
      <c r="E328" s="11">
        <v>45112</v>
      </c>
      <c r="F328" s="11">
        <v>45478</v>
      </c>
      <c r="G328" s="96"/>
      <c r="H328" s="96"/>
      <c r="I328" s="144">
        <v>2</v>
      </c>
      <c r="J328" s="79"/>
      <c r="K328" s="79">
        <f t="shared" si="51"/>
        <v>0</v>
      </c>
      <c r="L328" s="80"/>
      <c r="M328" s="27">
        <f t="shared" si="52"/>
        <v>0</v>
      </c>
      <c r="N328" s="82" t="s">
        <v>933</v>
      </c>
    </row>
    <row r="329" spans="1:14" ht="26.25" x14ac:dyDescent="0.25">
      <c r="A329" s="39">
        <f t="shared" si="53"/>
        <v>303</v>
      </c>
      <c r="B329" s="6" t="s">
        <v>934</v>
      </c>
      <c r="C329" s="9" t="s">
        <v>935</v>
      </c>
      <c r="D329" s="6">
        <v>940800150</v>
      </c>
      <c r="E329" s="11">
        <v>45230</v>
      </c>
      <c r="F329" s="11">
        <v>45596</v>
      </c>
      <c r="G329" s="96"/>
      <c r="H329" s="96"/>
      <c r="I329" s="144">
        <v>2</v>
      </c>
      <c r="J329" s="79"/>
      <c r="K329" s="79">
        <f t="shared" si="51"/>
        <v>0</v>
      </c>
      <c r="L329" s="80"/>
      <c r="M329" s="27">
        <f t="shared" si="52"/>
        <v>0</v>
      </c>
      <c r="N329" s="82" t="s">
        <v>933</v>
      </c>
    </row>
    <row r="330" spans="1:14" ht="38.25" x14ac:dyDescent="0.25">
      <c r="A330" s="39">
        <f t="shared" si="53"/>
        <v>304</v>
      </c>
      <c r="B330" s="6" t="s">
        <v>936</v>
      </c>
      <c r="C330" s="9" t="s">
        <v>937</v>
      </c>
      <c r="D330" s="6" t="s">
        <v>937</v>
      </c>
      <c r="E330" s="11">
        <v>45230</v>
      </c>
      <c r="F330" s="11">
        <v>45596</v>
      </c>
      <c r="G330" s="96"/>
      <c r="H330" s="96"/>
      <c r="I330" s="144">
        <v>2</v>
      </c>
      <c r="J330" s="79"/>
      <c r="K330" s="79">
        <f t="shared" si="51"/>
        <v>0</v>
      </c>
      <c r="L330" s="80"/>
      <c r="M330" s="27">
        <f t="shared" si="52"/>
        <v>0</v>
      </c>
      <c r="N330" s="82" t="s">
        <v>938</v>
      </c>
    </row>
    <row r="331" spans="1:14" x14ac:dyDescent="0.25">
      <c r="A331" s="39">
        <f t="shared" si="53"/>
        <v>305</v>
      </c>
      <c r="B331" s="6" t="s">
        <v>939</v>
      </c>
      <c r="C331" s="9" t="s">
        <v>940</v>
      </c>
      <c r="D331" s="6" t="s">
        <v>941</v>
      </c>
      <c r="E331" s="11">
        <v>45260</v>
      </c>
      <c r="F331" s="11">
        <v>45626</v>
      </c>
      <c r="G331" s="96"/>
      <c r="H331" s="96"/>
      <c r="I331" s="144">
        <v>2</v>
      </c>
      <c r="J331" s="79"/>
      <c r="K331" s="79">
        <f t="shared" si="51"/>
        <v>0</v>
      </c>
      <c r="L331" s="80"/>
      <c r="M331" s="27">
        <f t="shared" si="52"/>
        <v>0</v>
      </c>
      <c r="N331" s="82" t="s">
        <v>938</v>
      </c>
    </row>
    <row r="332" spans="1:14" ht="25.5" x14ac:dyDescent="0.25">
      <c r="A332" s="210">
        <v>306</v>
      </c>
      <c r="B332" s="6" t="s">
        <v>942</v>
      </c>
      <c r="C332" s="9" t="s">
        <v>943</v>
      </c>
      <c r="D332" s="6" t="s">
        <v>944</v>
      </c>
      <c r="E332" s="208">
        <v>45260</v>
      </c>
      <c r="F332" s="208">
        <v>45626</v>
      </c>
      <c r="G332" s="214"/>
      <c r="H332" s="214"/>
      <c r="I332" s="144">
        <v>2</v>
      </c>
      <c r="J332" s="79"/>
      <c r="K332" s="79">
        <f t="shared" si="51"/>
        <v>0</v>
      </c>
      <c r="L332" s="80"/>
      <c r="M332" s="27">
        <f t="shared" si="52"/>
        <v>0</v>
      </c>
      <c r="N332" s="139" t="s">
        <v>938</v>
      </c>
    </row>
    <row r="333" spans="1:14" x14ac:dyDescent="0.25">
      <c r="A333" s="212"/>
      <c r="B333" s="44" t="s">
        <v>945</v>
      </c>
      <c r="C333" s="51" t="s">
        <v>946</v>
      </c>
      <c r="D333" s="44" t="s">
        <v>947</v>
      </c>
      <c r="E333" s="209"/>
      <c r="F333" s="209"/>
      <c r="G333" s="215"/>
      <c r="H333" s="215"/>
      <c r="I333" s="144">
        <v>0</v>
      </c>
      <c r="J333" s="79"/>
      <c r="K333" s="79">
        <f t="shared" si="51"/>
        <v>0</v>
      </c>
      <c r="L333" s="80"/>
      <c r="M333" s="27">
        <f t="shared" si="52"/>
        <v>0</v>
      </c>
      <c r="N333" s="140"/>
    </row>
    <row r="334" spans="1:14" x14ac:dyDescent="0.25">
      <c r="A334" s="210">
        <v>307</v>
      </c>
      <c r="B334" s="6" t="s">
        <v>948</v>
      </c>
      <c r="C334" s="9" t="s">
        <v>949</v>
      </c>
      <c r="D334" s="6" t="s">
        <v>950</v>
      </c>
      <c r="E334" s="226">
        <v>45382</v>
      </c>
      <c r="F334" s="226">
        <v>45746</v>
      </c>
      <c r="G334" s="227"/>
      <c r="H334" s="227"/>
      <c r="I334" s="217">
        <v>2</v>
      </c>
      <c r="J334" s="205"/>
      <c r="K334" s="205">
        <f t="shared" si="51"/>
        <v>0</v>
      </c>
      <c r="L334" s="228"/>
      <c r="M334" s="231">
        <f t="shared" si="52"/>
        <v>0</v>
      </c>
      <c r="N334" s="220" t="s">
        <v>951</v>
      </c>
    </row>
    <row r="335" spans="1:14" x14ac:dyDescent="0.25">
      <c r="A335" s="211"/>
      <c r="B335" s="6" t="s">
        <v>952</v>
      </c>
      <c r="C335" s="9" t="s">
        <v>953</v>
      </c>
      <c r="D335" s="6" t="s">
        <v>954</v>
      </c>
      <c r="E335" s="226"/>
      <c r="F335" s="226"/>
      <c r="G335" s="227"/>
      <c r="H335" s="227"/>
      <c r="I335" s="218"/>
      <c r="J335" s="206"/>
      <c r="K335" s="206"/>
      <c r="L335" s="229"/>
      <c r="M335" s="232"/>
      <c r="N335" s="221"/>
    </row>
    <row r="336" spans="1:14" x14ac:dyDescent="0.25">
      <c r="A336" s="211"/>
      <c r="B336" s="6" t="s">
        <v>955</v>
      </c>
      <c r="C336" s="9" t="s">
        <v>956</v>
      </c>
      <c r="D336" s="6" t="s">
        <v>957</v>
      </c>
      <c r="E336" s="226"/>
      <c r="F336" s="226"/>
      <c r="G336" s="227"/>
      <c r="H336" s="227"/>
      <c r="I336" s="218"/>
      <c r="J336" s="206"/>
      <c r="K336" s="206"/>
      <c r="L336" s="229"/>
      <c r="M336" s="232"/>
      <c r="N336" s="221"/>
    </row>
    <row r="337" spans="1:14" x14ac:dyDescent="0.25">
      <c r="A337" s="211"/>
      <c r="B337" s="6" t="s">
        <v>958</v>
      </c>
      <c r="C337" s="9" t="s">
        <v>959</v>
      </c>
      <c r="D337" s="6" t="s">
        <v>960</v>
      </c>
      <c r="E337" s="226"/>
      <c r="F337" s="226"/>
      <c r="G337" s="227"/>
      <c r="H337" s="227"/>
      <c r="I337" s="218"/>
      <c r="J337" s="206"/>
      <c r="K337" s="206"/>
      <c r="L337" s="229"/>
      <c r="M337" s="232"/>
      <c r="N337" s="221"/>
    </row>
    <row r="338" spans="1:14" x14ac:dyDescent="0.25">
      <c r="A338" s="212"/>
      <c r="B338" s="6" t="s">
        <v>961</v>
      </c>
      <c r="C338" s="9" t="s">
        <v>962</v>
      </c>
      <c r="D338" s="6" t="s">
        <v>963</v>
      </c>
      <c r="E338" s="226"/>
      <c r="F338" s="226"/>
      <c r="G338" s="227"/>
      <c r="H338" s="227"/>
      <c r="I338" s="219"/>
      <c r="J338" s="207"/>
      <c r="K338" s="207"/>
      <c r="L338" s="230"/>
      <c r="M338" s="233"/>
      <c r="N338" s="222"/>
    </row>
    <row r="339" spans="1:14" ht="24" customHeight="1" x14ac:dyDescent="0.25">
      <c r="A339" s="8">
        <v>308</v>
      </c>
      <c r="B339" s="6" t="s">
        <v>964</v>
      </c>
      <c r="C339" s="9" t="s">
        <v>965</v>
      </c>
      <c r="D339" s="6">
        <v>40003080</v>
      </c>
      <c r="E339" s="11">
        <v>45596</v>
      </c>
      <c r="F339" s="48"/>
      <c r="G339" s="96"/>
      <c r="H339" s="96"/>
      <c r="I339" s="144">
        <v>1</v>
      </c>
      <c r="J339" s="79"/>
      <c r="K339" s="79">
        <f t="shared" si="51"/>
        <v>0</v>
      </c>
      <c r="L339" s="80"/>
      <c r="M339" s="27">
        <f t="shared" si="52"/>
        <v>0</v>
      </c>
      <c r="N339" s="82" t="s">
        <v>869</v>
      </c>
    </row>
    <row r="340" spans="1:14" ht="25.5" x14ac:dyDescent="0.25">
      <c r="A340" s="39">
        <f t="shared" ref="A340:A394" si="54">SUM(A339,1)</f>
        <v>309</v>
      </c>
      <c r="B340" s="6" t="s">
        <v>966</v>
      </c>
      <c r="C340" s="9" t="s">
        <v>967</v>
      </c>
      <c r="D340" s="6" t="s">
        <v>968</v>
      </c>
      <c r="E340" s="142">
        <v>45451</v>
      </c>
      <c r="F340" s="143"/>
      <c r="G340" s="96"/>
      <c r="H340" s="96"/>
      <c r="I340" s="144">
        <v>1</v>
      </c>
      <c r="J340" s="79"/>
      <c r="K340" s="79">
        <f t="shared" si="51"/>
        <v>0</v>
      </c>
      <c r="L340" s="80"/>
      <c r="M340" s="27">
        <f t="shared" si="52"/>
        <v>0</v>
      </c>
      <c r="N340" s="82" t="s">
        <v>969</v>
      </c>
    </row>
    <row r="341" spans="1:14" ht="25.5" x14ac:dyDescent="0.25">
      <c r="A341" s="39">
        <f t="shared" si="54"/>
        <v>310</v>
      </c>
      <c r="B341" s="6" t="s">
        <v>985</v>
      </c>
      <c r="C341" s="9" t="s">
        <v>986</v>
      </c>
      <c r="D341" s="6" t="s">
        <v>987</v>
      </c>
      <c r="E341" s="142">
        <v>45399</v>
      </c>
      <c r="F341" s="143"/>
      <c r="G341" s="96"/>
      <c r="H341" s="96"/>
      <c r="I341" s="144">
        <v>1</v>
      </c>
      <c r="J341" s="79"/>
      <c r="K341" s="79">
        <f t="shared" si="51"/>
        <v>0</v>
      </c>
      <c r="L341" s="80"/>
      <c r="M341" s="27">
        <f t="shared" si="52"/>
        <v>0</v>
      </c>
      <c r="N341" s="82" t="s">
        <v>871</v>
      </c>
    </row>
    <row r="342" spans="1:14" x14ac:dyDescent="0.25">
      <c r="A342" s="39">
        <f t="shared" si="54"/>
        <v>311</v>
      </c>
      <c r="B342" s="6" t="s">
        <v>985</v>
      </c>
      <c r="C342" s="9" t="s">
        <v>986</v>
      </c>
      <c r="D342" s="6" t="s">
        <v>988</v>
      </c>
      <c r="E342" s="142">
        <v>45399</v>
      </c>
      <c r="F342" s="143"/>
      <c r="G342" s="96"/>
      <c r="H342" s="96"/>
      <c r="I342" s="144">
        <v>1</v>
      </c>
      <c r="J342" s="79"/>
      <c r="K342" s="79">
        <f t="shared" si="51"/>
        <v>0</v>
      </c>
      <c r="L342" s="80"/>
      <c r="M342" s="27">
        <f t="shared" si="52"/>
        <v>0</v>
      </c>
      <c r="N342" s="82" t="s">
        <v>871</v>
      </c>
    </row>
    <row r="343" spans="1:14" x14ac:dyDescent="0.25">
      <c r="A343" s="39">
        <f t="shared" si="54"/>
        <v>312</v>
      </c>
      <c r="B343" s="6" t="s">
        <v>985</v>
      </c>
      <c r="C343" s="9" t="s">
        <v>989</v>
      </c>
      <c r="D343" s="6" t="s">
        <v>990</v>
      </c>
      <c r="E343" s="142">
        <v>45414</v>
      </c>
      <c r="F343" s="143"/>
      <c r="G343" s="96"/>
      <c r="H343" s="96"/>
      <c r="I343" s="144">
        <v>1</v>
      </c>
      <c r="J343" s="79"/>
      <c r="K343" s="79">
        <f t="shared" si="51"/>
        <v>0</v>
      </c>
      <c r="L343" s="80"/>
      <c r="M343" s="27">
        <f t="shared" si="52"/>
        <v>0</v>
      </c>
      <c r="N343" s="82" t="s">
        <v>991</v>
      </c>
    </row>
    <row r="344" spans="1:14" x14ac:dyDescent="0.25">
      <c r="A344" s="39">
        <f t="shared" si="54"/>
        <v>313</v>
      </c>
      <c r="B344" s="6" t="s">
        <v>985</v>
      </c>
      <c r="C344" s="9" t="s">
        <v>989</v>
      </c>
      <c r="D344" s="6" t="s">
        <v>992</v>
      </c>
      <c r="E344" s="142">
        <v>45414</v>
      </c>
      <c r="F344" s="143"/>
      <c r="G344" s="96"/>
      <c r="H344" s="96"/>
      <c r="I344" s="144">
        <v>1</v>
      </c>
      <c r="J344" s="79"/>
      <c r="K344" s="79">
        <f t="shared" si="51"/>
        <v>0</v>
      </c>
      <c r="L344" s="80"/>
      <c r="M344" s="27">
        <f t="shared" si="52"/>
        <v>0</v>
      </c>
      <c r="N344" s="82" t="s">
        <v>991</v>
      </c>
    </row>
    <row r="345" spans="1:14" x14ac:dyDescent="0.25">
      <c r="A345" s="39">
        <f t="shared" si="54"/>
        <v>314</v>
      </c>
      <c r="B345" s="6" t="s">
        <v>993</v>
      </c>
      <c r="C345" s="9" t="s">
        <v>994</v>
      </c>
      <c r="D345" s="6" t="s">
        <v>995</v>
      </c>
      <c r="E345" s="11">
        <v>45535</v>
      </c>
      <c r="F345" s="48"/>
      <c r="G345" s="96"/>
      <c r="H345" s="96"/>
      <c r="I345" s="144">
        <v>1</v>
      </c>
      <c r="J345" s="79"/>
      <c r="K345" s="79">
        <f t="shared" si="51"/>
        <v>0</v>
      </c>
      <c r="L345" s="80"/>
      <c r="M345" s="27">
        <f t="shared" si="52"/>
        <v>0</v>
      </c>
      <c r="N345" s="82" t="s">
        <v>996</v>
      </c>
    </row>
    <row r="346" spans="1:14" x14ac:dyDescent="0.25">
      <c r="A346" s="39">
        <f t="shared" si="54"/>
        <v>315</v>
      </c>
      <c r="B346" s="6" t="s">
        <v>997</v>
      </c>
      <c r="C346" s="9" t="s">
        <v>998</v>
      </c>
      <c r="D346" s="6" t="s">
        <v>999</v>
      </c>
      <c r="E346" s="11">
        <v>45309</v>
      </c>
      <c r="F346" s="11">
        <v>45674</v>
      </c>
      <c r="G346" s="96"/>
      <c r="H346" s="96"/>
      <c r="I346" s="144">
        <v>2</v>
      </c>
      <c r="J346" s="79"/>
      <c r="K346" s="79">
        <f t="shared" si="51"/>
        <v>0</v>
      </c>
      <c r="L346" s="80"/>
      <c r="M346" s="27">
        <f t="shared" si="52"/>
        <v>0</v>
      </c>
      <c r="N346" s="82" t="s">
        <v>891</v>
      </c>
    </row>
    <row r="347" spans="1:14" x14ac:dyDescent="0.25">
      <c r="A347" s="8">
        <f t="shared" si="54"/>
        <v>316</v>
      </c>
      <c r="B347" s="6" t="s">
        <v>997</v>
      </c>
      <c r="C347" s="9" t="s">
        <v>998</v>
      </c>
      <c r="D347" s="6" t="s">
        <v>1000</v>
      </c>
      <c r="E347" s="95">
        <v>45309</v>
      </c>
      <c r="F347" s="95">
        <v>45674</v>
      </c>
      <c r="G347" s="96"/>
      <c r="H347" s="96"/>
      <c r="I347" s="144">
        <v>2</v>
      </c>
      <c r="J347" s="79"/>
      <c r="K347" s="79">
        <f t="shared" si="51"/>
        <v>0</v>
      </c>
      <c r="L347" s="80"/>
      <c r="M347" s="27">
        <f t="shared" si="52"/>
        <v>0</v>
      </c>
      <c r="N347" s="82" t="s">
        <v>984</v>
      </c>
    </row>
    <row r="348" spans="1:14" x14ac:dyDescent="0.25">
      <c r="A348" s="8">
        <f t="shared" si="54"/>
        <v>317</v>
      </c>
      <c r="B348" s="6" t="s">
        <v>997</v>
      </c>
      <c r="C348" s="9" t="s">
        <v>1001</v>
      </c>
      <c r="D348" s="6">
        <v>100447802</v>
      </c>
      <c r="E348" s="11">
        <v>45129</v>
      </c>
      <c r="F348" s="11">
        <v>45495</v>
      </c>
      <c r="G348" s="96"/>
      <c r="H348" s="96"/>
      <c r="I348" s="144">
        <v>2</v>
      </c>
      <c r="J348" s="79"/>
      <c r="K348" s="79">
        <f t="shared" si="51"/>
        <v>0</v>
      </c>
      <c r="L348" s="80"/>
      <c r="M348" s="27">
        <f t="shared" si="52"/>
        <v>0</v>
      </c>
      <c r="N348" s="82" t="s">
        <v>938</v>
      </c>
    </row>
    <row r="349" spans="1:14" x14ac:dyDescent="0.25">
      <c r="A349" s="8">
        <f t="shared" si="54"/>
        <v>318</v>
      </c>
      <c r="B349" s="6" t="s">
        <v>89</v>
      </c>
      <c r="C349" s="9" t="s">
        <v>1002</v>
      </c>
      <c r="D349" s="6" t="s">
        <v>1003</v>
      </c>
      <c r="E349" s="11">
        <v>45129</v>
      </c>
      <c r="F349" s="11">
        <v>45495</v>
      </c>
      <c r="G349" s="96"/>
      <c r="H349" s="96"/>
      <c r="I349" s="144">
        <v>2</v>
      </c>
      <c r="J349" s="79"/>
      <c r="K349" s="79">
        <f t="shared" si="51"/>
        <v>0</v>
      </c>
      <c r="L349" s="80"/>
      <c r="M349" s="27">
        <f t="shared" si="52"/>
        <v>0</v>
      </c>
      <c r="N349" s="82" t="s">
        <v>976</v>
      </c>
    </row>
    <row r="350" spans="1:14" x14ac:dyDescent="0.25">
      <c r="A350" s="8">
        <f t="shared" si="54"/>
        <v>319</v>
      </c>
      <c r="B350" s="6" t="s">
        <v>1004</v>
      </c>
      <c r="C350" s="9" t="s">
        <v>1005</v>
      </c>
      <c r="D350" s="6" t="s">
        <v>1006</v>
      </c>
      <c r="E350" s="11">
        <v>45129</v>
      </c>
      <c r="F350" s="11">
        <v>45495</v>
      </c>
      <c r="G350" s="96"/>
      <c r="H350" s="96"/>
      <c r="I350" s="144">
        <v>2</v>
      </c>
      <c r="J350" s="79"/>
      <c r="K350" s="79">
        <f t="shared" si="51"/>
        <v>0</v>
      </c>
      <c r="L350" s="80"/>
      <c r="M350" s="27">
        <f t="shared" si="52"/>
        <v>0</v>
      </c>
      <c r="N350" s="82" t="s">
        <v>869</v>
      </c>
    </row>
    <row r="351" spans="1:14" x14ac:dyDescent="0.25">
      <c r="A351" s="8">
        <f t="shared" si="54"/>
        <v>320</v>
      </c>
      <c r="B351" s="6" t="s">
        <v>1007</v>
      </c>
      <c r="C351" s="9" t="s">
        <v>1008</v>
      </c>
      <c r="D351" s="6">
        <v>0.1009</v>
      </c>
      <c r="E351" s="11">
        <v>45129</v>
      </c>
      <c r="F351" s="11">
        <v>45495</v>
      </c>
      <c r="G351" s="96"/>
      <c r="H351" s="96"/>
      <c r="I351" s="144">
        <v>2</v>
      </c>
      <c r="J351" s="79"/>
      <c r="K351" s="79">
        <f t="shared" si="51"/>
        <v>0</v>
      </c>
      <c r="L351" s="80"/>
      <c r="M351" s="27">
        <f t="shared" si="52"/>
        <v>0</v>
      </c>
      <c r="N351" s="82" t="s">
        <v>1009</v>
      </c>
    </row>
    <row r="352" spans="1:14" ht="25.5" x14ac:dyDescent="0.25">
      <c r="A352" s="39">
        <f t="shared" si="54"/>
        <v>321</v>
      </c>
      <c r="B352" s="6" t="s">
        <v>1010</v>
      </c>
      <c r="C352" s="9" t="s">
        <v>1011</v>
      </c>
      <c r="D352" s="6" t="s">
        <v>1012</v>
      </c>
      <c r="E352" s="11">
        <v>45129</v>
      </c>
      <c r="F352" s="11">
        <v>45495</v>
      </c>
      <c r="G352" s="96"/>
      <c r="H352" s="96"/>
      <c r="I352" s="144">
        <v>2</v>
      </c>
      <c r="J352" s="79"/>
      <c r="K352" s="79">
        <f t="shared" si="51"/>
        <v>0</v>
      </c>
      <c r="L352" s="80"/>
      <c r="M352" s="27">
        <f t="shared" si="52"/>
        <v>0</v>
      </c>
      <c r="N352" s="82" t="s">
        <v>1013</v>
      </c>
    </row>
    <row r="353" spans="1:14" x14ac:dyDescent="0.25">
      <c r="A353" s="8">
        <f t="shared" si="54"/>
        <v>322</v>
      </c>
      <c r="B353" s="6" t="s">
        <v>1021</v>
      </c>
      <c r="C353" s="9" t="s">
        <v>1022</v>
      </c>
      <c r="D353" s="6" t="s">
        <v>1023</v>
      </c>
      <c r="E353" s="11">
        <v>45143</v>
      </c>
      <c r="F353" s="11">
        <v>45509</v>
      </c>
      <c r="G353" s="96"/>
      <c r="H353" s="96"/>
      <c r="I353" s="144">
        <v>2</v>
      </c>
      <c r="J353" s="79"/>
      <c r="K353" s="79">
        <f t="shared" si="51"/>
        <v>0</v>
      </c>
      <c r="L353" s="80"/>
      <c r="M353" s="27">
        <f t="shared" si="52"/>
        <v>0</v>
      </c>
      <c r="N353" s="82" t="s">
        <v>938</v>
      </c>
    </row>
    <row r="354" spans="1:14" x14ac:dyDescent="0.25">
      <c r="A354" s="39">
        <f t="shared" si="54"/>
        <v>323</v>
      </c>
      <c r="B354" s="6" t="s">
        <v>1021</v>
      </c>
      <c r="C354" s="9" t="s">
        <v>1022</v>
      </c>
      <c r="D354" s="6" t="s">
        <v>1024</v>
      </c>
      <c r="E354" s="11">
        <v>45143</v>
      </c>
      <c r="F354" s="11">
        <v>45509</v>
      </c>
      <c r="G354" s="96"/>
      <c r="H354" s="96"/>
      <c r="I354" s="144">
        <v>2</v>
      </c>
      <c r="J354" s="79"/>
      <c r="K354" s="79">
        <f t="shared" si="51"/>
        <v>0</v>
      </c>
      <c r="L354" s="80"/>
      <c r="M354" s="27">
        <f t="shared" si="52"/>
        <v>0</v>
      </c>
      <c r="N354" s="82" t="s">
        <v>991</v>
      </c>
    </row>
    <row r="355" spans="1:14" x14ac:dyDescent="0.25">
      <c r="A355" s="39">
        <f t="shared" si="54"/>
        <v>324</v>
      </c>
      <c r="B355" s="6" t="s">
        <v>1021</v>
      </c>
      <c r="C355" s="9" t="s">
        <v>1025</v>
      </c>
      <c r="D355" s="6" t="s">
        <v>1026</v>
      </c>
      <c r="E355" s="11">
        <v>45143</v>
      </c>
      <c r="F355" s="11">
        <v>45509</v>
      </c>
      <c r="G355" s="96"/>
      <c r="H355" s="96"/>
      <c r="I355" s="144">
        <v>2</v>
      </c>
      <c r="J355" s="79"/>
      <c r="K355" s="79">
        <f t="shared" si="51"/>
        <v>0</v>
      </c>
      <c r="L355" s="80"/>
      <c r="M355" s="27">
        <f t="shared" si="52"/>
        <v>0</v>
      </c>
      <c r="N355" s="82" t="s">
        <v>871</v>
      </c>
    </row>
    <row r="356" spans="1:14" x14ac:dyDescent="0.25">
      <c r="A356" s="39">
        <f t="shared" si="54"/>
        <v>325</v>
      </c>
      <c r="B356" s="6" t="s">
        <v>1021</v>
      </c>
      <c r="C356" s="9" t="s">
        <v>1025</v>
      </c>
      <c r="D356" s="6" t="s">
        <v>1027</v>
      </c>
      <c r="E356" s="11">
        <v>45143</v>
      </c>
      <c r="F356" s="11">
        <v>45509</v>
      </c>
      <c r="G356" s="96"/>
      <c r="H356" s="96"/>
      <c r="I356" s="144">
        <v>2</v>
      </c>
      <c r="J356" s="79"/>
      <c r="K356" s="79">
        <f t="shared" si="51"/>
        <v>0</v>
      </c>
      <c r="L356" s="80"/>
      <c r="M356" s="27">
        <f t="shared" si="52"/>
        <v>0</v>
      </c>
      <c r="N356" s="82" t="s">
        <v>869</v>
      </c>
    </row>
    <row r="357" spans="1:14" ht="26.25" x14ac:dyDescent="0.25">
      <c r="A357" s="39">
        <f t="shared" si="54"/>
        <v>326</v>
      </c>
      <c r="B357" s="6" t="s">
        <v>1021</v>
      </c>
      <c r="C357" s="9" t="s">
        <v>1028</v>
      </c>
      <c r="D357" s="6" t="s">
        <v>1029</v>
      </c>
      <c r="E357" s="11">
        <v>45143</v>
      </c>
      <c r="F357" s="11">
        <v>45509</v>
      </c>
      <c r="G357" s="96"/>
      <c r="H357" s="96"/>
      <c r="I357" s="144">
        <v>2</v>
      </c>
      <c r="J357" s="79"/>
      <c r="K357" s="79">
        <f t="shared" si="51"/>
        <v>0</v>
      </c>
      <c r="L357" s="80"/>
      <c r="M357" s="27">
        <f t="shared" si="52"/>
        <v>0</v>
      </c>
      <c r="N357" s="82" t="s">
        <v>981</v>
      </c>
    </row>
    <row r="358" spans="1:14" x14ac:dyDescent="0.25">
      <c r="A358" s="8">
        <f t="shared" si="54"/>
        <v>327</v>
      </c>
      <c r="B358" s="6" t="s">
        <v>1032</v>
      </c>
      <c r="C358" s="9">
        <v>1488</v>
      </c>
      <c r="D358" s="6"/>
      <c r="E358" s="95">
        <v>45309</v>
      </c>
      <c r="F358" s="95">
        <v>45674</v>
      </c>
      <c r="G358" s="96"/>
      <c r="H358" s="96"/>
      <c r="I358" s="144">
        <v>2</v>
      </c>
      <c r="J358" s="79"/>
      <c r="K358" s="79">
        <f t="shared" si="51"/>
        <v>0</v>
      </c>
      <c r="L358" s="80"/>
      <c r="M358" s="27">
        <f t="shared" si="52"/>
        <v>0</v>
      </c>
      <c r="N358" s="82" t="s">
        <v>938</v>
      </c>
    </row>
    <row r="359" spans="1:14" x14ac:dyDescent="0.25">
      <c r="A359" s="8">
        <f t="shared" si="54"/>
        <v>328</v>
      </c>
      <c r="B359" s="6" t="s">
        <v>1033</v>
      </c>
      <c r="C359" s="9" t="s">
        <v>598</v>
      </c>
      <c r="D359" s="6">
        <v>960136</v>
      </c>
      <c r="E359" s="11">
        <v>45238</v>
      </c>
      <c r="F359" s="11">
        <v>45604</v>
      </c>
      <c r="G359" s="96"/>
      <c r="H359" s="96"/>
      <c r="I359" s="144">
        <v>2</v>
      </c>
      <c r="J359" s="79"/>
      <c r="K359" s="79">
        <f t="shared" si="51"/>
        <v>0</v>
      </c>
      <c r="L359" s="80"/>
      <c r="M359" s="27">
        <f t="shared" si="52"/>
        <v>0</v>
      </c>
      <c r="N359" s="82" t="s">
        <v>887</v>
      </c>
    </row>
    <row r="360" spans="1:14" x14ac:dyDescent="0.25">
      <c r="A360" s="8">
        <f t="shared" si="54"/>
        <v>329</v>
      </c>
      <c r="B360" s="6" t="s">
        <v>1034</v>
      </c>
      <c r="C360" s="9" t="s">
        <v>598</v>
      </c>
      <c r="D360" s="6" t="s">
        <v>1035</v>
      </c>
      <c r="E360" s="11">
        <v>45203</v>
      </c>
      <c r="F360" s="11">
        <v>45569</v>
      </c>
      <c r="G360" s="96"/>
      <c r="H360" s="96"/>
      <c r="I360" s="144">
        <v>2</v>
      </c>
      <c r="J360" s="79"/>
      <c r="K360" s="79">
        <f t="shared" si="51"/>
        <v>0</v>
      </c>
      <c r="L360" s="80"/>
      <c r="M360" s="27">
        <f t="shared" si="52"/>
        <v>0</v>
      </c>
      <c r="N360" s="82"/>
    </row>
    <row r="361" spans="1:14" ht="25.5" x14ac:dyDescent="0.25">
      <c r="A361" s="8">
        <f t="shared" si="54"/>
        <v>330</v>
      </c>
      <c r="B361" s="6" t="s">
        <v>1036</v>
      </c>
      <c r="C361" s="9" t="s">
        <v>1037</v>
      </c>
      <c r="D361" s="6" t="s">
        <v>1037</v>
      </c>
      <c r="E361" s="11">
        <v>45230</v>
      </c>
      <c r="F361" s="11">
        <v>45596</v>
      </c>
      <c r="G361" s="96"/>
      <c r="H361" s="96"/>
      <c r="I361" s="144">
        <v>2</v>
      </c>
      <c r="J361" s="79"/>
      <c r="K361" s="79">
        <f t="shared" si="51"/>
        <v>0</v>
      </c>
      <c r="L361" s="80"/>
      <c r="M361" s="27">
        <f t="shared" si="52"/>
        <v>0</v>
      </c>
      <c r="N361" s="82" t="s">
        <v>938</v>
      </c>
    </row>
    <row r="362" spans="1:14" x14ac:dyDescent="0.25">
      <c r="A362" s="8">
        <f t="shared" si="54"/>
        <v>331</v>
      </c>
      <c r="B362" s="6" t="s">
        <v>1034</v>
      </c>
      <c r="C362" s="9" t="s">
        <v>1038</v>
      </c>
      <c r="D362" s="6" t="s">
        <v>1039</v>
      </c>
      <c r="E362" s="11">
        <v>45230</v>
      </c>
      <c r="F362" s="11">
        <v>45596</v>
      </c>
      <c r="G362" s="96"/>
      <c r="H362" s="96"/>
      <c r="I362" s="144">
        <v>2</v>
      </c>
      <c r="J362" s="79"/>
      <c r="K362" s="79">
        <f t="shared" si="51"/>
        <v>0</v>
      </c>
      <c r="L362" s="80"/>
      <c r="M362" s="27">
        <f t="shared" si="52"/>
        <v>0</v>
      </c>
      <c r="N362" s="82" t="s">
        <v>1040</v>
      </c>
    </row>
    <row r="363" spans="1:14" x14ac:dyDescent="0.25">
      <c r="A363" s="8">
        <f t="shared" si="54"/>
        <v>332</v>
      </c>
      <c r="B363" s="6" t="s">
        <v>1041</v>
      </c>
      <c r="C363" s="9" t="s">
        <v>1042</v>
      </c>
      <c r="D363" s="6">
        <v>980421</v>
      </c>
      <c r="E363" s="11">
        <v>45230</v>
      </c>
      <c r="F363" s="11">
        <v>45596</v>
      </c>
      <c r="G363" s="96"/>
      <c r="H363" s="96"/>
      <c r="I363" s="144">
        <v>2</v>
      </c>
      <c r="J363" s="79"/>
      <c r="K363" s="79">
        <f t="shared" si="51"/>
        <v>0</v>
      </c>
      <c r="L363" s="80"/>
      <c r="M363" s="27">
        <f t="shared" si="52"/>
        <v>0</v>
      </c>
      <c r="N363" s="82" t="s">
        <v>869</v>
      </c>
    </row>
    <row r="364" spans="1:14" x14ac:dyDescent="0.25">
      <c r="A364" s="8">
        <f t="shared" si="54"/>
        <v>333</v>
      </c>
      <c r="B364" s="6" t="s">
        <v>1043</v>
      </c>
      <c r="C364" s="9" t="s">
        <v>1044</v>
      </c>
      <c r="D364" s="6">
        <v>1007582</v>
      </c>
      <c r="E364" s="11">
        <v>45137</v>
      </c>
      <c r="F364" s="11">
        <v>45503</v>
      </c>
      <c r="G364" s="96"/>
      <c r="H364" s="96"/>
      <c r="I364" s="144">
        <v>2</v>
      </c>
      <c r="J364" s="79"/>
      <c r="K364" s="79">
        <f t="shared" si="51"/>
        <v>0</v>
      </c>
      <c r="L364" s="80"/>
      <c r="M364" s="27">
        <f t="shared" si="52"/>
        <v>0</v>
      </c>
      <c r="N364" s="82" t="s">
        <v>1045</v>
      </c>
    </row>
    <row r="365" spans="1:14" x14ac:dyDescent="0.25">
      <c r="A365" s="8">
        <f t="shared" si="54"/>
        <v>334</v>
      </c>
      <c r="B365" s="6" t="s">
        <v>1046</v>
      </c>
      <c r="C365" s="9" t="s">
        <v>1047</v>
      </c>
      <c r="D365" s="6" t="s">
        <v>1048</v>
      </c>
      <c r="E365" s="11">
        <v>45382</v>
      </c>
      <c r="F365" s="11">
        <v>45746</v>
      </c>
      <c r="G365" s="96"/>
      <c r="H365" s="96"/>
      <c r="I365" s="144">
        <v>2</v>
      </c>
      <c r="J365" s="79"/>
      <c r="K365" s="79">
        <f t="shared" si="51"/>
        <v>0</v>
      </c>
      <c r="L365" s="80"/>
      <c r="M365" s="27">
        <f t="shared" si="52"/>
        <v>0</v>
      </c>
      <c r="N365" s="82" t="s">
        <v>907</v>
      </c>
    </row>
    <row r="366" spans="1:14" x14ac:dyDescent="0.25">
      <c r="A366" s="8">
        <f t="shared" si="54"/>
        <v>335</v>
      </c>
      <c r="B366" s="6" t="s">
        <v>1046</v>
      </c>
      <c r="C366" s="9" t="s">
        <v>1047</v>
      </c>
      <c r="D366" s="6" t="s">
        <v>1049</v>
      </c>
      <c r="E366" s="95">
        <v>45382</v>
      </c>
      <c r="F366" s="95">
        <v>45746</v>
      </c>
      <c r="G366" s="96"/>
      <c r="H366" s="96"/>
      <c r="I366" s="144">
        <v>2</v>
      </c>
      <c r="J366" s="79"/>
      <c r="K366" s="79">
        <f t="shared" si="51"/>
        <v>0</v>
      </c>
      <c r="L366" s="80"/>
      <c r="M366" s="27">
        <f t="shared" si="52"/>
        <v>0</v>
      </c>
      <c r="N366" s="82" t="s">
        <v>907</v>
      </c>
    </row>
    <row r="367" spans="1:14" x14ac:dyDescent="0.25">
      <c r="A367" s="8">
        <f t="shared" si="54"/>
        <v>336</v>
      </c>
      <c r="B367" s="6" t="s">
        <v>1046</v>
      </c>
      <c r="C367" s="9" t="s">
        <v>1047</v>
      </c>
      <c r="D367" s="6" t="s">
        <v>1050</v>
      </c>
      <c r="E367" s="95">
        <v>45382</v>
      </c>
      <c r="F367" s="95">
        <v>45746</v>
      </c>
      <c r="G367" s="96"/>
      <c r="H367" s="96"/>
      <c r="I367" s="144">
        <v>2</v>
      </c>
      <c r="J367" s="79"/>
      <c r="K367" s="79">
        <f t="shared" si="51"/>
        <v>0</v>
      </c>
      <c r="L367" s="80"/>
      <c r="M367" s="27">
        <f t="shared" si="52"/>
        <v>0</v>
      </c>
      <c r="N367" s="82" t="s">
        <v>907</v>
      </c>
    </row>
    <row r="368" spans="1:14" x14ac:dyDescent="0.25">
      <c r="A368" s="8">
        <f t="shared" si="54"/>
        <v>337</v>
      </c>
      <c r="B368" s="6" t="s">
        <v>1046</v>
      </c>
      <c r="C368" s="9" t="s">
        <v>1047</v>
      </c>
      <c r="D368" s="6" t="s">
        <v>1051</v>
      </c>
      <c r="E368" s="95">
        <v>45382</v>
      </c>
      <c r="F368" s="95">
        <v>45746</v>
      </c>
      <c r="G368" s="96"/>
      <c r="H368" s="96"/>
      <c r="I368" s="144">
        <v>2</v>
      </c>
      <c r="J368" s="79"/>
      <c r="K368" s="79">
        <f t="shared" si="51"/>
        <v>0</v>
      </c>
      <c r="L368" s="80"/>
      <c r="M368" s="27">
        <f t="shared" si="52"/>
        <v>0</v>
      </c>
      <c r="N368" s="82" t="s">
        <v>907</v>
      </c>
    </row>
    <row r="369" spans="1:14" x14ac:dyDescent="0.25">
      <c r="A369" s="8">
        <f t="shared" si="54"/>
        <v>338</v>
      </c>
      <c r="B369" s="6" t="s">
        <v>1052</v>
      </c>
      <c r="C369" s="9" t="s">
        <v>1053</v>
      </c>
      <c r="D369" s="6" t="s">
        <v>1054</v>
      </c>
      <c r="E369" s="11">
        <v>45396</v>
      </c>
      <c r="F369" s="48"/>
      <c r="G369" s="96"/>
      <c r="H369" s="96"/>
      <c r="I369" s="144">
        <v>1</v>
      </c>
      <c r="J369" s="79"/>
      <c r="K369" s="79">
        <f t="shared" si="51"/>
        <v>0</v>
      </c>
      <c r="L369" s="80"/>
      <c r="M369" s="27">
        <f t="shared" si="52"/>
        <v>0</v>
      </c>
      <c r="N369" s="82" t="s">
        <v>907</v>
      </c>
    </row>
    <row r="370" spans="1:14" x14ac:dyDescent="0.25">
      <c r="A370" s="8">
        <f t="shared" si="54"/>
        <v>339</v>
      </c>
      <c r="B370" s="6" t="s">
        <v>1052</v>
      </c>
      <c r="C370" s="9" t="s">
        <v>1053</v>
      </c>
      <c r="D370" s="6" t="s">
        <v>1055</v>
      </c>
      <c r="E370" s="11">
        <v>45396</v>
      </c>
      <c r="F370" s="48"/>
      <c r="G370" s="96"/>
      <c r="H370" s="96"/>
      <c r="I370" s="144">
        <v>1</v>
      </c>
      <c r="J370" s="79"/>
      <c r="K370" s="79">
        <f t="shared" si="51"/>
        <v>0</v>
      </c>
      <c r="L370" s="80"/>
      <c r="M370" s="27">
        <f t="shared" si="52"/>
        <v>0</v>
      </c>
      <c r="N370" s="82" t="s">
        <v>907</v>
      </c>
    </row>
    <row r="371" spans="1:14" x14ac:dyDescent="0.25">
      <c r="A371" s="8">
        <f t="shared" si="54"/>
        <v>340</v>
      </c>
      <c r="B371" s="6" t="s">
        <v>1052</v>
      </c>
      <c r="C371" s="9" t="s">
        <v>1053</v>
      </c>
      <c r="D371" s="6" t="s">
        <v>1056</v>
      </c>
      <c r="E371" s="11">
        <v>45396</v>
      </c>
      <c r="F371" s="48"/>
      <c r="G371" s="96"/>
      <c r="H371" s="96"/>
      <c r="I371" s="144">
        <v>1</v>
      </c>
      <c r="J371" s="79"/>
      <c r="K371" s="79">
        <f t="shared" si="51"/>
        <v>0</v>
      </c>
      <c r="L371" s="80"/>
      <c r="M371" s="27">
        <f t="shared" si="52"/>
        <v>0</v>
      </c>
      <c r="N371" s="82" t="s">
        <v>907</v>
      </c>
    </row>
    <row r="372" spans="1:14" x14ac:dyDescent="0.25">
      <c r="A372" s="8">
        <f t="shared" si="54"/>
        <v>341</v>
      </c>
      <c r="B372" s="6" t="s">
        <v>1052</v>
      </c>
      <c r="C372" s="9" t="s">
        <v>1053</v>
      </c>
      <c r="D372" s="6" t="s">
        <v>1057</v>
      </c>
      <c r="E372" s="11">
        <v>45396</v>
      </c>
      <c r="F372" s="48"/>
      <c r="G372" s="96"/>
      <c r="H372" s="96"/>
      <c r="I372" s="144">
        <v>1</v>
      </c>
      <c r="J372" s="79"/>
      <c r="K372" s="79">
        <f t="shared" si="51"/>
        <v>0</v>
      </c>
      <c r="L372" s="80"/>
      <c r="M372" s="27">
        <f t="shared" si="52"/>
        <v>0</v>
      </c>
      <c r="N372" s="82" t="s">
        <v>907</v>
      </c>
    </row>
    <row r="373" spans="1:14" x14ac:dyDescent="0.25">
      <c r="A373" s="8">
        <f t="shared" si="54"/>
        <v>342</v>
      </c>
      <c r="B373" s="6" t="s">
        <v>1052</v>
      </c>
      <c r="C373" s="9" t="s">
        <v>1053</v>
      </c>
      <c r="D373" s="6" t="s">
        <v>1058</v>
      </c>
      <c r="E373" s="11">
        <v>45396</v>
      </c>
      <c r="F373" s="48"/>
      <c r="G373" s="96"/>
      <c r="H373" s="96"/>
      <c r="I373" s="144">
        <v>1</v>
      </c>
      <c r="J373" s="79"/>
      <c r="K373" s="79">
        <f t="shared" si="51"/>
        <v>0</v>
      </c>
      <c r="L373" s="80"/>
      <c r="M373" s="27">
        <f t="shared" si="52"/>
        <v>0</v>
      </c>
      <c r="N373" s="82" t="s">
        <v>907</v>
      </c>
    </row>
    <row r="374" spans="1:14" ht="25.5" x14ac:dyDescent="0.25">
      <c r="A374" s="39">
        <f t="shared" si="54"/>
        <v>343</v>
      </c>
      <c r="B374" s="6" t="s">
        <v>1059</v>
      </c>
      <c r="C374" s="9" t="s">
        <v>1060</v>
      </c>
      <c r="D374" s="6">
        <v>913030</v>
      </c>
      <c r="E374" s="95">
        <v>45309</v>
      </c>
      <c r="F374" s="95">
        <v>45674</v>
      </c>
      <c r="G374" s="96"/>
      <c r="H374" s="96"/>
      <c r="I374" s="144">
        <v>2</v>
      </c>
      <c r="J374" s="79"/>
      <c r="K374" s="79">
        <f t="shared" si="51"/>
        <v>0</v>
      </c>
      <c r="L374" s="80"/>
      <c r="M374" s="27">
        <f t="shared" si="52"/>
        <v>0</v>
      </c>
      <c r="N374" s="82" t="s">
        <v>1061</v>
      </c>
    </row>
    <row r="375" spans="1:14" x14ac:dyDescent="0.25">
      <c r="A375" s="8">
        <f t="shared" si="54"/>
        <v>344</v>
      </c>
      <c r="B375" s="6" t="s">
        <v>1062</v>
      </c>
      <c r="C375" s="9" t="s">
        <v>1063</v>
      </c>
      <c r="D375" s="6" t="s">
        <v>136</v>
      </c>
      <c r="E375" s="11">
        <v>45203</v>
      </c>
      <c r="F375" s="11">
        <v>45569</v>
      </c>
      <c r="G375" s="96"/>
      <c r="H375" s="96"/>
      <c r="I375" s="144">
        <v>2</v>
      </c>
      <c r="J375" s="79"/>
      <c r="K375" s="79">
        <f t="shared" si="51"/>
        <v>0</v>
      </c>
      <c r="L375" s="80"/>
      <c r="M375" s="27">
        <f t="shared" si="52"/>
        <v>0</v>
      </c>
      <c r="N375" s="82" t="s">
        <v>1064</v>
      </c>
    </row>
    <row r="376" spans="1:14" x14ac:dyDescent="0.25">
      <c r="A376" s="8">
        <f t="shared" si="54"/>
        <v>345</v>
      </c>
      <c r="B376" s="6" t="s">
        <v>843</v>
      </c>
      <c r="C376" s="9" t="s">
        <v>1065</v>
      </c>
      <c r="D376" s="6">
        <v>655230</v>
      </c>
      <c r="E376" s="11">
        <v>45203</v>
      </c>
      <c r="F376" s="11">
        <v>45569</v>
      </c>
      <c r="G376" s="96"/>
      <c r="H376" s="96"/>
      <c r="I376" s="144">
        <v>2</v>
      </c>
      <c r="J376" s="79"/>
      <c r="K376" s="79">
        <f t="shared" si="51"/>
        <v>0</v>
      </c>
      <c r="L376" s="80"/>
      <c r="M376" s="27">
        <f t="shared" si="52"/>
        <v>0</v>
      </c>
      <c r="N376" s="82" t="s">
        <v>1064</v>
      </c>
    </row>
    <row r="377" spans="1:14" x14ac:dyDescent="0.25">
      <c r="A377" s="8">
        <f t="shared" si="54"/>
        <v>346</v>
      </c>
      <c r="B377" s="6" t="s">
        <v>1066</v>
      </c>
      <c r="C377" s="9" t="s">
        <v>1067</v>
      </c>
      <c r="D377" s="6">
        <v>180518002</v>
      </c>
      <c r="E377" s="11">
        <v>45137</v>
      </c>
      <c r="F377" s="11">
        <v>45503</v>
      </c>
      <c r="G377" s="96"/>
      <c r="H377" s="96"/>
      <c r="I377" s="144">
        <v>2</v>
      </c>
      <c r="J377" s="79"/>
      <c r="K377" s="79">
        <f t="shared" si="51"/>
        <v>0</v>
      </c>
      <c r="L377" s="80"/>
      <c r="M377" s="27">
        <f t="shared" si="52"/>
        <v>0</v>
      </c>
      <c r="N377" s="82" t="s">
        <v>1068</v>
      </c>
    </row>
    <row r="378" spans="1:14" x14ac:dyDescent="0.25">
      <c r="A378" s="8">
        <f t="shared" si="54"/>
        <v>347</v>
      </c>
      <c r="B378" s="6" t="s">
        <v>103</v>
      </c>
      <c r="C378" s="9" t="s">
        <v>1069</v>
      </c>
      <c r="D378" s="6" t="s">
        <v>1070</v>
      </c>
      <c r="E378" s="142">
        <v>45453</v>
      </c>
      <c r="F378" s="143"/>
      <c r="G378" s="96"/>
      <c r="H378" s="96"/>
      <c r="I378" s="144">
        <v>1</v>
      </c>
      <c r="J378" s="79"/>
      <c r="K378" s="79">
        <f t="shared" si="51"/>
        <v>0</v>
      </c>
      <c r="L378" s="80"/>
      <c r="M378" s="27">
        <f t="shared" si="52"/>
        <v>0</v>
      </c>
      <c r="N378" s="82"/>
    </row>
    <row r="379" spans="1:14" ht="25.5" x14ac:dyDescent="0.25">
      <c r="A379" s="39">
        <f t="shared" si="54"/>
        <v>348</v>
      </c>
      <c r="B379" s="6" t="s">
        <v>1071</v>
      </c>
      <c r="C379" s="9" t="s">
        <v>1072</v>
      </c>
      <c r="D379" s="6" t="s">
        <v>1072</v>
      </c>
      <c r="E379" s="11">
        <v>45230</v>
      </c>
      <c r="F379" s="11">
        <v>45596</v>
      </c>
      <c r="G379" s="96"/>
      <c r="H379" s="96"/>
      <c r="I379" s="144">
        <v>2</v>
      </c>
      <c r="J379" s="79"/>
      <c r="K379" s="79">
        <f t="shared" si="51"/>
        <v>0</v>
      </c>
      <c r="L379" s="80"/>
      <c r="M379" s="27">
        <f t="shared" si="52"/>
        <v>0</v>
      </c>
      <c r="N379" s="82" t="s">
        <v>1073</v>
      </c>
    </row>
    <row r="380" spans="1:14" x14ac:dyDescent="0.25">
      <c r="A380" s="39">
        <f t="shared" si="54"/>
        <v>349</v>
      </c>
      <c r="B380" s="6" t="s">
        <v>1085</v>
      </c>
      <c r="C380" s="9" t="s">
        <v>615</v>
      </c>
      <c r="D380" s="6" t="s">
        <v>1086</v>
      </c>
      <c r="E380" s="11">
        <v>45332</v>
      </c>
      <c r="F380" s="11">
        <v>45697</v>
      </c>
      <c r="G380" s="96"/>
      <c r="H380" s="96"/>
      <c r="I380" s="144">
        <v>2</v>
      </c>
      <c r="J380" s="79"/>
      <c r="K380" s="79">
        <f t="shared" ref="K380:K407" si="55">I380*J380</f>
        <v>0</v>
      </c>
      <c r="L380" s="80"/>
      <c r="M380" s="27">
        <f t="shared" ref="M380:M407" si="56">K380+(K380*L380)</f>
        <v>0</v>
      </c>
      <c r="N380" s="82" t="s">
        <v>907</v>
      </c>
    </row>
    <row r="381" spans="1:14" x14ac:dyDescent="0.25">
      <c r="A381" s="39">
        <f t="shared" si="54"/>
        <v>350</v>
      </c>
      <c r="B381" s="6" t="s">
        <v>1087</v>
      </c>
      <c r="C381" s="9" t="s">
        <v>1088</v>
      </c>
      <c r="D381" s="6" t="s">
        <v>1089</v>
      </c>
      <c r="E381" s="11">
        <v>45204</v>
      </c>
      <c r="F381" s="11">
        <v>45570</v>
      </c>
      <c r="G381" s="96"/>
      <c r="H381" s="96"/>
      <c r="I381" s="144">
        <v>2</v>
      </c>
      <c r="J381" s="79"/>
      <c r="K381" s="79">
        <f t="shared" si="55"/>
        <v>0</v>
      </c>
      <c r="L381" s="80"/>
      <c r="M381" s="27">
        <f t="shared" si="56"/>
        <v>0</v>
      </c>
      <c r="N381" s="82" t="s">
        <v>1090</v>
      </c>
    </row>
    <row r="382" spans="1:14" x14ac:dyDescent="0.25">
      <c r="A382" s="39">
        <f t="shared" si="54"/>
        <v>351</v>
      </c>
      <c r="B382" s="6" t="s">
        <v>1091</v>
      </c>
      <c r="C382" s="9" t="s">
        <v>1088</v>
      </c>
      <c r="D382" s="6" t="s">
        <v>1092</v>
      </c>
      <c r="E382" s="11">
        <v>45204</v>
      </c>
      <c r="F382" s="11">
        <v>45570</v>
      </c>
      <c r="G382" s="96"/>
      <c r="H382" s="96"/>
      <c r="I382" s="144">
        <v>2</v>
      </c>
      <c r="J382" s="79"/>
      <c r="K382" s="79">
        <f t="shared" si="55"/>
        <v>0</v>
      </c>
      <c r="L382" s="80"/>
      <c r="M382" s="27">
        <f t="shared" si="56"/>
        <v>0</v>
      </c>
      <c r="N382" s="82" t="s">
        <v>891</v>
      </c>
    </row>
    <row r="383" spans="1:14" ht="13.5" customHeight="1" x14ac:dyDescent="0.25">
      <c r="A383" s="39">
        <f t="shared" si="54"/>
        <v>352</v>
      </c>
      <c r="B383" s="6" t="s">
        <v>1093</v>
      </c>
      <c r="C383" s="9" t="s">
        <v>1094</v>
      </c>
      <c r="D383" s="6">
        <v>21046100</v>
      </c>
      <c r="E383" s="11">
        <v>45137</v>
      </c>
      <c r="F383" s="11">
        <v>45503</v>
      </c>
      <c r="G383" s="96"/>
      <c r="H383" s="96"/>
      <c r="I383" s="144">
        <v>2</v>
      </c>
      <c r="J383" s="79"/>
      <c r="K383" s="79">
        <f t="shared" si="55"/>
        <v>0</v>
      </c>
      <c r="L383" s="80"/>
      <c r="M383" s="27">
        <f t="shared" si="56"/>
        <v>0</v>
      </c>
      <c r="N383" s="82" t="s">
        <v>1095</v>
      </c>
    </row>
    <row r="384" spans="1:14" ht="25.5" x14ac:dyDescent="0.25">
      <c r="A384" s="39">
        <f t="shared" si="54"/>
        <v>353</v>
      </c>
      <c r="B384" s="6" t="s">
        <v>1101</v>
      </c>
      <c r="C384" s="9" t="s">
        <v>136</v>
      </c>
      <c r="D384" s="6" t="s">
        <v>136</v>
      </c>
      <c r="E384" s="11">
        <v>45169</v>
      </c>
      <c r="F384" s="11">
        <v>45535</v>
      </c>
      <c r="G384" s="96"/>
      <c r="H384" s="96"/>
      <c r="I384" s="144">
        <v>2</v>
      </c>
      <c r="J384" s="79"/>
      <c r="K384" s="79">
        <f t="shared" si="55"/>
        <v>0</v>
      </c>
      <c r="L384" s="80"/>
      <c r="M384" s="27">
        <f t="shared" si="56"/>
        <v>0</v>
      </c>
      <c r="N384" s="82" t="s">
        <v>1013</v>
      </c>
    </row>
    <row r="385" spans="1:14" x14ac:dyDescent="0.25">
      <c r="A385" s="39">
        <f t="shared" si="54"/>
        <v>354</v>
      </c>
      <c r="B385" s="6" t="s">
        <v>1105</v>
      </c>
      <c r="C385" s="9" t="s">
        <v>1106</v>
      </c>
      <c r="D385" s="6">
        <v>7913218</v>
      </c>
      <c r="E385" s="142">
        <v>45472</v>
      </c>
      <c r="F385" s="143"/>
      <c r="G385" s="96"/>
      <c r="H385" s="96"/>
      <c r="I385" s="144">
        <v>1</v>
      </c>
      <c r="J385" s="79"/>
      <c r="K385" s="79">
        <f t="shared" si="55"/>
        <v>0</v>
      </c>
      <c r="L385" s="80"/>
      <c r="M385" s="27">
        <f t="shared" si="56"/>
        <v>0</v>
      </c>
      <c r="N385" s="82" t="s">
        <v>974</v>
      </c>
    </row>
    <row r="386" spans="1:14" s="3" customFormat="1" ht="26.25" x14ac:dyDescent="0.25">
      <c r="A386" s="39">
        <f t="shared" si="54"/>
        <v>355</v>
      </c>
      <c r="B386" s="6" t="s">
        <v>1155</v>
      </c>
      <c r="C386" s="9" t="s">
        <v>1156</v>
      </c>
      <c r="D386" s="6" t="s">
        <v>1156</v>
      </c>
      <c r="E386" s="57">
        <v>45228</v>
      </c>
      <c r="F386" s="57">
        <v>45594</v>
      </c>
      <c r="G386" s="96"/>
      <c r="H386" s="96"/>
      <c r="I386" s="144">
        <v>2</v>
      </c>
      <c r="J386" s="79"/>
      <c r="K386" s="79">
        <f t="shared" si="55"/>
        <v>0</v>
      </c>
      <c r="L386" s="80"/>
      <c r="M386" s="27">
        <f t="shared" si="56"/>
        <v>0</v>
      </c>
      <c r="N386" s="82" t="s">
        <v>871</v>
      </c>
    </row>
    <row r="387" spans="1:14" x14ac:dyDescent="0.25">
      <c r="A387" s="39">
        <f t="shared" si="54"/>
        <v>356</v>
      </c>
      <c r="B387" s="6" t="s">
        <v>1107</v>
      </c>
      <c r="C387" s="9" t="s">
        <v>1108</v>
      </c>
      <c r="D387" s="6" t="s">
        <v>1109</v>
      </c>
      <c r="E387" s="11">
        <v>45353</v>
      </c>
      <c r="F387" s="11">
        <v>45718</v>
      </c>
      <c r="G387" s="96"/>
      <c r="H387" s="96"/>
      <c r="I387" s="144">
        <v>2</v>
      </c>
      <c r="J387" s="79"/>
      <c r="K387" s="79">
        <f t="shared" si="55"/>
        <v>0</v>
      </c>
      <c r="L387" s="80"/>
      <c r="M387" s="27">
        <f t="shared" si="56"/>
        <v>0</v>
      </c>
      <c r="N387" s="82" t="s">
        <v>1110</v>
      </c>
    </row>
    <row r="388" spans="1:14" x14ac:dyDescent="0.25">
      <c r="A388" s="39">
        <f t="shared" si="54"/>
        <v>357</v>
      </c>
      <c r="B388" s="6" t="s">
        <v>1107</v>
      </c>
      <c r="C388" s="9" t="s">
        <v>1108</v>
      </c>
      <c r="D388" s="6" t="s">
        <v>1111</v>
      </c>
      <c r="E388" s="95">
        <v>45353</v>
      </c>
      <c r="F388" s="95">
        <v>45718</v>
      </c>
      <c r="G388" s="96"/>
      <c r="H388" s="96"/>
      <c r="I388" s="144">
        <v>2</v>
      </c>
      <c r="J388" s="79"/>
      <c r="K388" s="79">
        <f t="shared" si="55"/>
        <v>0</v>
      </c>
      <c r="L388" s="80"/>
      <c r="M388" s="27">
        <f t="shared" si="56"/>
        <v>0</v>
      </c>
      <c r="N388" s="82" t="s">
        <v>1112</v>
      </c>
    </row>
    <row r="389" spans="1:14" x14ac:dyDescent="0.25">
      <c r="A389" s="39">
        <f t="shared" si="54"/>
        <v>358</v>
      </c>
      <c r="B389" s="6" t="s">
        <v>1116</v>
      </c>
      <c r="C389" s="9" t="s">
        <v>1117</v>
      </c>
      <c r="D389" s="6" t="s">
        <v>1118</v>
      </c>
      <c r="E389" s="11">
        <v>45129</v>
      </c>
      <c r="F389" s="94">
        <v>45495</v>
      </c>
      <c r="G389" s="96"/>
      <c r="H389" s="96"/>
      <c r="I389" s="144">
        <v>2</v>
      </c>
      <c r="J389" s="79"/>
      <c r="K389" s="79">
        <f t="shared" si="55"/>
        <v>0</v>
      </c>
      <c r="L389" s="80"/>
      <c r="M389" s="27">
        <f t="shared" si="56"/>
        <v>0</v>
      </c>
      <c r="N389" s="82" t="s">
        <v>869</v>
      </c>
    </row>
    <row r="390" spans="1:14" ht="26.25" x14ac:dyDescent="0.25">
      <c r="A390" s="39">
        <f t="shared" si="54"/>
        <v>359</v>
      </c>
      <c r="B390" s="6" t="s">
        <v>1119</v>
      </c>
      <c r="C390" s="9" t="s">
        <v>1120</v>
      </c>
      <c r="D390" s="6" t="s">
        <v>1121</v>
      </c>
      <c r="E390" s="84">
        <v>45331</v>
      </c>
      <c r="F390" s="5">
        <v>45696</v>
      </c>
      <c r="G390" s="85"/>
      <c r="H390" s="96"/>
      <c r="I390" s="144">
        <v>2</v>
      </c>
      <c r="J390" s="79"/>
      <c r="K390" s="79">
        <f t="shared" si="55"/>
        <v>0</v>
      </c>
      <c r="L390" s="80"/>
      <c r="M390" s="27">
        <f t="shared" si="56"/>
        <v>0</v>
      </c>
      <c r="N390" s="82" t="s">
        <v>1122</v>
      </c>
    </row>
    <row r="391" spans="1:14" ht="26.25" x14ac:dyDescent="0.25">
      <c r="A391" s="39">
        <f t="shared" si="54"/>
        <v>360</v>
      </c>
      <c r="B391" s="6" t="s">
        <v>1119</v>
      </c>
      <c r="C391" s="9" t="s">
        <v>1120</v>
      </c>
      <c r="D391" s="6" t="s">
        <v>1123</v>
      </c>
      <c r="E391" s="84">
        <v>45331</v>
      </c>
      <c r="F391" s="5">
        <v>45696</v>
      </c>
      <c r="G391" s="85"/>
      <c r="H391" s="96"/>
      <c r="I391" s="144">
        <v>2</v>
      </c>
      <c r="J391" s="79"/>
      <c r="K391" s="79">
        <f t="shared" si="55"/>
        <v>0</v>
      </c>
      <c r="L391" s="80"/>
      <c r="M391" s="27">
        <f t="shared" si="56"/>
        <v>0</v>
      </c>
      <c r="N391" s="82" t="s">
        <v>1122</v>
      </c>
    </row>
    <row r="392" spans="1:14" ht="26.25" x14ac:dyDescent="0.25">
      <c r="A392" s="39">
        <f t="shared" si="54"/>
        <v>361</v>
      </c>
      <c r="B392" s="6" t="s">
        <v>1119</v>
      </c>
      <c r="C392" s="9" t="s">
        <v>1124</v>
      </c>
      <c r="D392" s="6" t="s">
        <v>1125</v>
      </c>
      <c r="E392" s="84">
        <v>45331</v>
      </c>
      <c r="F392" s="5">
        <v>45696</v>
      </c>
      <c r="G392" s="85"/>
      <c r="H392" s="96"/>
      <c r="I392" s="144">
        <v>2</v>
      </c>
      <c r="J392" s="79"/>
      <c r="K392" s="79">
        <f t="shared" si="55"/>
        <v>0</v>
      </c>
      <c r="L392" s="80"/>
      <c r="M392" s="27">
        <f t="shared" si="56"/>
        <v>0</v>
      </c>
      <c r="N392" s="82" t="s">
        <v>1122</v>
      </c>
    </row>
    <row r="393" spans="1:14" ht="26.25" x14ac:dyDescent="0.25">
      <c r="A393" s="39">
        <f t="shared" si="54"/>
        <v>362</v>
      </c>
      <c r="B393" s="6" t="s">
        <v>1119</v>
      </c>
      <c r="C393" s="9" t="s">
        <v>1126</v>
      </c>
      <c r="D393" s="6" t="s">
        <v>1127</v>
      </c>
      <c r="E393" s="84">
        <v>45331</v>
      </c>
      <c r="F393" s="5">
        <v>45696</v>
      </c>
      <c r="G393" s="85"/>
      <c r="H393" s="96"/>
      <c r="I393" s="144">
        <v>2</v>
      </c>
      <c r="J393" s="79"/>
      <c r="K393" s="79">
        <f t="shared" si="55"/>
        <v>0</v>
      </c>
      <c r="L393" s="80"/>
      <c r="M393" s="27">
        <f t="shared" si="56"/>
        <v>0</v>
      </c>
      <c r="N393" s="82" t="s">
        <v>1122</v>
      </c>
    </row>
    <row r="394" spans="1:14" ht="25.5" x14ac:dyDescent="0.25">
      <c r="A394" s="39">
        <f t="shared" si="54"/>
        <v>363</v>
      </c>
      <c r="B394" s="6" t="s">
        <v>1128</v>
      </c>
      <c r="C394" s="9" t="s">
        <v>808</v>
      </c>
      <c r="D394" s="6" t="s">
        <v>1129</v>
      </c>
      <c r="E394" s="84">
        <v>45331</v>
      </c>
      <c r="F394" s="5">
        <v>45696</v>
      </c>
      <c r="G394" s="85"/>
      <c r="H394" s="96"/>
      <c r="I394" s="144">
        <v>2</v>
      </c>
      <c r="J394" s="79"/>
      <c r="K394" s="79">
        <f t="shared" si="55"/>
        <v>0</v>
      </c>
      <c r="L394" s="80"/>
      <c r="M394" s="27">
        <f t="shared" si="56"/>
        <v>0</v>
      </c>
      <c r="N394" s="82" t="s">
        <v>1122</v>
      </c>
    </row>
    <row r="395" spans="1:14" x14ac:dyDescent="0.25">
      <c r="A395" s="210">
        <v>364</v>
      </c>
      <c r="B395" s="6" t="s">
        <v>1130</v>
      </c>
      <c r="C395" s="9" t="s">
        <v>1131</v>
      </c>
      <c r="D395" s="6" t="s">
        <v>1131</v>
      </c>
      <c r="E395" s="208">
        <v>45230</v>
      </c>
      <c r="F395" s="209">
        <v>45596</v>
      </c>
      <c r="G395" s="214"/>
      <c r="H395" s="214"/>
      <c r="I395" s="217">
        <v>2</v>
      </c>
      <c r="J395" s="205"/>
      <c r="K395" s="205">
        <f t="shared" si="55"/>
        <v>0</v>
      </c>
      <c r="L395" s="228"/>
      <c r="M395" s="231">
        <f t="shared" si="56"/>
        <v>0</v>
      </c>
      <c r="N395" s="249" t="s">
        <v>991</v>
      </c>
    </row>
    <row r="396" spans="1:14" x14ac:dyDescent="0.25">
      <c r="A396" s="211"/>
      <c r="B396" s="6" t="s">
        <v>1132</v>
      </c>
      <c r="C396" s="9" t="s">
        <v>1133</v>
      </c>
      <c r="D396" s="6" t="s">
        <v>1133</v>
      </c>
      <c r="E396" s="209"/>
      <c r="F396" s="209"/>
      <c r="G396" s="215"/>
      <c r="H396" s="215"/>
      <c r="I396" s="218"/>
      <c r="J396" s="206"/>
      <c r="K396" s="206"/>
      <c r="L396" s="229"/>
      <c r="M396" s="232"/>
      <c r="N396" s="250"/>
    </row>
    <row r="397" spans="1:14" x14ac:dyDescent="0.25">
      <c r="A397" s="211"/>
      <c r="B397" s="6" t="s">
        <v>1134</v>
      </c>
      <c r="C397" s="9" t="s">
        <v>1135</v>
      </c>
      <c r="D397" s="6" t="s">
        <v>1135</v>
      </c>
      <c r="E397" s="209"/>
      <c r="F397" s="209"/>
      <c r="G397" s="215"/>
      <c r="H397" s="215"/>
      <c r="I397" s="218"/>
      <c r="J397" s="206"/>
      <c r="K397" s="206"/>
      <c r="L397" s="229"/>
      <c r="M397" s="232"/>
      <c r="N397" s="250"/>
    </row>
    <row r="398" spans="1:14" x14ac:dyDescent="0.25">
      <c r="A398" s="212"/>
      <c r="B398" s="6" t="s">
        <v>1136</v>
      </c>
      <c r="C398" s="9" t="s">
        <v>1137</v>
      </c>
      <c r="D398" s="6" t="s">
        <v>1137</v>
      </c>
      <c r="E398" s="213"/>
      <c r="F398" s="213"/>
      <c r="G398" s="216"/>
      <c r="H398" s="216"/>
      <c r="I398" s="219"/>
      <c r="J398" s="207"/>
      <c r="K398" s="207"/>
      <c r="L398" s="230"/>
      <c r="M398" s="233"/>
      <c r="N398" s="251"/>
    </row>
    <row r="399" spans="1:14" x14ac:dyDescent="0.25">
      <c r="A399" s="39">
        <v>365</v>
      </c>
      <c r="B399" s="6" t="s">
        <v>1141</v>
      </c>
      <c r="C399" s="9" t="s">
        <v>1142</v>
      </c>
      <c r="D399" s="6">
        <v>1957</v>
      </c>
      <c r="E399" s="11">
        <v>45274</v>
      </c>
      <c r="F399" s="11">
        <v>45640</v>
      </c>
      <c r="G399" s="96"/>
      <c r="H399" s="96"/>
      <c r="I399" s="144">
        <v>2</v>
      </c>
      <c r="J399" s="79"/>
      <c r="K399" s="79">
        <f t="shared" si="55"/>
        <v>0</v>
      </c>
      <c r="L399" s="80"/>
      <c r="M399" s="27">
        <f t="shared" si="56"/>
        <v>0</v>
      </c>
      <c r="N399" s="82" t="s">
        <v>1143</v>
      </c>
    </row>
    <row r="400" spans="1:14" x14ac:dyDescent="0.25">
      <c r="A400" s="39">
        <f t="shared" ref="A400:A407" si="57">SUM(A399,1)</f>
        <v>366</v>
      </c>
      <c r="B400" s="6" t="s">
        <v>1148</v>
      </c>
      <c r="C400" s="9" t="s">
        <v>1149</v>
      </c>
      <c r="D400" s="6">
        <v>399969</v>
      </c>
      <c r="E400" s="11">
        <v>45234</v>
      </c>
      <c r="F400" s="11">
        <v>45600</v>
      </c>
      <c r="G400" s="96"/>
      <c r="H400" s="96"/>
      <c r="I400" s="144">
        <v>2</v>
      </c>
      <c r="J400" s="79"/>
      <c r="K400" s="79">
        <f t="shared" si="55"/>
        <v>0</v>
      </c>
      <c r="L400" s="80"/>
      <c r="M400" s="27">
        <f t="shared" si="56"/>
        <v>0</v>
      </c>
      <c r="N400" s="82"/>
    </row>
    <row r="401" spans="1:15" x14ac:dyDescent="0.25">
      <c r="A401" s="39">
        <f t="shared" si="57"/>
        <v>367</v>
      </c>
      <c r="B401" s="6" t="s">
        <v>1150</v>
      </c>
      <c r="C401" s="9" t="s">
        <v>1151</v>
      </c>
      <c r="D401" s="6" t="s">
        <v>1152</v>
      </c>
      <c r="E401" s="11">
        <v>45274</v>
      </c>
      <c r="F401" s="11">
        <v>45640</v>
      </c>
      <c r="G401" s="96"/>
      <c r="H401" s="96"/>
      <c r="I401" s="144">
        <v>2</v>
      </c>
      <c r="J401" s="79"/>
      <c r="K401" s="79">
        <f t="shared" si="55"/>
        <v>0</v>
      </c>
      <c r="L401" s="80"/>
      <c r="M401" s="27">
        <f t="shared" si="56"/>
        <v>0</v>
      </c>
      <c r="N401" s="82" t="s">
        <v>938</v>
      </c>
    </row>
    <row r="402" spans="1:15" ht="26.25" x14ac:dyDescent="0.25">
      <c r="A402" s="39">
        <f t="shared" si="57"/>
        <v>368</v>
      </c>
      <c r="B402" s="6" t="s">
        <v>1153</v>
      </c>
      <c r="C402" s="9" t="s">
        <v>1154</v>
      </c>
      <c r="D402" s="6">
        <v>150514001</v>
      </c>
      <c r="E402" s="142">
        <v>45404</v>
      </c>
      <c r="F402" s="143"/>
      <c r="G402" s="96"/>
      <c r="H402" s="96"/>
      <c r="I402" s="144">
        <v>1</v>
      </c>
      <c r="J402" s="79"/>
      <c r="K402" s="79">
        <f t="shared" si="55"/>
        <v>0</v>
      </c>
      <c r="L402" s="80"/>
      <c r="M402" s="27">
        <f t="shared" si="56"/>
        <v>0</v>
      </c>
      <c r="N402" s="82" t="s">
        <v>891</v>
      </c>
    </row>
    <row r="403" spans="1:15" x14ac:dyDescent="0.25">
      <c r="A403" s="39">
        <f t="shared" si="57"/>
        <v>369</v>
      </c>
      <c r="B403" s="6" t="s">
        <v>1157</v>
      </c>
      <c r="C403" s="9" t="s">
        <v>1158</v>
      </c>
      <c r="D403" s="6">
        <v>7024352</v>
      </c>
      <c r="E403" s="11">
        <v>45472</v>
      </c>
      <c r="F403" s="48"/>
      <c r="G403" s="96"/>
      <c r="H403" s="96"/>
      <c r="I403" s="144">
        <v>1</v>
      </c>
      <c r="J403" s="79"/>
      <c r="K403" s="79">
        <f t="shared" si="55"/>
        <v>0</v>
      </c>
      <c r="L403" s="80"/>
      <c r="M403" s="27">
        <f t="shared" si="56"/>
        <v>0</v>
      </c>
      <c r="N403" s="82" t="s">
        <v>869</v>
      </c>
    </row>
    <row r="404" spans="1:15" x14ac:dyDescent="0.25">
      <c r="A404" s="39">
        <f t="shared" si="57"/>
        <v>370</v>
      </c>
      <c r="B404" s="6" t="s">
        <v>1159</v>
      </c>
      <c r="C404" s="9" t="s">
        <v>1160</v>
      </c>
      <c r="D404" s="6" t="s">
        <v>1161</v>
      </c>
      <c r="E404" s="11">
        <v>45472</v>
      </c>
      <c r="F404" s="48"/>
      <c r="G404" s="96"/>
      <c r="H404" s="96"/>
      <c r="I404" s="144">
        <v>1</v>
      </c>
      <c r="J404" s="79"/>
      <c r="K404" s="79">
        <f t="shared" si="55"/>
        <v>0</v>
      </c>
      <c r="L404" s="80"/>
      <c r="M404" s="27">
        <f t="shared" si="56"/>
        <v>0</v>
      </c>
      <c r="N404" s="82" t="s">
        <v>869</v>
      </c>
    </row>
    <row r="405" spans="1:15" x14ac:dyDescent="0.25">
      <c r="A405" s="39">
        <f t="shared" si="57"/>
        <v>371</v>
      </c>
      <c r="B405" s="6" t="s">
        <v>1162</v>
      </c>
      <c r="C405" s="9" t="s">
        <v>1163</v>
      </c>
      <c r="D405" s="6">
        <v>704730</v>
      </c>
      <c r="E405" s="11">
        <v>45472</v>
      </c>
      <c r="F405" s="48"/>
      <c r="G405" s="96"/>
      <c r="H405" s="96"/>
      <c r="I405" s="144">
        <v>1</v>
      </c>
      <c r="J405" s="79"/>
      <c r="K405" s="79">
        <f t="shared" si="55"/>
        <v>0</v>
      </c>
      <c r="L405" s="80"/>
      <c r="M405" s="27">
        <f t="shared" si="56"/>
        <v>0</v>
      </c>
      <c r="N405" s="82" t="s">
        <v>869</v>
      </c>
    </row>
    <row r="406" spans="1:15" x14ac:dyDescent="0.25">
      <c r="A406" s="39">
        <f t="shared" si="57"/>
        <v>372</v>
      </c>
      <c r="B406" s="6" t="s">
        <v>1164</v>
      </c>
      <c r="C406" s="9" t="s">
        <v>1165</v>
      </c>
      <c r="D406" s="6">
        <v>8000872</v>
      </c>
      <c r="E406" s="11">
        <v>45472</v>
      </c>
      <c r="F406" s="48"/>
      <c r="G406" s="96"/>
      <c r="H406" s="96"/>
      <c r="I406" s="144">
        <v>1</v>
      </c>
      <c r="J406" s="79"/>
      <c r="K406" s="79">
        <f t="shared" si="55"/>
        <v>0</v>
      </c>
      <c r="L406" s="80"/>
      <c r="M406" s="27">
        <f t="shared" si="56"/>
        <v>0</v>
      </c>
      <c r="N406" s="82" t="s">
        <v>869</v>
      </c>
    </row>
    <row r="407" spans="1:15" x14ac:dyDescent="0.25">
      <c r="A407" s="39">
        <f t="shared" si="57"/>
        <v>373</v>
      </c>
      <c r="B407" s="6" t="s">
        <v>1166</v>
      </c>
      <c r="C407" s="9" t="s">
        <v>1165</v>
      </c>
      <c r="D407" s="6">
        <v>7043563</v>
      </c>
      <c r="E407" s="11">
        <v>45472</v>
      </c>
      <c r="F407" s="48"/>
      <c r="G407" s="96"/>
      <c r="H407" s="96"/>
      <c r="I407" s="144">
        <v>1</v>
      </c>
      <c r="J407" s="79"/>
      <c r="K407" s="79">
        <f t="shared" si="55"/>
        <v>0</v>
      </c>
      <c r="L407" s="80"/>
      <c r="M407" s="27">
        <f t="shared" si="56"/>
        <v>0</v>
      </c>
      <c r="N407" s="82" t="s">
        <v>869</v>
      </c>
    </row>
    <row r="408" spans="1:15" ht="16.5" x14ac:dyDescent="0.25">
      <c r="A408" s="223" t="s">
        <v>1167</v>
      </c>
      <c r="B408" s="224"/>
      <c r="C408" s="224"/>
      <c r="D408" s="224"/>
      <c r="E408" s="224"/>
      <c r="F408" s="224"/>
      <c r="G408" s="224"/>
      <c r="H408" s="224"/>
      <c r="I408" s="224"/>
      <c r="J408" s="224"/>
      <c r="K408" s="224"/>
      <c r="L408" s="224"/>
      <c r="M408" s="224"/>
      <c r="N408" s="225"/>
    </row>
    <row r="409" spans="1:15" ht="38.25" x14ac:dyDescent="0.25">
      <c r="A409" s="39">
        <v>374</v>
      </c>
      <c r="B409" s="6" t="s">
        <v>1168</v>
      </c>
      <c r="C409" s="9" t="s">
        <v>1169</v>
      </c>
      <c r="D409" s="6">
        <v>2201910081</v>
      </c>
      <c r="E409" s="11">
        <v>45188</v>
      </c>
      <c r="F409" s="11">
        <v>45554</v>
      </c>
      <c r="G409" s="96"/>
      <c r="H409" s="96"/>
      <c r="I409" s="144">
        <v>2</v>
      </c>
      <c r="J409" s="79"/>
      <c r="K409" s="79">
        <f t="shared" ref="K409:K437" si="58">I409*J409</f>
        <v>0</v>
      </c>
      <c r="L409" s="80"/>
      <c r="M409" s="27">
        <f t="shared" ref="M409:M437" si="59">K409+(K409*L409)</f>
        <v>0</v>
      </c>
      <c r="N409" s="82" t="s">
        <v>1170</v>
      </c>
      <c r="O409" s="53"/>
    </row>
    <row r="410" spans="1:15" ht="38.25" x14ac:dyDescent="0.25">
      <c r="A410" s="39">
        <f t="shared" ref="A410:A437" si="60">SUM(A409,1)</f>
        <v>375</v>
      </c>
      <c r="B410" s="6" t="s">
        <v>1168</v>
      </c>
      <c r="C410" s="9" t="s">
        <v>1169</v>
      </c>
      <c r="D410" s="6">
        <v>2201910686</v>
      </c>
      <c r="E410" s="11">
        <v>45252</v>
      </c>
      <c r="F410" s="11">
        <v>45618</v>
      </c>
      <c r="G410" s="96"/>
      <c r="H410" s="96"/>
      <c r="I410" s="144">
        <v>2</v>
      </c>
      <c r="J410" s="79"/>
      <c r="K410" s="79">
        <f t="shared" si="58"/>
        <v>0</v>
      </c>
      <c r="L410" s="80"/>
      <c r="M410" s="27">
        <f t="shared" si="59"/>
        <v>0</v>
      </c>
      <c r="N410" s="82" t="s">
        <v>1171</v>
      </c>
      <c r="O410" s="53"/>
    </row>
    <row r="411" spans="1:15" ht="38.25" x14ac:dyDescent="0.25">
      <c r="A411" s="39">
        <f t="shared" si="60"/>
        <v>376</v>
      </c>
      <c r="B411" s="6" t="s">
        <v>1168</v>
      </c>
      <c r="C411" s="9" t="s">
        <v>1169</v>
      </c>
      <c r="D411" s="6">
        <v>2202010552</v>
      </c>
      <c r="E411" s="11">
        <v>45252</v>
      </c>
      <c r="F411" s="11">
        <v>45618</v>
      </c>
      <c r="G411" s="96"/>
      <c r="H411" s="96"/>
      <c r="I411" s="144">
        <v>2</v>
      </c>
      <c r="J411" s="79"/>
      <c r="K411" s="79">
        <f t="shared" si="58"/>
        <v>0</v>
      </c>
      <c r="L411" s="80"/>
      <c r="M411" s="27">
        <f t="shared" si="59"/>
        <v>0</v>
      </c>
      <c r="N411" s="82" t="s">
        <v>1172</v>
      </c>
      <c r="O411" s="53"/>
    </row>
    <row r="412" spans="1:15" ht="38.25" x14ac:dyDescent="0.25">
      <c r="A412" s="39">
        <f t="shared" si="60"/>
        <v>377</v>
      </c>
      <c r="B412" s="6" t="s">
        <v>1168</v>
      </c>
      <c r="C412" s="9" t="s">
        <v>1169</v>
      </c>
      <c r="D412" s="6">
        <v>2222110976</v>
      </c>
      <c r="E412" s="11">
        <v>45618</v>
      </c>
      <c r="F412" s="47"/>
      <c r="G412" s="96"/>
      <c r="H412" s="96"/>
      <c r="I412" s="144">
        <v>1</v>
      </c>
      <c r="J412" s="79"/>
      <c r="K412" s="79">
        <f t="shared" si="58"/>
        <v>0</v>
      </c>
      <c r="L412" s="80"/>
      <c r="M412" s="27">
        <f t="shared" si="59"/>
        <v>0</v>
      </c>
      <c r="N412" s="82" t="s">
        <v>1173</v>
      </c>
      <c r="O412" s="53"/>
    </row>
    <row r="413" spans="1:15" ht="25.5" x14ac:dyDescent="0.25">
      <c r="A413" s="39">
        <f t="shared" si="60"/>
        <v>378</v>
      </c>
      <c r="B413" s="6" t="s">
        <v>1174</v>
      </c>
      <c r="C413" s="9" t="s">
        <v>1174</v>
      </c>
      <c r="D413" s="6" t="s">
        <v>1175</v>
      </c>
      <c r="E413" s="11">
        <v>45253</v>
      </c>
      <c r="F413" s="11">
        <v>45619</v>
      </c>
      <c r="G413" s="96"/>
      <c r="H413" s="96"/>
      <c r="I413" s="144">
        <v>2</v>
      </c>
      <c r="J413" s="79"/>
      <c r="K413" s="79">
        <f t="shared" si="58"/>
        <v>0</v>
      </c>
      <c r="L413" s="80"/>
      <c r="M413" s="27">
        <f t="shared" si="59"/>
        <v>0</v>
      </c>
      <c r="N413" s="82" t="s">
        <v>1173</v>
      </c>
      <c r="O413" s="53"/>
    </row>
    <row r="414" spans="1:15" ht="25.5" x14ac:dyDescent="0.25">
      <c r="A414" s="39">
        <f t="shared" si="60"/>
        <v>379</v>
      </c>
      <c r="B414" s="6" t="s">
        <v>1174</v>
      </c>
      <c r="C414" s="9" t="s">
        <v>1174</v>
      </c>
      <c r="D414" s="6" t="s">
        <v>1176</v>
      </c>
      <c r="E414" s="11">
        <v>45253</v>
      </c>
      <c r="F414" s="11">
        <v>45619</v>
      </c>
      <c r="G414" s="96"/>
      <c r="H414" s="96"/>
      <c r="I414" s="144">
        <v>2</v>
      </c>
      <c r="J414" s="79"/>
      <c r="K414" s="79">
        <f t="shared" si="58"/>
        <v>0</v>
      </c>
      <c r="L414" s="80"/>
      <c r="M414" s="27">
        <f t="shared" si="59"/>
        <v>0</v>
      </c>
      <c r="N414" s="82" t="s">
        <v>1171</v>
      </c>
      <c r="O414" s="53"/>
    </row>
    <row r="415" spans="1:15" ht="25.5" x14ac:dyDescent="0.25">
      <c r="A415" s="39">
        <f t="shared" si="60"/>
        <v>380</v>
      </c>
      <c r="B415" s="6" t="s">
        <v>1174</v>
      </c>
      <c r="C415" s="9" t="s">
        <v>1174</v>
      </c>
      <c r="D415" s="6" t="s">
        <v>1177</v>
      </c>
      <c r="E415" s="11">
        <v>45253</v>
      </c>
      <c r="F415" s="11">
        <v>45619</v>
      </c>
      <c r="G415" s="96"/>
      <c r="H415" s="96"/>
      <c r="I415" s="144">
        <v>2</v>
      </c>
      <c r="J415" s="79"/>
      <c r="K415" s="79">
        <f t="shared" si="58"/>
        <v>0</v>
      </c>
      <c r="L415" s="80"/>
      <c r="M415" s="27">
        <f t="shared" si="59"/>
        <v>0</v>
      </c>
      <c r="N415" s="82" t="s">
        <v>1170</v>
      </c>
      <c r="O415" s="53"/>
    </row>
    <row r="416" spans="1:15" ht="25.5" x14ac:dyDescent="0.25">
      <c r="A416" s="39">
        <f t="shared" si="60"/>
        <v>381</v>
      </c>
      <c r="B416" s="6" t="s">
        <v>1181</v>
      </c>
      <c r="C416" s="9" t="s">
        <v>1182</v>
      </c>
      <c r="D416" s="43">
        <v>2009004000007</v>
      </c>
      <c r="E416" s="11">
        <v>45294</v>
      </c>
      <c r="F416" s="11">
        <v>45659</v>
      </c>
      <c r="G416" s="96"/>
      <c r="H416" s="96"/>
      <c r="I416" s="144">
        <v>2</v>
      </c>
      <c r="J416" s="79"/>
      <c r="K416" s="79">
        <f t="shared" si="58"/>
        <v>0</v>
      </c>
      <c r="L416" s="80"/>
      <c r="M416" s="27">
        <f t="shared" si="59"/>
        <v>0</v>
      </c>
      <c r="N416" s="82" t="s">
        <v>1172</v>
      </c>
      <c r="O416" s="53"/>
    </row>
    <row r="417" spans="1:15" ht="25.5" x14ac:dyDescent="0.25">
      <c r="A417" s="39">
        <f t="shared" si="60"/>
        <v>382</v>
      </c>
      <c r="B417" s="6" t="s">
        <v>1181</v>
      </c>
      <c r="C417" s="9" t="s">
        <v>1182</v>
      </c>
      <c r="D417" s="6">
        <v>114566</v>
      </c>
      <c r="E417" s="11">
        <v>45610</v>
      </c>
      <c r="F417" s="48"/>
      <c r="G417" s="96"/>
      <c r="H417" s="96"/>
      <c r="I417" s="144">
        <v>1</v>
      </c>
      <c r="J417" s="79"/>
      <c r="K417" s="79">
        <f t="shared" si="58"/>
        <v>0</v>
      </c>
      <c r="L417" s="80"/>
      <c r="M417" s="27">
        <f t="shared" si="59"/>
        <v>0</v>
      </c>
      <c r="N417" s="82" t="s">
        <v>1173</v>
      </c>
      <c r="O417" s="53"/>
    </row>
    <row r="418" spans="1:15" ht="25.5" x14ac:dyDescent="0.25">
      <c r="A418" s="39">
        <f t="shared" si="60"/>
        <v>383</v>
      </c>
      <c r="B418" s="6" t="s">
        <v>1181</v>
      </c>
      <c r="C418" s="9" t="s">
        <v>1183</v>
      </c>
      <c r="D418" s="6" t="s">
        <v>1184</v>
      </c>
      <c r="E418" s="11">
        <v>45244</v>
      </c>
      <c r="F418" s="11">
        <v>45610</v>
      </c>
      <c r="G418" s="96"/>
      <c r="H418" s="96"/>
      <c r="I418" s="144">
        <v>2</v>
      </c>
      <c r="J418" s="79"/>
      <c r="K418" s="79">
        <f t="shared" si="58"/>
        <v>0</v>
      </c>
      <c r="L418" s="80"/>
      <c r="M418" s="27">
        <f t="shared" si="59"/>
        <v>0</v>
      </c>
      <c r="N418" s="82" t="s">
        <v>1171</v>
      </c>
      <c r="O418" s="53"/>
    </row>
    <row r="419" spans="1:15" ht="25.5" x14ac:dyDescent="0.25">
      <c r="A419" s="39">
        <f t="shared" si="60"/>
        <v>384</v>
      </c>
      <c r="B419" s="6" t="s">
        <v>1181</v>
      </c>
      <c r="C419" s="9" t="s">
        <v>1183</v>
      </c>
      <c r="D419" s="6" t="s">
        <v>1185</v>
      </c>
      <c r="E419" s="11">
        <v>45188</v>
      </c>
      <c r="F419" s="11">
        <v>45554</v>
      </c>
      <c r="G419" s="96"/>
      <c r="H419" s="96"/>
      <c r="I419" s="144">
        <v>2</v>
      </c>
      <c r="J419" s="79"/>
      <c r="K419" s="79">
        <f t="shared" si="58"/>
        <v>0</v>
      </c>
      <c r="L419" s="80"/>
      <c r="M419" s="27">
        <f t="shared" si="59"/>
        <v>0</v>
      </c>
      <c r="N419" s="82" t="s">
        <v>1170</v>
      </c>
      <c r="O419" s="53"/>
    </row>
    <row r="420" spans="1:15" ht="25.5" x14ac:dyDescent="0.25">
      <c r="A420" s="39">
        <f t="shared" si="60"/>
        <v>385</v>
      </c>
      <c r="B420" s="6" t="s">
        <v>1186</v>
      </c>
      <c r="C420" s="9" t="s">
        <v>1187</v>
      </c>
      <c r="D420" s="6" t="s">
        <v>1188</v>
      </c>
      <c r="E420" s="11">
        <v>45252</v>
      </c>
      <c r="F420" s="11">
        <v>45618</v>
      </c>
      <c r="G420" s="96"/>
      <c r="H420" s="96"/>
      <c r="I420" s="144">
        <v>2</v>
      </c>
      <c r="J420" s="79"/>
      <c r="K420" s="79">
        <f t="shared" si="58"/>
        <v>0</v>
      </c>
      <c r="L420" s="80"/>
      <c r="M420" s="27">
        <f t="shared" si="59"/>
        <v>0</v>
      </c>
      <c r="N420" s="82" t="s">
        <v>1172</v>
      </c>
      <c r="O420" s="53"/>
    </row>
    <row r="421" spans="1:15" ht="25.5" x14ac:dyDescent="0.25">
      <c r="A421" s="39">
        <f t="shared" si="60"/>
        <v>386</v>
      </c>
      <c r="B421" s="6" t="s">
        <v>1186</v>
      </c>
      <c r="C421" s="9" t="s">
        <v>1187</v>
      </c>
      <c r="D421" s="6" t="s">
        <v>1189</v>
      </c>
      <c r="E421" s="11">
        <v>45618</v>
      </c>
      <c r="F421" s="48"/>
      <c r="G421" s="96"/>
      <c r="H421" s="96"/>
      <c r="I421" s="144">
        <v>1</v>
      </c>
      <c r="J421" s="79"/>
      <c r="K421" s="79">
        <f t="shared" si="58"/>
        <v>0</v>
      </c>
      <c r="L421" s="80"/>
      <c r="M421" s="27">
        <f t="shared" si="59"/>
        <v>0</v>
      </c>
      <c r="N421" s="82" t="s">
        <v>1173</v>
      </c>
      <c r="O421" s="53"/>
    </row>
    <row r="422" spans="1:15" ht="25.5" x14ac:dyDescent="0.25">
      <c r="A422" s="39">
        <f t="shared" si="60"/>
        <v>387</v>
      </c>
      <c r="B422" s="6" t="s">
        <v>1186</v>
      </c>
      <c r="C422" s="9" t="s">
        <v>1187</v>
      </c>
      <c r="D422" s="6" t="s">
        <v>1190</v>
      </c>
      <c r="E422" s="11">
        <v>45244</v>
      </c>
      <c r="F422" s="11">
        <v>45610</v>
      </c>
      <c r="G422" s="96"/>
      <c r="H422" s="96"/>
      <c r="I422" s="144">
        <v>2</v>
      </c>
      <c r="J422" s="79"/>
      <c r="K422" s="79">
        <f t="shared" si="58"/>
        <v>0</v>
      </c>
      <c r="L422" s="80"/>
      <c r="M422" s="27">
        <f t="shared" si="59"/>
        <v>0</v>
      </c>
      <c r="N422" s="82" t="s">
        <v>1171</v>
      </c>
      <c r="O422" s="53"/>
    </row>
    <row r="423" spans="1:15" ht="25.5" x14ac:dyDescent="0.25">
      <c r="A423" s="39">
        <f t="shared" si="60"/>
        <v>388</v>
      </c>
      <c r="B423" s="6" t="s">
        <v>1186</v>
      </c>
      <c r="C423" s="9" t="s">
        <v>1187</v>
      </c>
      <c r="D423" s="6" t="s">
        <v>1191</v>
      </c>
      <c r="E423" s="11">
        <v>45188</v>
      </c>
      <c r="F423" s="11">
        <v>45554</v>
      </c>
      <c r="G423" s="96"/>
      <c r="H423" s="96"/>
      <c r="I423" s="144">
        <v>2</v>
      </c>
      <c r="J423" s="79"/>
      <c r="K423" s="79">
        <f t="shared" si="58"/>
        <v>0</v>
      </c>
      <c r="L423" s="80"/>
      <c r="M423" s="27">
        <f t="shared" si="59"/>
        <v>0</v>
      </c>
      <c r="N423" s="82" t="s">
        <v>1170</v>
      </c>
      <c r="O423" s="53"/>
    </row>
    <row r="424" spans="1:15" ht="25.5" x14ac:dyDescent="0.25">
      <c r="A424" s="39">
        <f t="shared" si="60"/>
        <v>389</v>
      </c>
      <c r="B424" s="6" t="s">
        <v>1192</v>
      </c>
      <c r="C424" s="9" t="s">
        <v>1193</v>
      </c>
      <c r="D424" s="6">
        <v>2206807</v>
      </c>
      <c r="E424" s="11">
        <v>45252</v>
      </c>
      <c r="F424" s="11">
        <v>45618</v>
      </c>
      <c r="G424" s="96"/>
      <c r="H424" s="96"/>
      <c r="I424" s="144">
        <v>2</v>
      </c>
      <c r="J424" s="79"/>
      <c r="K424" s="79">
        <f t="shared" si="58"/>
        <v>0</v>
      </c>
      <c r="L424" s="80"/>
      <c r="M424" s="27">
        <f t="shared" si="59"/>
        <v>0</v>
      </c>
      <c r="N424" s="82" t="s">
        <v>1172</v>
      </c>
      <c r="O424" s="53"/>
    </row>
    <row r="425" spans="1:15" ht="25.5" x14ac:dyDescent="0.25">
      <c r="A425" s="39">
        <f t="shared" si="60"/>
        <v>390</v>
      </c>
      <c r="B425" s="6" t="s">
        <v>1192</v>
      </c>
      <c r="C425" s="9" t="s">
        <v>1193</v>
      </c>
      <c r="D425" s="6" t="s">
        <v>1194</v>
      </c>
      <c r="E425" s="11">
        <v>45618</v>
      </c>
      <c r="F425" s="48"/>
      <c r="G425" s="96"/>
      <c r="H425" s="96"/>
      <c r="I425" s="144">
        <v>1</v>
      </c>
      <c r="J425" s="79"/>
      <c r="K425" s="79">
        <f t="shared" si="58"/>
        <v>0</v>
      </c>
      <c r="L425" s="80"/>
      <c r="M425" s="27">
        <f t="shared" si="59"/>
        <v>0</v>
      </c>
      <c r="N425" s="82" t="s">
        <v>1173</v>
      </c>
      <c r="O425" s="53"/>
    </row>
    <row r="426" spans="1:15" ht="25.5" x14ac:dyDescent="0.25">
      <c r="A426" s="39">
        <f t="shared" si="60"/>
        <v>391</v>
      </c>
      <c r="B426" s="6" t="s">
        <v>1192</v>
      </c>
      <c r="C426" s="9" t="s">
        <v>1193</v>
      </c>
      <c r="D426" s="6" t="s">
        <v>1195</v>
      </c>
      <c r="E426" s="11">
        <v>45244</v>
      </c>
      <c r="F426" s="11">
        <v>45610</v>
      </c>
      <c r="G426" s="96"/>
      <c r="H426" s="96"/>
      <c r="I426" s="144">
        <v>2</v>
      </c>
      <c r="J426" s="79"/>
      <c r="K426" s="79">
        <f t="shared" si="58"/>
        <v>0</v>
      </c>
      <c r="L426" s="80"/>
      <c r="M426" s="27">
        <f t="shared" si="59"/>
        <v>0</v>
      </c>
      <c r="N426" s="82" t="s">
        <v>1171</v>
      </c>
      <c r="O426" s="53"/>
    </row>
    <row r="427" spans="1:15" ht="25.5" x14ac:dyDescent="0.25">
      <c r="A427" s="39">
        <f t="shared" si="60"/>
        <v>392</v>
      </c>
      <c r="B427" s="6" t="s">
        <v>1192</v>
      </c>
      <c r="C427" s="9" t="s">
        <v>1193</v>
      </c>
      <c r="D427" s="6" t="s">
        <v>1196</v>
      </c>
      <c r="E427" s="11">
        <v>45188</v>
      </c>
      <c r="F427" s="11">
        <v>45554</v>
      </c>
      <c r="G427" s="96"/>
      <c r="H427" s="96"/>
      <c r="I427" s="144">
        <v>2</v>
      </c>
      <c r="J427" s="79"/>
      <c r="K427" s="79">
        <f t="shared" si="58"/>
        <v>0</v>
      </c>
      <c r="L427" s="80"/>
      <c r="M427" s="27">
        <f t="shared" si="59"/>
        <v>0</v>
      </c>
      <c r="N427" s="82" t="s">
        <v>1170</v>
      </c>
      <c r="O427" s="53"/>
    </row>
    <row r="428" spans="1:15" ht="25.5" x14ac:dyDescent="0.25">
      <c r="A428" s="39">
        <f t="shared" si="60"/>
        <v>393</v>
      </c>
      <c r="B428" s="6" t="s">
        <v>1197</v>
      </c>
      <c r="C428" s="9" t="s">
        <v>1198</v>
      </c>
      <c r="D428" s="6" t="s">
        <v>1199</v>
      </c>
      <c r="E428" s="11">
        <v>45244</v>
      </c>
      <c r="F428" s="48"/>
      <c r="G428" s="96"/>
      <c r="H428" s="96"/>
      <c r="I428" s="144">
        <v>1</v>
      </c>
      <c r="J428" s="79"/>
      <c r="K428" s="79">
        <f t="shared" si="58"/>
        <v>0</v>
      </c>
      <c r="L428" s="80"/>
      <c r="M428" s="27">
        <f t="shared" si="59"/>
        <v>0</v>
      </c>
      <c r="N428" s="82" t="s">
        <v>1172</v>
      </c>
      <c r="O428" s="53"/>
    </row>
    <row r="429" spans="1:15" ht="25.5" x14ac:dyDescent="0.25">
      <c r="A429" s="39">
        <f t="shared" si="60"/>
        <v>394</v>
      </c>
      <c r="B429" s="6" t="s">
        <v>1197</v>
      </c>
      <c r="C429" s="9" t="s">
        <v>1198</v>
      </c>
      <c r="D429" s="6" t="s">
        <v>1200</v>
      </c>
      <c r="E429" s="11">
        <v>45244</v>
      </c>
      <c r="F429" s="48"/>
      <c r="G429" s="96"/>
      <c r="H429" s="96"/>
      <c r="I429" s="144">
        <v>1</v>
      </c>
      <c r="J429" s="79"/>
      <c r="K429" s="79">
        <f t="shared" si="58"/>
        <v>0</v>
      </c>
      <c r="L429" s="80"/>
      <c r="M429" s="27">
        <f t="shared" si="59"/>
        <v>0</v>
      </c>
      <c r="N429" s="82" t="s">
        <v>1173</v>
      </c>
      <c r="O429" s="53"/>
    </row>
    <row r="430" spans="1:15" ht="25.5" x14ac:dyDescent="0.25">
      <c r="A430" s="39">
        <f t="shared" si="60"/>
        <v>395</v>
      </c>
      <c r="B430" s="6" t="s">
        <v>1197</v>
      </c>
      <c r="C430" s="9" t="s">
        <v>1198</v>
      </c>
      <c r="D430" s="6" t="s">
        <v>1201</v>
      </c>
      <c r="E430" s="11">
        <v>45244</v>
      </c>
      <c r="F430" s="48"/>
      <c r="G430" s="96"/>
      <c r="H430" s="96"/>
      <c r="I430" s="144">
        <v>1</v>
      </c>
      <c r="J430" s="79"/>
      <c r="K430" s="79">
        <f t="shared" si="58"/>
        <v>0</v>
      </c>
      <c r="L430" s="80"/>
      <c r="M430" s="27">
        <f t="shared" si="59"/>
        <v>0</v>
      </c>
      <c r="N430" s="82" t="s">
        <v>1171</v>
      </c>
      <c r="O430" s="53"/>
    </row>
    <row r="431" spans="1:15" ht="25.5" x14ac:dyDescent="0.25">
      <c r="A431" s="39">
        <f t="shared" si="60"/>
        <v>396</v>
      </c>
      <c r="B431" s="6" t="s">
        <v>1197</v>
      </c>
      <c r="C431" s="9" t="s">
        <v>1198</v>
      </c>
      <c r="D431" s="6" t="s">
        <v>1202</v>
      </c>
      <c r="E431" s="11">
        <v>45244</v>
      </c>
      <c r="F431" s="48"/>
      <c r="G431" s="96"/>
      <c r="H431" s="96"/>
      <c r="I431" s="144">
        <v>1</v>
      </c>
      <c r="J431" s="79"/>
      <c r="K431" s="79">
        <f t="shared" si="58"/>
        <v>0</v>
      </c>
      <c r="L431" s="80"/>
      <c r="M431" s="27">
        <f t="shared" si="59"/>
        <v>0</v>
      </c>
      <c r="N431" s="82" t="s">
        <v>1170</v>
      </c>
      <c r="O431" s="53"/>
    </row>
    <row r="432" spans="1:15" ht="25.5" x14ac:dyDescent="0.25">
      <c r="A432" s="39">
        <f t="shared" si="60"/>
        <v>397</v>
      </c>
      <c r="B432" s="6" t="s">
        <v>1203</v>
      </c>
      <c r="C432" s="9" t="s">
        <v>1204</v>
      </c>
      <c r="D432" s="6" t="s">
        <v>1205</v>
      </c>
      <c r="E432" s="142">
        <v>45335</v>
      </c>
      <c r="F432" s="143"/>
      <c r="G432" s="96"/>
      <c r="H432" s="96"/>
      <c r="I432" s="144">
        <v>1</v>
      </c>
      <c r="J432" s="79"/>
      <c r="K432" s="79">
        <f t="shared" si="58"/>
        <v>0</v>
      </c>
      <c r="L432" s="80"/>
      <c r="M432" s="27">
        <f t="shared" si="59"/>
        <v>0</v>
      </c>
      <c r="N432" s="82" t="s">
        <v>1171</v>
      </c>
      <c r="O432" s="53"/>
    </row>
    <row r="433" spans="1:15" ht="25.5" x14ac:dyDescent="0.25">
      <c r="A433" s="39">
        <f t="shared" si="60"/>
        <v>398</v>
      </c>
      <c r="B433" s="6" t="s">
        <v>1203</v>
      </c>
      <c r="C433" s="9" t="s">
        <v>1204</v>
      </c>
      <c r="D433" s="6" t="s">
        <v>1206</v>
      </c>
      <c r="E433" s="11">
        <v>45188</v>
      </c>
      <c r="F433" s="11">
        <v>45554</v>
      </c>
      <c r="G433" s="96"/>
      <c r="H433" s="96"/>
      <c r="I433" s="144">
        <v>2</v>
      </c>
      <c r="J433" s="79"/>
      <c r="K433" s="79">
        <f t="shared" si="58"/>
        <v>0</v>
      </c>
      <c r="L433" s="80"/>
      <c r="M433" s="27">
        <f t="shared" si="59"/>
        <v>0</v>
      </c>
      <c r="N433" s="82" t="s">
        <v>1170</v>
      </c>
      <c r="O433" s="53"/>
    </row>
    <row r="434" spans="1:15" ht="25.5" x14ac:dyDescent="0.25">
      <c r="A434" s="39">
        <f t="shared" si="60"/>
        <v>399</v>
      </c>
      <c r="B434" s="6" t="s">
        <v>1209</v>
      </c>
      <c r="C434" s="9" t="s">
        <v>1210</v>
      </c>
      <c r="D434" s="6" t="s">
        <v>1210</v>
      </c>
      <c r="E434" s="11">
        <v>45181</v>
      </c>
      <c r="F434" s="11">
        <v>45547</v>
      </c>
      <c r="G434" s="96"/>
      <c r="H434" s="96"/>
      <c r="I434" s="144">
        <v>2</v>
      </c>
      <c r="J434" s="79"/>
      <c r="K434" s="79">
        <f t="shared" si="58"/>
        <v>0</v>
      </c>
      <c r="L434" s="80"/>
      <c r="M434" s="27">
        <f t="shared" si="59"/>
        <v>0</v>
      </c>
      <c r="N434" s="82" t="s">
        <v>1172</v>
      </c>
      <c r="O434" s="53"/>
    </row>
    <row r="435" spans="1:15" ht="25.5" x14ac:dyDescent="0.25">
      <c r="A435" s="39">
        <f t="shared" si="60"/>
        <v>400</v>
      </c>
      <c r="B435" s="6" t="s">
        <v>1209</v>
      </c>
      <c r="C435" s="9" t="s">
        <v>1211</v>
      </c>
      <c r="D435" s="6" t="s">
        <v>1211</v>
      </c>
      <c r="E435" s="11">
        <v>45242</v>
      </c>
      <c r="F435" s="11">
        <v>45608</v>
      </c>
      <c r="G435" s="96"/>
      <c r="H435" s="96"/>
      <c r="I435" s="144">
        <v>2</v>
      </c>
      <c r="J435" s="79"/>
      <c r="K435" s="79">
        <f t="shared" si="58"/>
        <v>0</v>
      </c>
      <c r="L435" s="80"/>
      <c r="M435" s="27">
        <f t="shared" si="59"/>
        <v>0</v>
      </c>
      <c r="N435" s="82" t="s">
        <v>1173</v>
      </c>
      <c r="O435" s="53"/>
    </row>
    <row r="436" spans="1:15" ht="25.5" x14ac:dyDescent="0.25">
      <c r="A436" s="39">
        <f t="shared" si="60"/>
        <v>401</v>
      </c>
      <c r="B436" s="6" t="s">
        <v>1209</v>
      </c>
      <c r="C436" s="9" t="s">
        <v>1212</v>
      </c>
      <c r="D436" s="6" t="s">
        <v>1212</v>
      </c>
      <c r="E436" s="11">
        <v>45197</v>
      </c>
      <c r="F436" s="11">
        <v>45563</v>
      </c>
      <c r="G436" s="96"/>
      <c r="H436" s="96"/>
      <c r="I436" s="144">
        <v>2</v>
      </c>
      <c r="J436" s="79"/>
      <c r="K436" s="79">
        <f t="shared" si="58"/>
        <v>0</v>
      </c>
      <c r="L436" s="80"/>
      <c r="M436" s="27">
        <f t="shared" si="59"/>
        <v>0</v>
      </c>
      <c r="N436" s="82" t="s">
        <v>1171</v>
      </c>
      <c r="O436" s="53"/>
    </row>
    <row r="437" spans="1:15" ht="25.5" x14ac:dyDescent="0.25">
      <c r="A437" s="39">
        <f t="shared" si="60"/>
        <v>402</v>
      </c>
      <c r="B437" s="6" t="s">
        <v>1209</v>
      </c>
      <c r="C437" s="9" t="s">
        <v>1213</v>
      </c>
      <c r="D437" s="6" t="s">
        <v>1213</v>
      </c>
      <c r="E437" s="11">
        <v>45188</v>
      </c>
      <c r="F437" s="11">
        <v>45554</v>
      </c>
      <c r="G437" s="96"/>
      <c r="H437" s="96"/>
      <c r="I437" s="144">
        <v>2</v>
      </c>
      <c r="J437" s="79"/>
      <c r="K437" s="79">
        <f t="shared" si="58"/>
        <v>0</v>
      </c>
      <c r="L437" s="80"/>
      <c r="M437" s="27">
        <f t="shared" si="59"/>
        <v>0</v>
      </c>
      <c r="N437" s="82" t="s">
        <v>1170</v>
      </c>
      <c r="O437" s="53"/>
    </row>
    <row r="438" spans="1:15" ht="16.5" x14ac:dyDescent="0.25">
      <c r="A438" s="223" t="s">
        <v>1214</v>
      </c>
      <c r="B438" s="224"/>
      <c r="C438" s="224"/>
      <c r="D438" s="224"/>
      <c r="E438" s="224"/>
      <c r="F438" s="224"/>
      <c r="G438" s="224"/>
      <c r="H438" s="224"/>
      <c r="I438" s="224"/>
      <c r="J438" s="224"/>
      <c r="K438" s="224"/>
      <c r="L438" s="224"/>
      <c r="M438" s="224"/>
      <c r="N438" s="225"/>
    </row>
    <row r="439" spans="1:15" ht="25.5" x14ac:dyDescent="0.25">
      <c r="A439" s="98">
        <v>403</v>
      </c>
      <c r="B439" s="6" t="s">
        <v>1223</v>
      </c>
      <c r="C439" s="9" t="s">
        <v>1224</v>
      </c>
      <c r="D439" s="6" t="s">
        <v>1225</v>
      </c>
      <c r="E439" s="142">
        <v>45422</v>
      </c>
      <c r="F439" s="143"/>
      <c r="G439" s="96"/>
      <c r="H439" s="96"/>
      <c r="I439" s="144">
        <v>1</v>
      </c>
      <c r="J439" s="79"/>
      <c r="K439" s="79">
        <f t="shared" ref="K439:K462" si="61">I439*J439</f>
        <v>0</v>
      </c>
      <c r="L439" s="80"/>
      <c r="M439" s="27">
        <f t="shared" ref="M439:M462" si="62">K439+(K439*L439)</f>
        <v>0</v>
      </c>
      <c r="N439" s="81"/>
    </row>
    <row r="440" spans="1:15" ht="25.5" x14ac:dyDescent="0.25">
      <c r="A440" s="39">
        <f t="shared" ref="A440:A462" si="63">SUM(A439,1)</f>
        <v>404</v>
      </c>
      <c r="B440" s="6" t="s">
        <v>1226</v>
      </c>
      <c r="C440" s="9" t="s">
        <v>1227</v>
      </c>
      <c r="D440" s="6" t="s">
        <v>1228</v>
      </c>
      <c r="E440" s="142">
        <v>45385</v>
      </c>
      <c r="F440" s="143"/>
      <c r="G440" s="96"/>
      <c r="H440" s="96"/>
      <c r="I440" s="144">
        <v>1</v>
      </c>
      <c r="J440" s="79"/>
      <c r="K440" s="79">
        <f t="shared" si="61"/>
        <v>0</v>
      </c>
      <c r="L440" s="80"/>
      <c r="M440" s="27">
        <f t="shared" si="62"/>
        <v>0</v>
      </c>
      <c r="N440" s="81"/>
    </row>
    <row r="441" spans="1:15" x14ac:dyDescent="0.25">
      <c r="A441" s="39">
        <f t="shared" si="63"/>
        <v>405</v>
      </c>
      <c r="B441" s="6" t="s">
        <v>1229</v>
      </c>
      <c r="C441" s="9" t="s">
        <v>1230</v>
      </c>
      <c r="D441" s="6">
        <v>1293</v>
      </c>
      <c r="E441" s="11">
        <v>45192</v>
      </c>
      <c r="F441" s="11">
        <v>45558</v>
      </c>
      <c r="G441" s="96"/>
      <c r="H441" s="96"/>
      <c r="I441" s="144">
        <v>2</v>
      </c>
      <c r="J441" s="79"/>
      <c r="K441" s="79">
        <f t="shared" si="61"/>
        <v>0</v>
      </c>
      <c r="L441" s="80"/>
      <c r="M441" s="27">
        <f t="shared" si="62"/>
        <v>0</v>
      </c>
      <c r="N441" s="81"/>
    </row>
    <row r="442" spans="1:15" x14ac:dyDescent="0.25">
      <c r="A442" s="39">
        <f t="shared" si="63"/>
        <v>406</v>
      </c>
      <c r="B442" s="6" t="s">
        <v>1229</v>
      </c>
      <c r="C442" s="9" t="s">
        <v>1231</v>
      </c>
      <c r="D442" s="6">
        <v>315</v>
      </c>
      <c r="E442" s="142">
        <v>45459</v>
      </c>
      <c r="F442" s="143"/>
      <c r="G442" s="96"/>
      <c r="H442" s="96"/>
      <c r="I442" s="144">
        <v>1</v>
      </c>
      <c r="J442" s="79"/>
      <c r="K442" s="79">
        <f t="shared" si="61"/>
        <v>0</v>
      </c>
      <c r="L442" s="80"/>
      <c r="M442" s="27">
        <f t="shared" si="62"/>
        <v>0</v>
      </c>
      <c r="N442" s="81"/>
    </row>
    <row r="443" spans="1:15" ht="38.25" x14ac:dyDescent="0.25">
      <c r="A443" s="39">
        <f t="shared" si="63"/>
        <v>407</v>
      </c>
      <c r="B443" s="6" t="s">
        <v>1232</v>
      </c>
      <c r="C443" s="9" t="s">
        <v>1233</v>
      </c>
      <c r="D443" s="6" t="s">
        <v>1234</v>
      </c>
      <c r="E443" s="11">
        <v>45189</v>
      </c>
      <c r="F443" s="11">
        <v>45555</v>
      </c>
      <c r="G443" s="96"/>
      <c r="H443" s="96"/>
      <c r="I443" s="144">
        <v>2</v>
      </c>
      <c r="J443" s="79"/>
      <c r="K443" s="79">
        <f t="shared" si="61"/>
        <v>0</v>
      </c>
      <c r="L443" s="80"/>
      <c r="M443" s="27">
        <f t="shared" si="62"/>
        <v>0</v>
      </c>
      <c r="N443" s="81"/>
    </row>
    <row r="444" spans="1:15" x14ac:dyDescent="0.25">
      <c r="A444" s="39">
        <f t="shared" si="63"/>
        <v>408</v>
      </c>
      <c r="B444" s="6" t="s">
        <v>279</v>
      </c>
      <c r="C444" s="9" t="s">
        <v>1235</v>
      </c>
      <c r="D444" s="6">
        <v>9168</v>
      </c>
      <c r="E444" s="11">
        <v>45371</v>
      </c>
      <c r="F444" s="11">
        <v>45735</v>
      </c>
      <c r="G444" s="96"/>
      <c r="H444" s="96"/>
      <c r="I444" s="144">
        <v>2</v>
      </c>
      <c r="J444" s="79"/>
      <c r="K444" s="79">
        <f t="shared" si="61"/>
        <v>0</v>
      </c>
      <c r="L444" s="80"/>
      <c r="M444" s="27">
        <f t="shared" si="62"/>
        <v>0</v>
      </c>
      <c r="N444" s="81"/>
    </row>
    <row r="445" spans="1:15" x14ac:dyDescent="0.25">
      <c r="A445" s="39">
        <f t="shared" si="63"/>
        <v>409</v>
      </c>
      <c r="B445" s="6" t="s">
        <v>1236</v>
      </c>
      <c r="C445" s="9" t="s">
        <v>1237</v>
      </c>
      <c r="D445" s="6" t="s">
        <v>1238</v>
      </c>
      <c r="E445" s="11">
        <v>45189</v>
      </c>
      <c r="F445" s="11">
        <v>45555</v>
      </c>
      <c r="G445" s="96"/>
      <c r="H445" s="96"/>
      <c r="I445" s="144">
        <v>2</v>
      </c>
      <c r="J445" s="79"/>
      <c r="K445" s="79">
        <f t="shared" si="61"/>
        <v>0</v>
      </c>
      <c r="L445" s="80"/>
      <c r="M445" s="27">
        <f t="shared" si="62"/>
        <v>0</v>
      </c>
      <c r="N445" s="81"/>
    </row>
    <row r="446" spans="1:15" x14ac:dyDescent="0.25">
      <c r="A446" s="39">
        <f t="shared" si="63"/>
        <v>410</v>
      </c>
      <c r="B446" s="6" t="s">
        <v>1236</v>
      </c>
      <c r="C446" s="9" t="s">
        <v>1239</v>
      </c>
      <c r="D446" s="6" t="s">
        <v>1240</v>
      </c>
      <c r="E446" s="11">
        <v>45189</v>
      </c>
      <c r="F446" s="11">
        <v>45555</v>
      </c>
      <c r="G446" s="96"/>
      <c r="H446" s="96"/>
      <c r="I446" s="144">
        <v>2</v>
      </c>
      <c r="J446" s="79"/>
      <c r="K446" s="79">
        <f t="shared" si="61"/>
        <v>0</v>
      </c>
      <c r="L446" s="80"/>
      <c r="M446" s="27">
        <f t="shared" si="62"/>
        <v>0</v>
      </c>
      <c r="N446" s="81"/>
    </row>
    <row r="447" spans="1:15" ht="25.5" x14ac:dyDescent="0.25">
      <c r="A447" s="39">
        <f t="shared" si="63"/>
        <v>411</v>
      </c>
      <c r="B447" s="6" t="s">
        <v>1241</v>
      </c>
      <c r="C447" s="9" t="s">
        <v>1242</v>
      </c>
      <c r="D447" s="6" t="s">
        <v>1243</v>
      </c>
      <c r="E447" s="142">
        <v>45467</v>
      </c>
      <c r="F447" s="143"/>
      <c r="G447" s="96"/>
      <c r="H447" s="96"/>
      <c r="I447" s="144">
        <v>1</v>
      </c>
      <c r="J447" s="79"/>
      <c r="K447" s="79">
        <f t="shared" si="61"/>
        <v>0</v>
      </c>
      <c r="L447" s="80"/>
      <c r="M447" s="27">
        <f t="shared" si="62"/>
        <v>0</v>
      </c>
      <c r="N447" s="81"/>
    </row>
    <row r="448" spans="1:15" ht="25.5" x14ac:dyDescent="0.25">
      <c r="A448" s="39">
        <f t="shared" si="63"/>
        <v>412</v>
      </c>
      <c r="B448" s="6" t="s">
        <v>1257</v>
      </c>
      <c r="C448" s="9" t="s">
        <v>1258</v>
      </c>
      <c r="D448" s="6" t="s">
        <v>1259</v>
      </c>
      <c r="E448" s="11">
        <v>45214</v>
      </c>
      <c r="F448" s="11">
        <v>45580</v>
      </c>
      <c r="G448" s="96"/>
      <c r="H448" s="96"/>
      <c r="I448" s="144">
        <v>2</v>
      </c>
      <c r="J448" s="79"/>
      <c r="K448" s="79">
        <f t="shared" si="61"/>
        <v>0</v>
      </c>
      <c r="L448" s="80"/>
      <c r="M448" s="27">
        <f t="shared" si="62"/>
        <v>0</v>
      </c>
      <c r="N448" s="81"/>
    </row>
    <row r="449" spans="1:14" ht="25.5" x14ac:dyDescent="0.25">
      <c r="A449" s="39">
        <f t="shared" si="63"/>
        <v>413</v>
      </c>
      <c r="B449" s="6" t="s">
        <v>1257</v>
      </c>
      <c r="C449" s="9" t="s">
        <v>1258</v>
      </c>
      <c r="D449" s="6" t="s">
        <v>1260</v>
      </c>
      <c r="E449" s="11">
        <v>45214</v>
      </c>
      <c r="F449" s="11">
        <v>45580</v>
      </c>
      <c r="G449" s="96"/>
      <c r="H449" s="96"/>
      <c r="I449" s="144">
        <v>2</v>
      </c>
      <c r="J449" s="79"/>
      <c r="K449" s="79">
        <f t="shared" si="61"/>
        <v>0</v>
      </c>
      <c r="L449" s="80"/>
      <c r="M449" s="27">
        <f t="shared" si="62"/>
        <v>0</v>
      </c>
      <c r="N449" s="81"/>
    </row>
    <row r="450" spans="1:14" ht="25.5" x14ac:dyDescent="0.25">
      <c r="A450" s="39">
        <f t="shared" si="63"/>
        <v>414</v>
      </c>
      <c r="B450" s="6" t="s">
        <v>1257</v>
      </c>
      <c r="C450" s="9" t="s">
        <v>1258</v>
      </c>
      <c r="D450" s="6" t="s">
        <v>1261</v>
      </c>
      <c r="E450" s="11">
        <v>45214</v>
      </c>
      <c r="F450" s="11">
        <v>45580</v>
      </c>
      <c r="G450" s="96"/>
      <c r="H450" s="96"/>
      <c r="I450" s="144">
        <v>2</v>
      </c>
      <c r="J450" s="79"/>
      <c r="K450" s="79">
        <f t="shared" si="61"/>
        <v>0</v>
      </c>
      <c r="L450" s="80"/>
      <c r="M450" s="27">
        <f t="shared" si="62"/>
        <v>0</v>
      </c>
      <c r="N450" s="81"/>
    </row>
    <row r="451" spans="1:14" x14ac:dyDescent="0.25">
      <c r="A451" s="39">
        <f t="shared" si="63"/>
        <v>415</v>
      </c>
      <c r="B451" s="6" t="s">
        <v>1262</v>
      </c>
      <c r="C451" s="9" t="s">
        <v>1263</v>
      </c>
      <c r="D451" s="6" t="s">
        <v>1264</v>
      </c>
      <c r="E451" s="11">
        <v>45214</v>
      </c>
      <c r="F451" s="11">
        <v>45580</v>
      </c>
      <c r="G451" s="96"/>
      <c r="H451" s="96"/>
      <c r="I451" s="144">
        <v>2</v>
      </c>
      <c r="J451" s="79"/>
      <c r="K451" s="79">
        <f t="shared" si="61"/>
        <v>0</v>
      </c>
      <c r="L451" s="80"/>
      <c r="M451" s="27">
        <f t="shared" si="62"/>
        <v>0</v>
      </c>
      <c r="N451" s="81"/>
    </row>
    <row r="452" spans="1:14" ht="25.5" x14ac:dyDescent="0.25">
      <c r="A452" s="39">
        <f t="shared" si="63"/>
        <v>416</v>
      </c>
      <c r="B452" s="6" t="s">
        <v>1257</v>
      </c>
      <c r="C452" s="9" t="s">
        <v>1258</v>
      </c>
      <c r="D452" s="6" t="s">
        <v>1265</v>
      </c>
      <c r="E452" s="11">
        <v>45214</v>
      </c>
      <c r="F452" s="11">
        <v>45580</v>
      </c>
      <c r="G452" s="96"/>
      <c r="H452" s="96"/>
      <c r="I452" s="144">
        <v>2</v>
      </c>
      <c r="J452" s="79"/>
      <c r="K452" s="79">
        <f t="shared" si="61"/>
        <v>0</v>
      </c>
      <c r="L452" s="80"/>
      <c r="M452" s="27">
        <f t="shared" si="62"/>
        <v>0</v>
      </c>
      <c r="N452" s="81"/>
    </row>
    <row r="453" spans="1:14" x14ac:dyDescent="0.25">
      <c r="A453" s="39">
        <f t="shared" si="63"/>
        <v>417</v>
      </c>
      <c r="B453" s="6" t="s">
        <v>1266</v>
      </c>
      <c r="C453" s="9" t="s">
        <v>1267</v>
      </c>
      <c r="D453" s="6" t="s">
        <v>1268</v>
      </c>
      <c r="E453" s="11">
        <v>45214</v>
      </c>
      <c r="F453" s="11">
        <v>45580</v>
      </c>
      <c r="G453" s="96"/>
      <c r="H453" s="96"/>
      <c r="I453" s="144">
        <v>2</v>
      </c>
      <c r="J453" s="79"/>
      <c r="K453" s="79">
        <f t="shared" si="61"/>
        <v>0</v>
      </c>
      <c r="L453" s="80"/>
      <c r="M453" s="27">
        <f t="shared" si="62"/>
        <v>0</v>
      </c>
      <c r="N453" s="81"/>
    </row>
    <row r="454" spans="1:14" x14ac:dyDescent="0.25">
      <c r="A454" s="39">
        <f t="shared" si="63"/>
        <v>418</v>
      </c>
      <c r="B454" s="6" t="s">
        <v>261</v>
      </c>
      <c r="C454" s="9" t="s">
        <v>1274</v>
      </c>
      <c r="D454" s="6" t="s">
        <v>1275</v>
      </c>
      <c r="E454" s="11">
        <v>45129</v>
      </c>
      <c r="F454" s="11">
        <v>45495</v>
      </c>
      <c r="G454" s="96"/>
      <c r="H454" s="96"/>
      <c r="I454" s="144">
        <v>2</v>
      </c>
      <c r="J454" s="79"/>
      <c r="K454" s="79">
        <f t="shared" si="61"/>
        <v>0</v>
      </c>
      <c r="L454" s="80"/>
      <c r="M454" s="27">
        <f t="shared" si="62"/>
        <v>0</v>
      </c>
      <c r="N454" s="81"/>
    </row>
    <row r="455" spans="1:14" x14ac:dyDescent="0.25">
      <c r="A455" s="8">
        <f t="shared" si="63"/>
        <v>419</v>
      </c>
      <c r="B455" s="6" t="s">
        <v>261</v>
      </c>
      <c r="C455" s="9" t="s">
        <v>1274</v>
      </c>
      <c r="D455" s="6" t="s">
        <v>1276</v>
      </c>
      <c r="E455" s="11">
        <v>45129</v>
      </c>
      <c r="F455" s="11">
        <v>45495</v>
      </c>
      <c r="G455" s="96"/>
      <c r="H455" s="96"/>
      <c r="I455" s="144">
        <v>2</v>
      </c>
      <c r="J455" s="79"/>
      <c r="K455" s="79">
        <f t="shared" si="61"/>
        <v>0</v>
      </c>
      <c r="L455" s="80"/>
      <c r="M455" s="27">
        <f t="shared" si="62"/>
        <v>0</v>
      </c>
      <c r="N455" s="81"/>
    </row>
    <row r="456" spans="1:14" x14ac:dyDescent="0.25">
      <c r="A456" s="8">
        <f t="shared" si="63"/>
        <v>420</v>
      </c>
      <c r="B456" s="6" t="s">
        <v>261</v>
      </c>
      <c r="C456" s="9" t="s">
        <v>1274</v>
      </c>
      <c r="D456" s="6" t="s">
        <v>1277</v>
      </c>
      <c r="E456" s="11">
        <v>45129</v>
      </c>
      <c r="F456" s="11">
        <v>45495</v>
      </c>
      <c r="G456" s="96"/>
      <c r="H456" s="96"/>
      <c r="I456" s="144">
        <v>2</v>
      </c>
      <c r="J456" s="79"/>
      <c r="K456" s="79">
        <f t="shared" si="61"/>
        <v>0</v>
      </c>
      <c r="L456" s="80"/>
      <c r="M456" s="27">
        <f t="shared" si="62"/>
        <v>0</v>
      </c>
      <c r="N456" s="81"/>
    </row>
    <row r="457" spans="1:14" x14ac:dyDescent="0.25">
      <c r="A457" s="8">
        <f t="shared" si="63"/>
        <v>421</v>
      </c>
      <c r="B457" s="6" t="s">
        <v>261</v>
      </c>
      <c r="C457" s="9" t="s">
        <v>1274</v>
      </c>
      <c r="D457" s="6" t="s">
        <v>1278</v>
      </c>
      <c r="E457" s="11">
        <v>45129</v>
      </c>
      <c r="F457" s="11">
        <v>45495</v>
      </c>
      <c r="G457" s="96"/>
      <c r="H457" s="96"/>
      <c r="I457" s="144">
        <v>2</v>
      </c>
      <c r="J457" s="79"/>
      <c r="K457" s="79">
        <f t="shared" si="61"/>
        <v>0</v>
      </c>
      <c r="L457" s="80"/>
      <c r="M457" s="27">
        <f t="shared" si="62"/>
        <v>0</v>
      </c>
      <c r="N457" s="81"/>
    </row>
    <row r="458" spans="1:14" x14ac:dyDescent="0.25">
      <c r="A458" s="8">
        <f t="shared" si="63"/>
        <v>422</v>
      </c>
      <c r="B458" s="6" t="s">
        <v>245</v>
      </c>
      <c r="C458" s="9" t="s">
        <v>1279</v>
      </c>
      <c r="D458" s="6" t="s">
        <v>1280</v>
      </c>
      <c r="E458" s="11">
        <v>45373</v>
      </c>
      <c r="F458" s="11">
        <v>45737</v>
      </c>
      <c r="G458" s="96"/>
      <c r="H458" s="96"/>
      <c r="I458" s="144">
        <v>2</v>
      </c>
      <c r="J458" s="79"/>
      <c r="K458" s="79">
        <f t="shared" si="61"/>
        <v>0</v>
      </c>
      <c r="L458" s="80"/>
      <c r="M458" s="27">
        <f t="shared" si="62"/>
        <v>0</v>
      </c>
      <c r="N458" s="81"/>
    </row>
    <row r="459" spans="1:14" x14ac:dyDescent="0.25">
      <c r="A459" s="39">
        <f t="shared" si="63"/>
        <v>423</v>
      </c>
      <c r="B459" s="6" t="s">
        <v>245</v>
      </c>
      <c r="C459" s="9" t="s">
        <v>1279</v>
      </c>
      <c r="D459" s="6" t="s">
        <v>1281</v>
      </c>
      <c r="E459" s="95">
        <v>45373</v>
      </c>
      <c r="F459" s="95">
        <v>45737</v>
      </c>
      <c r="G459" s="96"/>
      <c r="H459" s="96"/>
      <c r="I459" s="144">
        <v>2</v>
      </c>
      <c r="J459" s="79"/>
      <c r="K459" s="79">
        <f t="shared" si="61"/>
        <v>0</v>
      </c>
      <c r="L459" s="80"/>
      <c r="M459" s="27">
        <f t="shared" si="62"/>
        <v>0</v>
      </c>
      <c r="N459" s="81"/>
    </row>
    <row r="460" spans="1:14" x14ac:dyDescent="0.25">
      <c r="A460" s="39">
        <f t="shared" si="63"/>
        <v>424</v>
      </c>
      <c r="B460" s="6" t="s">
        <v>245</v>
      </c>
      <c r="C460" s="9" t="s">
        <v>1279</v>
      </c>
      <c r="D460" s="6" t="s">
        <v>1282</v>
      </c>
      <c r="E460" s="95">
        <v>45373</v>
      </c>
      <c r="F460" s="95">
        <v>45737</v>
      </c>
      <c r="G460" s="96"/>
      <c r="H460" s="96"/>
      <c r="I460" s="144">
        <v>2</v>
      </c>
      <c r="J460" s="79"/>
      <c r="K460" s="79">
        <f t="shared" si="61"/>
        <v>0</v>
      </c>
      <c r="L460" s="80"/>
      <c r="M460" s="27">
        <f t="shared" si="62"/>
        <v>0</v>
      </c>
      <c r="N460" s="81"/>
    </row>
    <row r="461" spans="1:14" x14ac:dyDescent="0.25">
      <c r="A461" s="39">
        <f t="shared" si="63"/>
        <v>425</v>
      </c>
      <c r="B461" s="6" t="s">
        <v>245</v>
      </c>
      <c r="C461" s="9" t="s">
        <v>1279</v>
      </c>
      <c r="D461" s="6" t="s">
        <v>1283</v>
      </c>
      <c r="E461" s="95">
        <v>45373</v>
      </c>
      <c r="F461" s="95">
        <v>45737</v>
      </c>
      <c r="G461" s="96"/>
      <c r="H461" s="96"/>
      <c r="I461" s="144">
        <v>2</v>
      </c>
      <c r="J461" s="79"/>
      <c r="K461" s="79">
        <f t="shared" si="61"/>
        <v>0</v>
      </c>
      <c r="L461" s="80"/>
      <c r="M461" s="27">
        <f t="shared" si="62"/>
        <v>0</v>
      </c>
      <c r="N461" s="81"/>
    </row>
    <row r="462" spans="1:14" ht="25.5" x14ac:dyDescent="0.25">
      <c r="A462" s="39">
        <f t="shared" si="63"/>
        <v>426</v>
      </c>
      <c r="B462" s="6" t="s">
        <v>1284</v>
      </c>
      <c r="C462" s="9" t="s">
        <v>1285</v>
      </c>
      <c r="D462" s="6">
        <v>2617</v>
      </c>
      <c r="E462" s="142">
        <v>45429</v>
      </c>
      <c r="F462" s="143"/>
      <c r="G462" s="96"/>
      <c r="H462" s="96"/>
      <c r="I462" s="144">
        <v>1</v>
      </c>
      <c r="J462" s="79"/>
      <c r="K462" s="79">
        <f t="shared" si="61"/>
        <v>0</v>
      </c>
      <c r="L462" s="80"/>
      <c r="M462" s="27">
        <f t="shared" si="62"/>
        <v>0</v>
      </c>
      <c r="N462" s="81"/>
    </row>
    <row r="463" spans="1:14" ht="16.5" x14ac:dyDescent="0.25">
      <c r="A463" s="246" t="s">
        <v>1286</v>
      </c>
      <c r="B463" s="247"/>
      <c r="C463" s="247"/>
      <c r="D463" s="247"/>
      <c r="E463" s="247"/>
      <c r="F463" s="247"/>
      <c r="G463" s="247"/>
      <c r="H463" s="247"/>
      <c r="I463" s="247"/>
      <c r="J463" s="247"/>
      <c r="K463" s="247"/>
      <c r="L463" s="247"/>
      <c r="M463" s="248"/>
      <c r="N463" s="11"/>
    </row>
    <row r="464" spans="1:14" x14ac:dyDescent="0.25">
      <c r="A464" s="8">
        <v>427</v>
      </c>
      <c r="B464" s="6" t="s">
        <v>1289</v>
      </c>
      <c r="C464" s="9" t="s">
        <v>1290</v>
      </c>
      <c r="D464" s="6" t="s">
        <v>1291</v>
      </c>
      <c r="E464" s="11">
        <v>45188</v>
      </c>
      <c r="F464" s="11">
        <v>45554</v>
      </c>
      <c r="G464" s="96"/>
      <c r="H464" s="96"/>
      <c r="I464" s="144">
        <v>2</v>
      </c>
      <c r="J464" s="79"/>
      <c r="K464" s="79">
        <f t="shared" ref="K464:K466" si="64">I464*J464</f>
        <v>0</v>
      </c>
      <c r="L464" s="80"/>
      <c r="M464" s="27">
        <f t="shared" ref="M464:M466" si="65">K464+(K464*L464)</f>
        <v>0</v>
      </c>
      <c r="N464" s="81"/>
    </row>
    <row r="465" spans="1:14" x14ac:dyDescent="0.25">
      <c r="A465" s="8">
        <v>428</v>
      </c>
      <c r="B465" s="6" t="s">
        <v>1292</v>
      </c>
      <c r="C465" s="9" t="s">
        <v>1293</v>
      </c>
      <c r="D465" s="6">
        <v>2201910176</v>
      </c>
      <c r="E465" s="11">
        <v>45188</v>
      </c>
      <c r="F465" s="11">
        <v>45554</v>
      </c>
      <c r="G465" s="96"/>
      <c r="H465" s="96"/>
      <c r="I465" s="144">
        <v>2</v>
      </c>
      <c r="J465" s="79"/>
      <c r="K465" s="79">
        <f t="shared" si="64"/>
        <v>0</v>
      </c>
      <c r="L465" s="80"/>
      <c r="M465" s="27">
        <f t="shared" si="65"/>
        <v>0</v>
      </c>
      <c r="N465" s="81"/>
    </row>
    <row r="466" spans="1:14" ht="15.75" thickBot="1" x14ac:dyDescent="0.3">
      <c r="A466" s="8">
        <v>429</v>
      </c>
      <c r="B466" s="6" t="s">
        <v>1292</v>
      </c>
      <c r="C466" s="9" t="s">
        <v>1294</v>
      </c>
      <c r="D466" s="6" t="s">
        <v>1295</v>
      </c>
      <c r="E466" s="11">
        <v>45188</v>
      </c>
      <c r="F466" s="11">
        <v>45554</v>
      </c>
      <c r="G466" s="96"/>
      <c r="H466" s="96"/>
      <c r="I466" s="144">
        <v>2</v>
      </c>
      <c r="J466" s="79"/>
      <c r="K466" s="79">
        <f t="shared" si="64"/>
        <v>0</v>
      </c>
      <c r="L466" s="80"/>
      <c r="M466" s="27">
        <f t="shared" si="65"/>
        <v>0</v>
      </c>
      <c r="N466" s="81"/>
    </row>
    <row r="467" spans="1:14" ht="21.75" thickBot="1" x14ac:dyDescent="0.3">
      <c r="A467" s="240" t="s">
        <v>1366</v>
      </c>
      <c r="B467" s="241"/>
      <c r="C467" s="241"/>
      <c r="D467" s="241"/>
      <c r="E467" s="241"/>
      <c r="F467" s="241"/>
      <c r="G467" s="241"/>
      <c r="H467" s="241"/>
      <c r="I467" s="241"/>
      <c r="J467" s="241"/>
      <c r="K467" s="28">
        <f>SUM(K11:K466)</f>
        <v>0</v>
      </c>
      <c r="L467" s="35"/>
      <c r="M467" s="28">
        <f>SUM(M11:M466)</f>
        <v>0</v>
      </c>
      <c r="N467" s="11"/>
    </row>
    <row r="469" spans="1:14" x14ac:dyDescent="0.25">
      <c r="K469" s="2"/>
      <c r="M469" s="2"/>
    </row>
  </sheetData>
  <mergeCells count="54">
    <mergeCell ref="A467:J467"/>
    <mergeCell ref="B226:B227"/>
    <mergeCell ref="A226:A227"/>
    <mergeCell ref="C226:C227"/>
    <mergeCell ref="A291:M291"/>
    <mergeCell ref="A315:M315"/>
    <mergeCell ref="A245:N245"/>
    <mergeCell ref="A269:N269"/>
    <mergeCell ref="A285:N285"/>
    <mergeCell ref="A289:N289"/>
    <mergeCell ref="G332:G333"/>
    <mergeCell ref="H332:H333"/>
    <mergeCell ref="A463:M463"/>
    <mergeCell ref="E395:E398"/>
    <mergeCell ref="A408:N408"/>
    <mergeCell ref="N395:N398"/>
    <mergeCell ref="J4:M4"/>
    <mergeCell ref="B5:I5"/>
    <mergeCell ref="A10:N10"/>
    <mergeCell ref="A41:N41"/>
    <mergeCell ref="A205:N205"/>
    <mergeCell ref="A223:N223"/>
    <mergeCell ref="A235:N235"/>
    <mergeCell ref="A300:M300"/>
    <mergeCell ref="A311:M311"/>
    <mergeCell ref="A58:N58"/>
    <mergeCell ref="A90:N90"/>
    <mergeCell ref="A128:N128"/>
    <mergeCell ref="A139:N139"/>
    <mergeCell ref="A191:N191"/>
    <mergeCell ref="N334:N338"/>
    <mergeCell ref="A438:N438"/>
    <mergeCell ref="A334:A338"/>
    <mergeCell ref="E334:E338"/>
    <mergeCell ref="F334:F338"/>
    <mergeCell ref="G334:G338"/>
    <mergeCell ref="H334:H338"/>
    <mergeCell ref="J334:J338"/>
    <mergeCell ref="K334:K338"/>
    <mergeCell ref="L334:L338"/>
    <mergeCell ref="M334:M338"/>
    <mergeCell ref="K395:K398"/>
    <mergeCell ref="M395:M398"/>
    <mergeCell ref="L395:L398"/>
    <mergeCell ref="J395:J398"/>
    <mergeCell ref="E332:E333"/>
    <mergeCell ref="A395:A398"/>
    <mergeCell ref="F332:F333"/>
    <mergeCell ref="A332:A333"/>
    <mergeCell ref="F395:F398"/>
    <mergeCell ref="G395:G398"/>
    <mergeCell ref="H395:H398"/>
    <mergeCell ref="I334:I338"/>
    <mergeCell ref="I395:I398"/>
  </mergeCells>
  <pageMargins left="0.70866141732283472" right="0.70866141732283472" top="0.74803149606299213" bottom="0.74803149606299213" header="0.31496062992125984" footer="0.31496062992125984"/>
  <pageSetup paperSize="9" scale="70" fitToHeight="1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2:P35"/>
  <sheetViews>
    <sheetView workbookViewId="0">
      <selection activeCell="A2" sqref="A2:N36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ht="18.75" x14ac:dyDescent="0.3">
      <c r="C2" s="3"/>
      <c r="D2" s="3"/>
      <c r="E2" s="3"/>
      <c r="F2" s="3"/>
      <c r="G2" s="3"/>
      <c r="H2" s="3"/>
      <c r="I2" s="3"/>
      <c r="J2" s="3"/>
      <c r="K2" s="237" t="s">
        <v>1385</v>
      </c>
      <c r="L2" s="237"/>
      <c r="M2" s="237"/>
      <c r="N2" s="237"/>
    </row>
    <row r="3" spans="1:14" ht="20.25" x14ac:dyDescent="0.25">
      <c r="C3" s="238" t="s">
        <v>1386</v>
      </c>
      <c r="D3" s="239"/>
      <c r="E3" s="239"/>
      <c r="F3" s="239"/>
      <c r="G3" s="239"/>
      <c r="H3" s="239"/>
      <c r="I3" s="239"/>
      <c r="J3" s="239"/>
      <c r="K3" s="3"/>
      <c r="L3" s="3"/>
      <c r="M3" s="3"/>
      <c r="N3" s="3"/>
    </row>
    <row r="4" spans="1:14" s="3" customFormat="1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1303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26.25" x14ac:dyDescent="0.25">
      <c r="A8" s="8">
        <v>1</v>
      </c>
      <c r="B8" s="6" t="s">
        <v>160</v>
      </c>
      <c r="C8" s="9" t="s">
        <v>161</v>
      </c>
      <c r="D8" s="6">
        <v>10140663</v>
      </c>
      <c r="E8" s="69">
        <v>45321</v>
      </c>
      <c r="F8" s="69">
        <v>45686</v>
      </c>
      <c r="G8" s="70"/>
      <c r="H8" s="70"/>
      <c r="I8" s="144">
        <v>2</v>
      </c>
      <c r="J8" s="79"/>
      <c r="K8" s="79">
        <f t="shared" ref="K8" si="0">I8*J8</f>
        <v>0</v>
      </c>
      <c r="L8" s="80"/>
      <c r="M8" s="27">
        <f t="shared" ref="M8" si="1">K8+(K8*L8)</f>
        <v>0</v>
      </c>
      <c r="N8" s="81"/>
    </row>
    <row r="9" spans="1:14" ht="16.5" x14ac:dyDescent="0.25">
      <c r="A9" s="223" t="s">
        <v>219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5"/>
    </row>
    <row r="10" spans="1:14" x14ac:dyDescent="0.25">
      <c r="A10" s="8">
        <v>2</v>
      </c>
      <c r="B10" s="6" t="s">
        <v>220</v>
      </c>
      <c r="C10" s="9" t="s">
        <v>221</v>
      </c>
      <c r="D10" s="6" t="s">
        <v>222</v>
      </c>
      <c r="E10" s="69">
        <v>45230</v>
      </c>
      <c r="F10" s="69">
        <v>45596</v>
      </c>
      <c r="G10" s="70"/>
      <c r="H10" s="70"/>
      <c r="I10" s="144">
        <v>2</v>
      </c>
      <c r="J10" s="79"/>
      <c r="K10" s="79">
        <f t="shared" ref="K10:K13" si="2">I10*J10</f>
        <v>0</v>
      </c>
      <c r="L10" s="80"/>
      <c r="M10" s="27">
        <f t="shared" ref="M10:M13" si="3">K10+(K10*L10)</f>
        <v>0</v>
      </c>
      <c r="N10" s="81"/>
    </row>
    <row r="11" spans="1:14" x14ac:dyDescent="0.25">
      <c r="A11" s="8">
        <f>SUM(A10,1)</f>
        <v>3</v>
      </c>
      <c r="B11" s="6" t="s">
        <v>226</v>
      </c>
      <c r="C11" s="9" t="s">
        <v>221</v>
      </c>
      <c r="D11" s="6" t="s">
        <v>227</v>
      </c>
      <c r="E11" s="69">
        <v>45179</v>
      </c>
      <c r="F11" s="69">
        <v>45545</v>
      </c>
      <c r="G11" s="70"/>
      <c r="H11" s="70"/>
      <c r="I11" s="144">
        <v>2</v>
      </c>
      <c r="J11" s="79"/>
      <c r="K11" s="79">
        <f t="shared" si="2"/>
        <v>0</v>
      </c>
      <c r="L11" s="80"/>
      <c r="M11" s="27">
        <f t="shared" si="3"/>
        <v>0</v>
      </c>
      <c r="N11" s="81"/>
    </row>
    <row r="12" spans="1:14" x14ac:dyDescent="0.25">
      <c r="A12" s="8">
        <f t="shared" ref="A12:A13" si="4">SUM(A11,1)</f>
        <v>4</v>
      </c>
      <c r="B12" s="6" t="s">
        <v>228</v>
      </c>
      <c r="C12" s="9" t="s">
        <v>229</v>
      </c>
      <c r="D12" s="6" t="s">
        <v>230</v>
      </c>
      <c r="E12" s="69">
        <v>45230</v>
      </c>
      <c r="F12" s="69">
        <v>45596</v>
      </c>
      <c r="G12" s="70"/>
      <c r="H12" s="70"/>
      <c r="I12" s="144">
        <v>2</v>
      </c>
      <c r="J12" s="79"/>
      <c r="K12" s="79">
        <f t="shared" si="2"/>
        <v>0</v>
      </c>
      <c r="L12" s="80"/>
      <c r="M12" s="27">
        <f t="shared" si="3"/>
        <v>0</v>
      </c>
      <c r="N12" s="81"/>
    </row>
    <row r="13" spans="1:14" x14ac:dyDescent="0.25">
      <c r="A13" s="8">
        <f t="shared" si="4"/>
        <v>5</v>
      </c>
      <c r="B13" s="6" t="s">
        <v>231</v>
      </c>
      <c r="C13" s="9" t="s">
        <v>232</v>
      </c>
      <c r="D13" s="6">
        <v>48108002</v>
      </c>
      <c r="E13" s="69">
        <v>45369</v>
      </c>
      <c r="F13" s="69">
        <v>45733</v>
      </c>
      <c r="G13" s="70"/>
      <c r="H13" s="70"/>
      <c r="I13" s="144">
        <v>2</v>
      </c>
      <c r="J13" s="79"/>
      <c r="K13" s="79">
        <f t="shared" si="2"/>
        <v>0</v>
      </c>
      <c r="L13" s="80"/>
      <c r="M13" s="27">
        <f t="shared" si="3"/>
        <v>0</v>
      </c>
      <c r="N13" s="81"/>
    </row>
    <row r="14" spans="1:14" ht="16.5" x14ac:dyDescent="0.25">
      <c r="A14" s="223" t="s">
        <v>1304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</row>
    <row r="15" spans="1:14" x14ac:dyDescent="0.25">
      <c r="A15" s="8">
        <v>6</v>
      </c>
      <c r="B15" s="6" t="s">
        <v>374</v>
      </c>
      <c r="C15" s="9" t="s">
        <v>375</v>
      </c>
      <c r="D15" s="6">
        <v>20032362</v>
      </c>
      <c r="E15" s="142">
        <v>45466</v>
      </c>
      <c r="F15" s="143"/>
      <c r="G15" s="70"/>
      <c r="H15" s="70"/>
      <c r="I15" s="144">
        <v>1</v>
      </c>
      <c r="J15" s="79"/>
      <c r="K15" s="79">
        <f t="shared" ref="K15" si="5">I15*J15</f>
        <v>0</v>
      </c>
      <c r="L15" s="80"/>
      <c r="M15" s="27">
        <f t="shared" ref="M15" si="6">K15+(K15*L15)</f>
        <v>0</v>
      </c>
      <c r="N15" s="81"/>
    </row>
    <row r="16" spans="1:14" ht="16.5" x14ac:dyDescent="0.25">
      <c r="A16" s="223" t="s">
        <v>1305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</row>
    <row r="17" spans="1:16" ht="26.25" x14ac:dyDescent="0.25">
      <c r="A17" s="39">
        <v>7</v>
      </c>
      <c r="B17" s="6" t="s">
        <v>568</v>
      </c>
      <c r="C17" s="9" t="s">
        <v>569</v>
      </c>
      <c r="D17" s="6">
        <v>20032509</v>
      </c>
      <c r="E17" s="142">
        <v>45449</v>
      </c>
      <c r="F17" s="143"/>
      <c r="G17" s="70"/>
      <c r="H17" s="70"/>
      <c r="I17" s="144">
        <v>1</v>
      </c>
      <c r="J17" s="79"/>
      <c r="K17" s="79">
        <f t="shared" ref="K17" si="7">I17*J17</f>
        <v>0</v>
      </c>
      <c r="L17" s="80"/>
      <c r="M17" s="27">
        <f t="shared" ref="M17" si="8">K17+(K17*L17)</f>
        <v>0</v>
      </c>
      <c r="N17" s="81"/>
    </row>
    <row r="18" spans="1:16" ht="16.5" x14ac:dyDescent="0.25">
      <c r="A18" s="223" t="s">
        <v>855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5"/>
    </row>
    <row r="19" spans="1:16" x14ac:dyDescent="0.25">
      <c r="A19" s="68">
        <v>8</v>
      </c>
      <c r="B19" s="6" t="s">
        <v>1074</v>
      </c>
      <c r="C19" s="9" t="s">
        <v>1075</v>
      </c>
      <c r="D19" s="6">
        <v>12090153</v>
      </c>
      <c r="E19" s="69">
        <v>45230</v>
      </c>
      <c r="F19" s="69">
        <v>45596</v>
      </c>
      <c r="G19" s="70"/>
      <c r="H19" s="70"/>
      <c r="I19" s="144">
        <v>2</v>
      </c>
      <c r="J19" s="79"/>
      <c r="K19" s="79">
        <f t="shared" ref="K19:K22" si="9">I19*J19</f>
        <v>0</v>
      </c>
      <c r="L19" s="80"/>
      <c r="M19" s="27">
        <f t="shared" ref="M19:M22" si="10">K19+(K19*L19)</f>
        <v>0</v>
      </c>
      <c r="N19" s="81" t="s">
        <v>1076</v>
      </c>
    </row>
    <row r="20" spans="1:16" x14ac:dyDescent="0.25">
      <c r="A20" s="8">
        <f t="shared" ref="A20:A22" si="11">SUM(A19,1)</f>
        <v>9</v>
      </c>
      <c r="B20" s="6" t="s">
        <v>374</v>
      </c>
      <c r="C20" s="9">
        <v>800</v>
      </c>
      <c r="D20" s="6">
        <v>20032784</v>
      </c>
      <c r="E20" s="69">
        <v>45316</v>
      </c>
      <c r="F20" s="69">
        <v>45681</v>
      </c>
      <c r="G20" s="70"/>
      <c r="H20" s="70"/>
      <c r="I20" s="144">
        <v>2</v>
      </c>
      <c r="J20" s="79"/>
      <c r="K20" s="79">
        <f t="shared" si="9"/>
        <v>0</v>
      </c>
      <c r="L20" s="80"/>
      <c r="M20" s="27">
        <f t="shared" si="10"/>
        <v>0</v>
      </c>
      <c r="N20" s="81" t="s">
        <v>907</v>
      </c>
    </row>
    <row r="21" spans="1:16" x14ac:dyDescent="0.25">
      <c r="A21" s="8">
        <f t="shared" si="11"/>
        <v>10</v>
      </c>
      <c r="B21" s="6" t="s">
        <v>374</v>
      </c>
      <c r="C21" s="9">
        <v>800</v>
      </c>
      <c r="D21" s="6">
        <v>20032759</v>
      </c>
      <c r="E21" s="69">
        <v>45316</v>
      </c>
      <c r="F21" s="69">
        <v>45681</v>
      </c>
      <c r="G21" s="70"/>
      <c r="H21" s="70"/>
      <c r="I21" s="144">
        <v>2</v>
      </c>
      <c r="J21" s="79"/>
      <c r="K21" s="79">
        <f t="shared" si="9"/>
        <v>0</v>
      </c>
      <c r="L21" s="80"/>
      <c r="M21" s="27">
        <f t="shared" si="10"/>
        <v>0</v>
      </c>
      <c r="N21" s="81" t="s">
        <v>891</v>
      </c>
    </row>
    <row r="22" spans="1:16" x14ac:dyDescent="0.25">
      <c r="A22" s="8">
        <f t="shared" si="11"/>
        <v>11</v>
      </c>
      <c r="B22" s="6" t="s">
        <v>1113</v>
      </c>
      <c r="C22" s="9" t="s">
        <v>1114</v>
      </c>
      <c r="D22" s="6">
        <v>46687497</v>
      </c>
      <c r="E22" s="69">
        <v>45369</v>
      </c>
      <c r="F22" s="69">
        <v>45733</v>
      </c>
      <c r="G22" s="70"/>
      <c r="H22" s="70"/>
      <c r="I22" s="144">
        <v>2</v>
      </c>
      <c r="J22" s="79"/>
      <c r="K22" s="79">
        <f t="shared" si="9"/>
        <v>0</v>
      </c>
      <c r="L22" s="80"/>
      <c r="M22" s="27">
        <f t="shared" si="10"/>
        <v>0</v>
      </c>
      <c r="N22" s="81" t="s">
        <v>1115</v>
      </c>
    </row>
    <row r="23" spans="1:16" ht="16.5" x14ac:dyDescent="0.25">
      <c r="A23" s="223" t="s">
        <v>1167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</row>
    <row r="24" spans="1:16" x14ac:dyDescent="0.25">
      <c r="A24" s="8">
        <v>12</v>
      </c>
      <c r="B24" s="6" t="s">
        <v>1207</v>
      </c>
      <c r="C24" s="9" t="s">
        <v>1208</v>
      </c>
      <c r="D24" s="6">
        <v>49072142</v>
      </c>
      <c r="E24" s="69">
        <v>45316</v>
      </c>
      <c r="F24" s="69">
        <v>45681</v>
      </c>
      <c r="G24" s="70"/>
      <c r="H24" s="70"/>
      <c r="I24" s="144">
        <v>2</v>
      </c>
      <c r="J24" s="79"/>
      <c r="K24" s="79">
        <f t="shared" ref="K24:K27" si="12">I24*J24</f>
        <v>0</v>
      </c>
      <c r="L24" s="80"/>
      <c r="M24" s="27">
        <f t="shared" ref="M24:M27" si="13">K24+(K24*L24)</f>
        <v>0</v>
      </c>
      <c r="N24" s="81" t="s">
        <v>1306</v>
      </c>
      <c r="O24" s="3"/>
      <c r="P24" s="3"/>
    </row>
    <row r="25" spans="1:16" x14ac:dyDescent="0.25">
      <c r="A25" s="8">
        <f t="shared" ref="A25:A27" si="14">SUM(A24,1)</f>
        <v>13</v>
      </c>
      <c r="B25" s="6" t="s">
        <v>1207</v>
      </c>
      <c r="C25" s="9" t="s">
        <v>1208</v>
      </c>
      <c r="D25" s="6">
        <v>49583904</v>
      </c>
      <c r="E25" s="69">
        <v>45638</v>
      </c>
      <c r="F25" s="70"/>
      <c r="G25" s="70"/>
      <c r="H25" s="70"/>
      <c r="I25" s="144">
        <v>1</v>
      </c>
      <c r="J25" s="79"/>
      <c r="K25" s="79">
        <f t="shared" si="12"/>
        <v>0</v>
      </c>
      <c r="L25" s="80"/>
      <c r="M25" s="27">
        <f t="shared" si="13"/>
        <v>0</v>
      </c>
      <c r="N25" s="81" t="s">
        <v>1307</v>
      </c>
      <c r="O25" s="3"/>
      <c r="P25" s="3"/>
    </row>
    <row r="26" spans="1:16" x14ac:dyDescent="0.25">
      <c r="A26" s="8">
        <f t="shared" si="14"/>
        <v>14</v>
      </c>
      <c r="B26" s="6" t="s">
        <v>1207</v>
      </c>
      <c r="C26" s="9" t="s">
        <v>1208</v>
      </c>
      <c r="D26" s="6">
        <v>48048476</v>
      </c>
      <c r="E26" s="69">
        <v>45252</v>
      </c>
      <c r="F26" s="69">
        <v>45618</v>
      </c>
      <c r="G26" s="70"/>
      <c r="H26" s="70"/>
      <c r="I26" s="144">
        <v>2</v>
      </c>
      <c r="J26" s="79"/>
      <c r="K26" s="79">
        <f t="shared" si="12"/>
        <v>0</v>
      </c>
      <c r="L26" s="80"/>
      <c r="M26" s="27">
        <f t="shared" si="13"/>
        <v>0</v>
      </c>
      <c r="N26" s="81" t="s">
        <v>1308</v>
      </c>
      <c r="O26" s="3"/>
      <c r="P26" s="3"/>
    </row>
    <row r="27" spans="1:16" x14ac:dyDescent="0.25">
      <c r="A27" s="8">
        <f t="shared" si="14"/>
        <v>15</v>
      </c>
      <c r="B27" s="6" t="s">
        <v>1207</v>
      </c>
      <c r="C27" s="9" t="s">
        <v>1208</v>
      </c>
      <c r="D27" s="6">
        <v>48052514</v>
      </c>
      <c r="E27" s="69">
        <v>45188</v>
      </c>
      <c r="F27" s="69">
        <v>45554</v>
      </c>
      <c r="G27" s="70"/>
      <c r="H27" s="70"/>
      <c r="I27" s="144">
        <v>2</v>
      </c>
      <c r="J27" s="79"/>
      <c r="K27" s="79">
        <f t="shared" si="12"/>
        <v>0</v>
      </c>
      <c r="L27" s="80"/>
      <c r="M27" s="27">
        <f t="shared" si="13"/>
        <v>0</v>
      </c>
      <c r="N27" s="81" t="s">
        <v>1309</v>
      </c>
      <c r="O27" s="3"/>
      <c r="P27" s="3"/>
    </row>
    <row r="28" spans="1:16" ht="16.5" x14ac:dyDescent="0.25">
      <c r="A28" s="223" t="s">
        <v>1214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</row>
    <row r="29" spans="1:16" ht="26.25" x14ac:dyDescent="0.25">
      <c r="A29" s="39">
        <v>16</v>
      </c>
      <c r="B29" s="6" t="s">
        <v>1207</v>
      </c>
      <c r="C29" s="9" t="s">
        <v>1215</v>
      </c>
      <c r="D29" s="6">
        <v>2020</v>
      </c>
      <c r="E29" s="69">
        <v>45107</v>
      </c>
      <c r="F29" s="69">
        <v>45473</v>
      </c>
      <c r="G29" s="70"/>
      <c r="H29" s="70"/>
      <c r="I29" s="144">
        <v>2</v>
      </c>
      <c r="J29" s="79"/>
      <c r="K29" s="79">
        <f t="shared" ref="K29" si="15">I29*J29</f>
        <v>0</v>
      </c>
      <c r="L29" s="80"/>
      <c r="M29" s="27">
        <f t="shared" ref="M29" si="16">K29+(K29*L29)</f>
        <v>0</v>
      </c>
      <c r="N29" s="81"/>
    </row>
    <row r="30" spans="1:16" ht="16.5" x14ac:dyDescent="0.25">
      <c r="A30" s="223" t="s">
        <v>1286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</row>
    <row r="31" spans="1:16" x14ac:dyDescent="0.25">
      <c r="A31" s="8">
        <v>17</v>
      </c>
      <c r="B31" s="6" t="s">
        <v>1207</v>
      </c>
      <c r="C31" s="9" t="s">
        <v>1296</v>
      </c>
      <c r="D31" s="6" t="s">
        <v>1297</v>
      </c>
      <c r="E31" s="69">
        <v>45188</v>
      </c>
      <c r="F31" s="69">
        <v>45554</v>
      </c>
      <c r="G31" s="70"/>
      <c r="H31" s="70"/>
      <c r="I31" s="144">
        <v>2</v>
      </c>
      <c r="J31" s="79"/>
      <c r="K31" s="79">
        <f t="shared" ref="K31:K32" si="17">I31*J31</f>
        <v>0</v>
      </c>
      <c r="L31" s="80"/>
      <c r="M31" s="27">
        <f t="shared" ref="M31:M32" si="18">K31+(K31*L31)</f>
        <v>0</v>
      </c>
      <c r="N31" s="81"/>
    </row>
    <row r="32" spans="1:16" x14ac:dyDescent="0.25">
      <c r="A32" s="8">
        <f t="shared" ref="A32" si="19">SUM(A31,1)</f>
        <v>18</v>
      </c>
      <c r="B32" s="6" t="s">
        <v>1207</v>
      </c>
      <c r="C32" s="9" t="s">
        <v>1298</v>
      </c>
      <c r="D32" s="6" t="s">
        <v>1299</v>
      </c>
      <c r="E32" s="69">
        <v>45188</v>
      </c>
      <c r="F32" s="69">
        <v>45554</v>
      </c>
      <c r="G32" s="70"/>
      <c r="H32" s="70"/>
      <c r="I32" s="144">
        <v>2</v>
      </c>
      <c r="J32" s="79"/>
      <c r="K32" s="79">
        <f t="shared" si="17"/>
        <v>0</v>
      </c>
      <c r="L32" s="80"/>
      <c r="M32" s="27">
        <f t="shared" si="18"/>
        <v>0</v>
      </c>
      <c r="N32" s="81"/>
    </row>
    <row r="33" spans="1:14" ht="16.5" x14ac:dyDescent="0.25">
      <c r="A33" s="223" t="s">
        <v>642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5"/>
    </row>
    <row r="34" spans="1:14" ht="27" thickBot="1" x14ac:dyDescent="0.3">
      <c r="A34" s="39">
        <v>19</v>
      </c>
      <c r="B34" s="6" t="s">
        <v>677</v>
      </c>
      <c r="C34" s="9" t="s">
        <v>678</v>
      </c>
      <c r="D34" s="6">
        <v>20032507</v>
      </c>
      <c r="E34" s="69">
        <v>45115</v>
      </c>
      <c r="F34" s="69">
        <v>45481</v>
      </c>
      <c r="G34" s="70"/>
      <c r="H34" s="70"/>
      <c r="I34" s="144">
        <v>2</v>
      </c>
      <c r="J34" s="79"/>
      <c r="K34" s="79">
        <f t="shared" ref="K34" si="20">I34*J34</f>
        <v>0</v>
      </c>
      <c r="L34" s="80"/>
      <c r="M34" s="27">
        <f t="shared" ref="M34" si="21">K34+(K34*L34)</f>
        <v>0</v>
      </c>
      <c r="N34" s="81"/>
    </row>
    <row r="35" spans="1:14" ht="15.75" thickBot="1" x14ac:dyDescent="0.3">
      <c r="A35" s="271" t="s">
        <v>1440</v>
      </c>
      <c r="B35" s="272"/>
      <c r="C35" s="272"/>
      <c r="D35" s="272"/>
      <c r="E35" s="272"/>
      <c r="F35" s="272"/>
      <c r="G35" s="272"/>
      <c r="H35" s="272"/>
      <c r="I35" s="272"/>
      <c r="J35" s="272"/>
      <c r="K35" s="178">
        <f>SUM(K8:K34)</f>
        <v>0</v>
      </c>
      <c r="L35" s="177"/>
      <c r="M35" s="179">
        <f>SUM(M8:M34)</f>
        <v>0</v>
      </c>
    </row>
  </sheetData>
  <mergeCells count="12">
    <mergeCell ref="A35:J35"/>
    <mergeCell ref="K2:N2"/>
    <mergeCell ref="C3:J3"/>
    <mergeCell ref="A28:N28"/>
    <mergeCell ref="A30:N30"/>
    <mergeCell ref="A33:N33"/>
    <mergeCell ref="A7:N7"/>
    <mergeCell ref="A9:N9"/>
    <mergeCell ref="A14:N14"/>
    <mergeCell ref="A16:N16"/>
    <mergeCell ref="A18:N18"/>
    <mergeCell ref="A23:N23"/>
  </mergeCells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2:N27"/>
  <sheetViews>
    <sheetView topLeftCell="A13" workbookViewId="0">
      <selection activeCell="A2" sqref="A2:N29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s="3" customFormat="1" ht="18.75" x14ac:dyDescent="0.3">
      <c r="K2" s="237" t="s">
        <v>1388</v>
      </c>
      <c r="L2" s="237"/>
      <c r="M2" s="237"/>
      <c r="N2" s="237"/>
    </row>
    <row r="3" spans="1:14" ht="20.25" x14ac:dyDescent="0.25">
      <c r="C3" s="238" t="s">
        <v>1387</v>
      </c>
      <c r="D3" s="239"/>
      <c r="E3" s="239"/>
      <c r="F3" s="239"/>
      <c r="G3" s="239"/>
      <c r="H3" s="239"/>
      <c r="I3" s="239"/>
      <c r="J3" s="239"/>
      <c r="K3" s="3"/>
      <c r="L3" s="3"/>
      <c r="M3" s="3"/>
      <c r="N3" s="3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1303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x14ac:dyDescent="0.25">
      <c r="A8" s="8">
        <v>1</v>
      </c>
      <c r="B8" s="6" t="s">
        <v>164</v>
      </c>
      <c r="C8" s="9" t="s">
        <v>165</v>
      </c>
      <c r="D8" s="6" t="s">
        <v>166</v>
      </c>
      <c r="E8" s="142">
        <v>45460</v>
      </c>
      <c r="F8" s="143"/>
      <c r="G8" s="70"/>
      <c r="H8" s="70"/>
      <c r="I8" s="144">
        <v>1</v>
      </c>
      <c r="J8" s="79"/>
      <c r="K8" s="79">
        <f t="shared" ref="K8" si="0">I8*J8</f>
        <v>0</v>
      </c>
      <c r="L8" s="80"/>
      <c r="M8" s="27">
        <f t="shared" ref="M8" si="1">K8+(K8*L8)</f>
        <v>0</v>
      </c>
      <c r="N8" s="81"/>
    </row>
    <row r="9" spans="1:14" ht="16.5" x14ac:dyDescent="0.25">
      <c r="A9" s="223" t="s">
        <v>219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5"/>
    </row>
    <row r="10" spans="1:14" ht="26.25" x14ac:dyDescent="0.25">
      <c r="A10" s="39">
        <v>2</v>
      </c>
      <c r="B10" s="6" t="s">
        <v>270</v>
      </c>
      <c r="C10" s="9" t="s">
        <v>271</v>
      </c>
      <c r="D10" s="64" t="s">
        <v>1363</v>
      </c>
      <c r="E10" s="69">
        <v>45325</v>
      </c>
      <c r="F10" s="69">
        <v>45690</v>
      </c>
      <c r="G10" s="70"/>
      <c r="H10" s="70"/>
      <c r="I10" s="144">
        <v>2</v>
      </c>
      <c r="J10" s="79"/>
      <c r="K10" s="79">
        <f t="shared" ref="K10" si="2">I10*J10</f>
        <v>0</v>
      </c>
      <c r="L10" s="80"/>
      <c r="M10" s="27">
        <f t="shared" ref="M10" si="3">K10+(K10*L10)</f>
        <v>0</v>
      </c>
      <c r="N10" s="81"/>
    </row>
    <row r="11" spans="1:14" ht="16.5" x14ac:dyDescent="0.25">
      <c r="A11" s="223" t="s">
        <v>337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5"/>
    </row>
    <row r="12" spans="1:14" x14ac:dyDescent="0.25">
      <c r="A12" s="8">
        <v>3</v>
      </c>
      <c r="B12" s="6" t="s">
        <v>338</v>
      </c>
      <c r="C12" s="9" t="s">
        <v>339</v>
      </c>
      <c r="D12" s="6" t="s">
        <v>340</v>
      </c>
      <c r="E12" s="142">
        <v>45453</v>
      </c>
      <c r="F12" s="143"/>
      <c r="G12" s="70"/>
      <c r="H12" s="70"/>
      <c r="I12" s="144">
        <v>1</v>
      </c>
      <c r="J12" s="79"/>
      <c r="K12" s="79">
        <f t="shared" ref="K12:K13" si="4">I12*J12</f>
        <v>0</v>
      </c>
      <c r="L12" s="80"/>
      <c r="M12" s="27">
        <f t="shared" ref="M12:M13" si="5">K12+(K12*L12)</f>
        <v>0</v>
      </c>
      <c r="N12" s="81"/>
    </row>
    <row r="13" spans="1:14" s="3" customFormat="1" x14ac:dyDescent="0.25">
      <c r="A13" s="8">
        <v>4</v>
      </c>
      <c r="B13" s="6" t="s">
        <v>341</v>
      </c>
      <c r="C13" s="9" t="s">
        <v>342</v>
      </c>
      <c r="D13" s="6" t="s">
        <v>343</v>
      </c>
      <c r="E13" s="69">
        <v>45031</v>
      </c>
      <c r="F13" s="69">
        <v>45397</v>
      </c>
      <c r="G13" s="70"/>
      <c r="H13" s="70"/>
      <c r="I13" s="144">
        <v>2</v>
      </c>
      <c r="J13" s="79"/>
      <c r="K13" s="79">
        <f t="shared" si="4"/>
        <v>0</v>
      </c>
      <c r="L13" s="80"/>
      <c r="M13" s="27">
        <f t="shared" si="5"/>
        <v>0</v>
      </c>
      <c r="N13" s="81"/>
    </row>
    <row r="14" spans="1:14" ht="16.5" x14ac:dyDescent="0.25">
      <c r="A14" s="223" t="s">
        <v>1310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</row>
    <row r="15" spans="1:14" x14ac:dyDescent="0.25">
      <c r="A15" s="8">
        <v>5</v>
      </c>
      <c r="B15" s="6" t="s">
        <v>552</v>
      </c>
      <c r="C15" s="9" t="s">
        <v>553</v>
      </c>
      <c r="D15" s="6">
        <v>5014259</v>
      </c>
      <c r="E15" s="69">
        <v>45266</v>
      </c>
      <c r="F15" s="69">
        <v>45632</v>
      </c>
      <c r="G15" s="70"/>
      <c r="H15" s="70"/>
      <c r="I15" s="144">
        <v>2</v>
      </c>
      <c r="J15" s="79"/>
      <c r="K15" s="79">
        <f t="shared" ref="K15" si="6">I15*J15</f>
        <v>0</v>
      </c>
      <c r="L15" s="80"/>
      <c r="M15" s="27">
        <f t="shared" ref="M15" si="7">K15+(K15*L15)</f>
        <v>0</v>
      </c>
      <c r="N15" s="81"/>
    </row>
    <row r="16" spans="1:14" ht="16.5" x14ac:dyDescent="0.25">
      <c r="A16" s="223" t="s">
        <v>679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</row>
    <row r="17" spans="1:14" ht="26.25" x14ac:dyDescent="0.25">
      <c r="A17" s="39">
        <v>6</v>
      </c>
      <c r="B17" s="6" t="s">
        <v>748</v>
      </c>
      <c r="C17" s="9" t="s">
        <v>271</v>
      </c>
      <c r="D17" s="6" t="s">
        <v>749</v>
      </c>
      <c r="E17" s="69">
        <v>45382</v>
      </c>
      <c r="F17" s="69">
        <v>45746</v>
      </c>
      <c r="G17" s="70"/>
      <c r="H17" s="70"/>
      <c r="I17" s="144">
        <v>2</v>
      </c>
      <c r="J17" s="79"/>
      <c r="K17" s="79">
        <f t="shared" ref="K17" si="8">I17*J17</f>
        <v>0</v>
      </c>
      <c r="L17" s="80"/>
      <c r="M17" s="27">
        <f t="shared" ref="M17" si="9">K17+(K17*L17)</f>
        <v>0</v>
      </c>
      <c r="N17" s="81"/>
    </row>
    <row r="18" spans="1:14" ht="16.5" x14ac:dyDescent="0.25">
      <c r="A18" s="223" t="s">
        <v>1214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5"/>
    </row>
    <row r="19" spans="1:14" ht="25.5" x14ac:dyDescent="0.25">
      <c r="A19" s="78">
        <v>7</v>
      </c>
      <c r="B19" s="6" t="s">
        <v>748</v>
      </c>
      <c r="C19" s="42" t="s">
        <v>1269</v>
      </c>
      <c r="D19" s="6" t="s">
        <v>1270</v>
      </c>
      <c r="E19" s="69">
        <v>45123</v>
      </c>
      <c r="F19" s="69">
        <v>45489</v>
      </c>
      <c r="G19" s="70"/>
      <c r="H19" s="70"/>
      <c r="I19" s="144">
        <v>2</v>
      </c>
      <c r="J19" s="79"/>
      <c r="K19" s="79">
        <f t="shared" ref="K19" si="10">I19*J19</f>
        <v>0</v>
      </c>
      <c r="L19" s="80"/>
      <c r="M19" s="27">
        <f t="shared" ref="M19" si="11">K19+(K19*L19)</f>
        <v>0</v>
      </c>
      <c r="N19" s="81"/>
    </row>
    <row r="20" spans="1:14" ht="16.5" x14ac:dyDescent="0.25">
      <c r="A20" s="223" t="s">
        <v>422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5"/>
    </row>
    <row r="21" spans="1:14" ht="26.25" x14ac:dyDescent="0.25">
      <c r="A21" s="39">
        <v>8</v>
      </c>
      <c r="B21" s="6" t="s">
        <v>480</v>
      </c>
      <c r="C21" s="9" t="s">
        <v>481</v>
      </c>
      <c r="D21" s="6" t="s">
        <v>482</v>
      </c>
      <c r="E21" s="69">
        <v>45124</v>
      </c>
      <c r="F21" s="69">
        <v>45490</v>
      </c>
      <c r="G21" s="5"/>
      <c r="H21" s="5"/>
      <c r="I21" s="144">
        <v>2</v>
      </c>
      <c r="J21" s="79"/>
      <c r="K21" s="79">
        <f t="shared" ref="K21" si="12">I21*J21</f>
        <v>0</v>
      </c>
      <c r="L21" s="80"/>
      <c r="M21" s="27">
        <f t="shared" ref="M21" si="13">K21+(K21*L21)</f>
        <v>0</v>
      </c>
      <c r="N21" s="81"/>
    </row>
    <row r="22" spans="1:14" ht="16.5" x14ac:dyDescent="0.25">
      <c r="A22" s="223" t="s">
        <v>625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5"/>
    </row>
    <row r="23" spans="1:14" x14ac:dyDescent="0.25">
      <c r="A23" s="8">
        <v>9</v>
      </c>
      <c r="B23" s="6" t="s">
        <v>631</v>
      </c>
      <c r="C23" s="9" t="s">
        <v>632</v>
      </c>
      <c r="D23" s="6">
        <v>1134</v>
      </c>
      <c r="E23" s="142">
        <v>45450</v>
      </c>
      <c r="F23" s="143"/>
      <c r="G23" s="70"/>
      <c r="H23" s="70"/>
      <c r="I23" s="144">
        <v>1</v>
      </c>
      <c r="J23" s="79"/>
      <c r="K23" s="79">
        <f t="shared" ref="K23" si="14">I23*J23</f>
        <v>0</v>
      </c>
      <c r="L23" s="80"/>
      <c r="M23" s="27">
        <f t="shared" ref="M23" si="15">K23+(K23*L23)</f>
        <v>0</v>
      </c>
      <c r="N23" s="81"/>
    </row>
    <row r="24" spans="1:14" ht="16.5" x14ac:dyDescent="0.25">
      <c r="A24" s="223" t="s">
        <v>800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5"/>
    </row>
    <row r="25" spans="1:14" ht="25.5" x14ac:dyDescent="0.25">
      <c r="A25" s="39">
        <v>10</v>
      </c>
      <c r="B25" s="6" t="s">
        <v>801</v>
      </c>
      <c r="C25" s="42" t="s">
        <v>802</v>
      </c>
      <c r="D25" s="6" t="s">
        <v>803</v>
      </c>
      <c r="E25" s="69">
        <v>45199</v>
      </c>
      <c r="F25" s="69">
        <v>45565</v>
      </c>
      <c r="G25" s="70"/>
      <c r="H25" s="70"/>
      <c r="I25" s="144">
        <v>2</v>
      </c>
      <c r="J25" s="79"/>
      <c r="K25" s="79">
        <f t="shared" ref="K25:K26" si="16">I25*J25</f>
        <v>0</v>
      </c>
      <c r="L25" s="80"/>
      <c r="M25" s="27">
        <f t="shared" ref="M25:M26" si="17">K25+(K25*L25)</f>
        <v>0</v>
      </c>
      <c r="N25" s="81"/>
    </row>
    <row r="26" spans="1:14" ht="26.25" thickBot="1" x14ac:dyDescent="0.3">
      <c r="A26" s="39">
        <v>11</v>
      </c>
      <c r="B26" s="6" t="s">
        <v>804</v>
      </c>
      <c r="C26" s="42" t="s">
        <v>805</v>
      </c>
      <c r="D26" s="6" t="s">
        <v>806</v>
      </c>
      <c r="E26" s="69">
        <v>45129</v>
      </c>
      <c r="F26" s="69">
        <v>45495</v>
      </c>
      <c r="G26" s="70"/>
      <c r="H26" s="70"/>
      <c r="I26" s="144">
        <v>2</v>
      </c>
      <c r="J26" s="79"/>
      <c r="K26" s="79">
        <f t="shared" si="16"/>
        <v>0</v>
      </c>
      <c r="L26" s="80"/>
      <c r="M26" s="27">
        <f t="shared" si="17"/>
        <v>0</v>
      </c>
      <c r="N26" s="81"/>
    </row>
    <row r="27" spans="1:14" ht="15.75" thickBot="1" x14ac:dyDescent="0.3">
      <c r="A27" s="271" t="s">
        <v>1439</v>
      </c>
      <c r="B27" s="272"/>
      <c r="C27" s="272"/>
      <c r="D27" s="272"/>
      <c r="E27" s="272"/>
      <c r="F27" s="272"/>
      <c r="G27" s="272"/>
      <c r="H27" s="272"/>
      <c r="I27" s="272"/>
      <c r="J27" s="272"/>
      <c r="K27" s="178">
        <f>SUM(K8:K26)</f>
        <v>0</v>
      </c>
      <c r="L27" s="177"/>
      <c r="M27" s="178">
        <f>SUM(M8:M26)</f>
        <v>0</v>
      </c>
    </row>
  </sheetData>
  <mergeCells count="12">
    <mergeCell ref="A27:J27"/>
    <mergeCell ref="K2:N2"/>
    <mergeCell ref="C3:J3"/>
    <mergeCell ref="A20:N20"/>
    <mergeCell ref="A22:N22"/>
    <mergeCell ref="A24:N24"/>
    <mergeCell ref="A7:N7"/>
    <mergeCell ref="A9:N9"/>
    <mergeCell ref="A11:N11"/>
    <mergeCell ref="A14:N14"/>
    <mergeCell ref="A16:N16"/>
    <mergeCell ref="A18:N18"/>
  </mergeCells>
  <pageMargins left="0.7" right="0.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2:O117"/>
  <sheetViews>
    <sheetView topLeftCell="A100" workbookViewId="0">
      <selection activeCell="A2" sqref="A2:N118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s="3" customFormat="1" ht="18.75" x14ac:dyDescent="0.3">
      <c r="K2" s="237" t="s">
        <v>1390</v>
      </c>
      <c r="L2" s="237"/>
      <c r="M2" s="237"/>
      <c r="N2" s="237"/>
    </row>
    <row r="3" spans="1:14" ht="20.25" x14ac:dyDescent="0.25">
      <c r="C3" s="238" t="s">
        <v>1389</v>
      </c>
      <c r="D3" s="239"/>
      <c r="E3" s="239"/>
      <c r="F3" s="239"/>
      <c r="G3" s="239"/>
      <c r="H3" s="239"/>
      <c r="I3" s="239"/>
      <c r="J3" s="239"/>
      <c r="K3" s="3"/>
      <c r="L3" s="3"/>
      <c r="M3" s="3"/>
      <c r="N3" s="3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82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x14ac:dyDescent="0.25">
      <c r="A8" s="8">
        <v>1</v>
      </c>
      <c r="B8" s="6" t="s">
        <v>49</v>
      </c>
      <c r="C8" s="9" t="s">
        <v>83</v>
      </c>
      <c r="D8" s="6">
        <v>11037</v>
      </c>
      <c r="E8" s="69">
        <v>45107</v>
      </c>
      <c r="F8" s="69">
        <v>45473</v>
      </c>
      <c r="G8" s="70"/>
      <c r="H8" s="70"/>
      <c r="I8" s="144">
        <v>2</v>
      </c>
      <c r="J8" s="79"/>
      <c r="K8" s="79">
        <f t="shared" ref="K8:K12" si="0">I8*J8</f>
        <v>0</v>
      </c>
      <c r="L8" s="80"/>
      <c r="M8" s="27">
        <f t="shared" ref="M8:M12" si="1">K8+(K8*L8)</f>
        <v>0</v>
      </c>
      <c r="N8" s="81"/>
    </row>
    <row r="9" spans="1:14" x14ac:dyDescent="0.25">
      <c r="A9" s="8">
        <v>2</v>
      </c>
      <c r="B9" s="6" t="s">
        <v>49</v>
      </c>
      <c r="C9" s="9" t="s">
        <v>83</v>
      </c>
      <c r="D9" s="6">
        <v>12202</v>
      </c>
      <c r="E9" s="69">
        <v>45107</v>
      </c>
      <c r="F9" s="69">
        <v>45473</v>
      </c>
      <c r="G9" s="70"/>
      <c r="H9" s="70"/>
      <c r="I9" s="144">
        <v>2</v>
      </c>
      <c r="J9" s="79"/>
      <c r="K9" s="79">
        <f t="shared" si="0"/>
        <v>0</v>
      </c>
      <c r="L9" s="80"/>
      <c r="M9" s="27">
        <f t="shared" si="1"/>
        <v>0</v>
      </c>
      <c r="N9" s="81"/>
    </row>
    <row r="10" spans="1:14" x14ac:dyDescent="0.25">
      <c r="A10" s="8">
        <v>3</v>
      </c>
      <c r="B10" s="6" t="s">
        <v>49</v>
      </c>
      <c r="C10" s="9" t="s">
        <v>84</v>
      </c>
      <c r="D10" s="6" t="s">
        <v>85</v>
      </c>
      <c r="E10" s="69">
        <v>45230</v>
      </c>
      <c r="F10" s="69">
        <v>45596</v>
      </c>
      <c r="G10" s="70"/>
      <c r="H10" s="70"/>
      <c r="I10" s="144">
        <v>2</v>
      </c>
      <c r="J10" s="79"/>
      <c r="K10" s="79">
        <f t="shared" si="0"/>
        <v>0</v>
      </c>
      <c r="L10" s="80"/>
      <c r="M10" s="27">
        <f t="shared" si="1"/>
        <v>0</v>
      </c>
      <c r="N10" s="81"/>
    </row>
    <row r="11" spans="1:14" x14ac:dyDescent="0.25">
      <c r="A11" s="8">
        <v>4</v>
      </c>
      <c r="B11" s="6" t="s">
        <v>49</v>
      </c>
      <c r="C11" s="9" t="s">
        <v>84</v>
      </c>
      <c r="D11" s="6" t="s">
        <v>86</v>
      </c>
      <c r="E11" s="69">
        <v>45230</v>
      </c>
      <c r="F11" s="69">
        <v>45596</v>
      </c>
      <c r="G11" s="70"/>
      <c r="H11" s="70"/>
      <c r="I11" s="144">
        <v>2</v>
      </c>
      <c r="J11" s="79"/>
      <c r="K11" s="79">
        <f t="shared" si="0"/>
        <v>0</v>
      </c>
      <c r="L11" s="80"/>
      <c r="M11" s="27">
        <f t="shared" si="1"/>
        <v>0</v>
      </c>
      <c r="N11" s="81"/>
    </row>
    <row r="12" spans="1:14" x14ac:dyDescent="0.25">
      <c r="A12" s="8">
        <v>5</v>
      </c>
      <c r="B12" s="6" t="s">
        <v>49</v>
      </c>
      <c r="C12" s="9" t="s">
        <v>84</v>
      </c>
      <c r="D12" s="6" t="s">
        <v>87</v>
      </c>
      <c r="E12" s="69">
        <v>45230</v>
      </c>
      <c r="F12" s="69">
        <v>45596</v>
      </c>
      <c r="G12" s="70"/>
      <c r="H12" s="70"/>
      <c r="I12" s="144">
        <v>2</v>
      </c>
      <c r="J12" s="79"/>
      <c r="K12" s="79">
        <f t="shared" si="0"/>
        <v>0</v>
      </c>
      <c r="L12" s="80"/>
      <c r="M12" s="27">
        <f t="shared" si="1"/>
        <v>0</v>
      </c>
      <c r="N12" s="81"/>
    </row>
    <row r="13" spans="1:14" ht="16.5" x14ac:dyDescent="0.25">
      <c r="A13" s="223" t="s">
        <v>120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5"/>
    </row>
    <row r="14" spans="1:14" ht="26.25" x14ac:dyDescent="0.25">
      <c r="A14" s="39">
        <v>6</v>
      </c>
      <c r="B14" s="6" t="s">
        <v>123</v>
      </c>
      <c r="C14" s="9" t="s">
        <v>124</v>
      </c>
      <c r="D14" s="6">
        <v>71904</v>
      </c>
      <c r="E14" s="142">
        <v>45451</v>
      </c>
      <c r="F14" s="143"/>
      <c r="G14" s="70"/>
      <c r="H14" s="70"/>
      <c r="I14" s="144">
        <v>1</v>
      </c>
      <c r="J14" s="79"/>
      <c r="K14" s="79">
        <f t="shared" ref="K14:K21" si="2">I14*J14</f>
        <v>0</v>
      </c>
      <c r="L14" s="80"/>
      <c r="M14" s="27">
        <f t="shared" ref="M14:M21" si="3">K14+(K14*L14)</f>
        <v>0</v>
      </c>
      <c r="N14" s="81"/>
    </row>
    <row r="15" spans="1:14" ht="26.25" x14ac:dyDescent="0.25">
      <c r="A15" s="39">
        <f>SUM(A14,1)</f>
        <v>7</v>
      </c>
      <c r="B15" s="6" t="s">
        <v>123</v>
      </c>
      <c r="C15" s="9" t="s">
        <v>124</v>
      </c>
      <c r="D15" s="6">
        <v>71871</v>
      </c>
      <c r="E15" s="142">
        <v>45451</v>
      </c>
      <c r="F15" s="143"/>
      <c r="G15" s="70"/>
      <c r="H15" s="70"/>
      <c r="I15" s="144">
        <v>1</v>
      </c>
      <c r="J15" s="79"/>
      <c r="K15" s="79">
        <f t="shared" si="2"/>
        <v>0</v>
      </c>
      <c r="L15" s="80"/>
      <c r="M15" s="27">
        <f t="shared" si="3"/>
        <v>0</v>
      </c>
      <c r="N15" s="81"/>
    </row>
    <row r="16" spans="1:14" x14ac:dyDescent="0.25">
      <c r="A16" s="8">
        <f t="shared" ref="A16:A21" si="4">SUM(A15,1)</f>
        <v>8</v>
      </c>
      <c r="B16" s="6" t="s">
        <v>88</v>
      </c>
      <c r="C16" s="9" t="s">
        <v>175</v>
      </c>
      <c r="D16" s="6" t="s">
        <v>176</v>
      </c>
      <c r="E16" s="69">
        <v>45274</v>
      </c>
      <c r="F16" s="69">
        <v>45640</v>
      </c>
      <c r="G16" s="70"/>
      <c r="H16" s="70"/>
      <c r="I16" s="144">
        <v>2</v>
      </c>
      <c r="J16" s="79"/>
      <c r="K16" s="79">
        <f t="shared" si="2"/>
        <v>0</v>
      </c>
      <c r="L16" s="80"/>
      <c r="M16" s="27">
        <f t="shared" si="3"/>
        <v>0</v>
      </c>
      <c r="N16" s="81"/>
    </row>
    <row r="17" spans="1:14" x14ac:dyDescent="0.25">
      <c r="A17" s="8">
        <f t="shared" si="4"/>
        <v>9</v>
      </c>
      <c r="B17" s="6" t="s">
        <v>88</v>
      </c>
      <c r="C17" s="9" t="s">
        <v>175</v>
      </c>
      <c r="D17" s="6" t="s">
        <v>177</v>
      </c>
      <c r="E17" s="69">
        <v>45274</v>
      </c>
      <c r="F17" s="69">
        <v>45640</v>
      </c>
      <c r="G17" s="70"/>
      <c r="H17" s="70"/>
      <c r="I17" s="144">
        <v>2</v>
      </c>
      <c r="J17" s="79"/>
      <c r="K17" s="79">
        <f t="shared" si="2"/>
        <v>0</v>
      </c>
      <c r="L17" s="80"/>
      <c r="M17" s="27">
        <f t="shared" si="3"/>
        <v>0</v>
      </c>
      <c r="N17" s="81"/>
    </row>
    <row r="18" spans="1:14" x14ac:dyDescent="0.25">
      <c r="A18" s="8">
        <f t="shared" si="4"/>
        <v>10</v>
      </c>
      <c r="B18" s="6" t="s">
        <v>88</v>
      </c>
      <c r="C18" s="9" t="s">
        <v>175</v>
      </c>
      <c r="D18" s="6" t="s">
        <v>178</v>
      </c>
      <c r="E18" s="69">
        <v>45274</v>
      </c>
      <c r="F18" s="69">
        <v>45640</v>
      </c>
      <c r="G18" s="70"/>
      <c r="H18" s="70"/>
      <c r="I18" s="144">
        <v>2</v>
      </c>
      <c r="J18" s="79"/>
      <c r="K18" s="79">
        <f t="shared" si="2"/>
        <v>0</v>
      </c>
      <c r="L18" s="80"/>
      <c r="M18" s="27">
        <f t="shared" si="3"/>
        <v>0</v>
      </c>
      <c r="N18" s="81"/>
    </row>
    <row r="19" spans="1:14" x14ac:dyDescent="0.25">
      <c r="A19" s="8">
        <f t="shared" si="4"/>
        <v>11</v>
      </c>
      <c r="B19" s="6" t="s">
        <v>88</v>
      </c>
      <c r="C19" s="9" t="s">
        <v>175</v>
      </c>
      <c r="D19" s="6" t="s">
        <v>179</v>
      </c>
      <c r="E19" s="69">
        <v>45274</v>
      </c>
      <c r="F19" s="69">
        <v>45640</v>
      </c>
      <c r="G19" s="70"/>
      <c r="H19" s="70"/>
      <c r="I19" s="144">
        <v>2</v>
      </c>
      <c r="J19" s="79"/>
      <c r="K19" s="79">
        <f t="shared" si="2"/>
        <v>0</v>
      </c>
      <c r="L19" s="80"/>
      <c r="M19" s="27">
        <f t="shared" si="3"/>
        <v>0</v>
      </c>
      <c r="N19" s="81"/>
    </row>
    <row r="20" spans="1:14" x14ac:dyDescent="0.25">
      <c r="A20" s="8">
        <f t="shared" si="4"/>
        <v>12</v>
      </c>
      <c r="B20" s="6" t="s">
        <v>88</v>
      </c>
      <c r="C20" s="9" t="s">
        <v>175</v>
      </c>
      <c r="D20" s="6" t="s">
        <v>180</v>
      </c>
      <c r="E20" s="69">
        <v>45274</v>
      </c>
      <c r="F20" s="69">
        <v>45640</v>
      </c>
      <c r="G20" s="70"/>
      <c r="H20" s="70"/>
      <c r="I20" s="144">
        <v>2</v>
      </c>
      <c r="J20" s="79"/>
      <c r="K20" s="79">
        <f t="shared" si="2"/>
        <v>0</v>
      </c>
      <c r="L20" s="80"/>
      <c r="M20" s="27">
        <f t="shared" si="3"/>
        <v>0</v>
      </c>
      <c r="N20" s="81"/>
    </row>
    <row r="21" spans="1:14" x14ac:dyDescent="0.25">
      <c r="A21" s="8">
        <f t="shared" si="4"/>
        <v>13</v>
      </c>
      <c r="B21" s="6" t="s">
        <v>88</v>
      </c>
      <c r="C21" s="9" t="s">
        <v>175</v>
      </c>
      <c r="D21" s="6" t="s">
        <v>181</v>
      </c>
      <c r="E21" s="69">
        <v>45274</v>
      </c>
      <c r="F21" s="69">
        <v>45640</v>
      </c>
      <c r="G21" s="70"/>
      <c r="H21" s="70"/>
      <c r="I21" s="144">
        <v>2</v>
      </c>
      <c r="J21" s="79"/>
      <c r="K21" s="79">
        <f t="shared" si="2"/>
        <v>0</v>
      </c>
      <c r="L21" s="80"/>
      <c r="M21" s="27">
        <f t="shared" si="3"/>
        <v>0</v>
      </c>
      <c r="N21" s="81"/>
    </row>
    <row r="22" spans="1:14" ht="16.5" x14ac:dyDescent="0.25">
      <c r="A22" s="223" t="s">
        <v>219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5"/>
    </row>
    <row r="23" spans="1:14" x14ac:dyDescent="0.25">
      <c r="A23" s="8">
        <v>14</v>
      </c>
      <c r="B23" s="6" t="s">
        <v>283</v>
      </c>
      <c r="C23" s="9" t="s">
        <v>284</v>
      </c>
      <c r="D23" s="6">
        <v>71180310691</v>
      </c>
      <c r="E23" s="69">
        <v>45305</v>
      </c>
      <c r="F23" s="69">
        <v>45670</v>
      </c>
      <c r="G23" s="70"/>
      <c r="H23" s="70"/>
      <c r="I23" s="144">
        <v>2</v>
      </c>
      <c r="J23" s="79"/>
      <c r="K23" s="79">
        <f t="shared" ref="K23:K35" si="5">I23*J23</f>
        <v>0</v>
      </c>
      <c r="L23" s="80"/>
      <c r="M23" s="27">
        <f t="shared" ref="M23:M35" si="6">K23+(K23*L23)</f>
        <v>0</v>
      </c>
      <c r="N23" s="81"/>
    </row>
    <row r="24" spans="1:14" x14ac:dyDescent="0.25">
      <c r="A24" s="8">
        <f>SUM(A23,1)</f>
        <v>15</v>
      </c>
      <c r="B24" s="6" t="s">
        <v>285</v>
      </c>
      <c r="C24" s="9" t="s">
        <v>286</v>
      </c>
      <c r="D24" s="6" t="s">
        <v>287</v>
      </c>
      <c r="E24" s="142">
        <v>45430</v>
      </c>
      <c r="F24" s="143"/>
      <c r="G24" s="70"/>
      <c r="H24" s="70"/>
      <c r="I24" s="144">
        <v>1</v>
      </c>
      <c r="J24" s="79"/>
      <c r="K24" s="79">
        <f t="shared" si="5"/>
        <v>0</v>
      </c>
      <c r="L24" s="80"/>
      <c r="M24" s="27">
        <f t="shared" si="6"/>
        <v>0</v>
      </c>
      <c r="N24" s="81"/>
    </row>
    <row r="25" spans="1:14" x14ac:dyDescent="0.25">
      <c r="A25" s="8">
        <f t="shared" ref="A25:A35" si="7">SUM(A24,1)</f>
        <v>16</v>
      </c>
      <c r="B25" s="6" t="s">
        <v>288</v>
      </c>
      <c r="C25" s="9" t="s">
        <v>289</v>
      </c>
      <c r="D25" s="6">
        <v>25055981</v>
      </c>
      <c r="E25" s="69">
        <v>45262</v>
      </c>
      <c r="F25" s="69">
        <v>45628</v>
      </c>
      <c r="G25" s="70"/>
      <c r="H25" s="70"/>
      <c r="I25" s="144">
        <v>2</v>
      </c>
      <c r="J25" s="79"/>
      <c r="K25" s="79">
        <f t="shared" si="5"/>
        <v>0</v>
      </c>
      <c r="L25" s="80"/>
      <c r="M25" s="27">
        <f t="shared" si="6"/>
        <v>0</v>
      </c>
      <c r="N25" s="81"/>
    </row>
    <row r="26" spans="1:14" x14ac:dyDescent="0.25">
      <c r="A26" s="8">
        <f t="shared" si="7"/>
        <v>17</v>
      </c>
      <c r="B26" s="6" t="s">
        <v>288</v>
      </c>
      <c r="C26" s="9" t="s">
        <v>289</v>
      </c>
      <c r="D26" s="6">
        <v>300019916</v>
      </c>
      <c r="E26" s="69">
        <v>45365</v>
      </c>
      <c r="F26" s="69">
        <v>45729</v>
      </c>
      <c r="G26" s="70"/>
      <c r="H26" s="70"/>
      <c r="I26" s="144">
        <v>2</v>
      </c>
      <c r="J26" s="79"/>
      <c r="K26" s="79">
        <f t="shared" si="5"/>
        <v>0</v>
      </c>
      <c r="L26" s="80"/>
      <c r="M26" s="27">
        <f t="shared" si="6"/>
        <v>0</v>
      </c>
      <c r="N26" s="81"/>
    </row>
    <row r="27" spans="1:14" x14ac:dyDescent="0.25">
      <c r="A27" s="8">
        <f t="shared" si="7"/>
        <v>18</v>
      </c>
      <c r="B27" s="6" t="s">
        <v>288</v>
      </c>
      <c r="C27" s="9" t="s">
        <v>289</v>
      </c>
      <c r="D27" s="6">
        <v>300019925</v>
      </c>
      <c r="E27" s="69">
        <v>45365</v>
      </c>
      <c r="F27" s="69">
        <v>45729</v>
      </c>
      <c r="G27" s="70"/>
      <c r="H27" s="70"/>
      <c r="I27" s="144">
        <v>2</v>
      </c>
      <c r="J27" s="79"/>
      <c r="K27" s="79">
        <f t="shared" si="5"/>
        <v>0</v>
      </c>
      <c r="L27" s="80"/>
      <c r="M27" s="27">
        <f t="shared" si="6"/>
        <v>0</v>
      </c>
      <c r="N27" s="81"/>
    </row>
    <row r="28" spans="1:14" x14ac:dyDescent="0.25">
      <c r="A28" s="8">
        <f t="shared" si="7"/>
        <v>19</v>
      </c>
      <c r="B28" s="6" t="s">
        <v>288</v>
      </c>
      <c r="C28" s="9" t="s">
        <v>289</v>
      </c>
      <c r="D28" s="6">
        <v>300019880</v>
      </c>
      <c r="E28" s="69">
        <v>45365</v>
      </c>
      <c r="F28" s="69">
        <v>45729</v>
      </c>
      <c r="G28" s="70"/>
      <c r="H28" s="70"/>
      <c r="I28" s="144">
        <v>2</v>
      </c>
      <c r="J28" s="79"/>
      <c r="K28" s="79">
        <f t="shared" si="5"/>
        <v>0</v>
      </c>
      <c r="L28" s="80"/>
      <c r="M28" s="27">
        <f t="shared" si="6"/>
        <v>0</v>
      </c>
      <c r="N28" s="81"/>
    </row>
    <row r="29" spans="1:14" x14ac:dyDescent="0.25">
      <c r="A29" s="8">
        <f t="shared" si="7"/>
        <v>20</v>
      </c>
      <c r="B29" s="6" t="s">
        <v>288</v>
      </c>
      <c r="C29" s="9" t="s">
        <v>289</v>
      </c>
      <c r="D29" s="6">
        <v>300019923</v>
      </c>
      <c r="E29" s="69">
        <v>45365</v>
      </c>
      <c r="F29" s="69">
        <v>45729</v>
      </c>
      <c r="G29" s="70"/>
      <c r="H29" s="70"/>
      <c r="I29" s="144">
        <v>2</v>
      </c>
      <c r="J29" s="79"/>
      <c r="K29" s="79">
        <f t="shared" si="5"/>
        <v>0</v>
      </c>
      <c r="L29" s="80"/>
      <c r="M29" s="27">
        <f t="shared" si="6"/>
        <v>0</v>
      </c>
      <c r="N29" s="81"/>
    </row>
    <row r="30" spans="1:14" x14ac:dyDescent="0.25">
      <c r="A30" s="8">
        <f t="shared" si="7"/>
        <v>21</v>
      </c>
      <c r="B30" s="6" t="s">
        <v>288</v>
      </c>
      <c r="C30" s="9" t="s">
        <v>289</v>
      </c>
      <c r="D30" s="6">
        <v>300019922</v>
      </c>
      <c r="E30" s="69">
        <v>45365</v>
      </c>
      <c r="F30" s="69">
        <v>45729</v>
      </c>
      <c r="G30" s="70"/>
      <c r="H30" s="70"/>
      <c r="I30" s="144">
        <v>2</v>
      </c>
      <c r="J30" s="79"/>
      <c r="K30" s="79">
        <f t="shared" si="5"/>
        <v>0</v>
      </c>
      <c r="L30" s="80"/>
      <c r="M30" s="27">
        <f t="shared" si="6"/>
        <v>0</v>
      </c>
      <c r="N30" s="81"/>
    </row>
    <row r="31" spans="1:14" x14ac:dyDescent="0.25">
      <c r="A31" s="8">
        <f t="shared" si="7"/>
        <v>22</v>
      </c>
      <c r="B31" s="6" t="s">
        <v>288</v>
      </c>
      <c r="C31" s="9" t="s">
        <v>289</v>
      </c>
      <c r="D31" s="6">
        <v>300019920</v>
      </c>
      <c r="E31" s="69">
        <v>45365</v>
      </c>
      <c r="F31" s="69">
        <v>45729</v>
      </c>
      <c r="G31" s="70"/>
      <c r="H31" s="70"/>
      <c r="I31" s="144">
        <v>2</v>
      </c>
      <c r="J31" s="79"/>
      <c r="K31" s="79">
        <f t="shared" si="5"/>
        <v>0</v>
      </c>
      <c r="L31" s="80"/>
      <c r="M31" s="27">
        <f t="shared" si="6"/>
        <v>0</v>
      </c>
      <c r="N31" s="81"/>
    </row>
    <row r="32" spans="1:14" x14ac:dyDescent="0.25">
      <c r="A32" s="8">
        <f t="shared" si="7"/>
        <v>23</v>
      </c>
      <c r="B32" s="6" t="s">
        <v>288</v>
      </c>
      <c r="C32" s="9" t="s">
        <v>289</v>
      </c>
      <c r="D32" s="6">
        <v>300019868</v>
      </c>
      <c r="E32" s="69">
        <v>45365</v>
      </c>
      <c r="F32" s="69">
        <v>45729</v>
      </c>
      <c r="G32" s="70"/>
      <c r="H32" s="70"/>
      <c r="I32" s="144">
        <v>2</v>
      </c>
      <c r="J32" s="79"/>
      <c r="K32" s="79">
        <f t="shared" si="5"/>
        <v>0</v>
      </c>
      <c r="L32" s="80"/>
      <c r="M32" s="27">
        <f t="shared" si="6"/>
        <v>0</v>
      </c>
      <c r="N32" s="81"/>
    </row>
    <row r="33" spans="1:14" x14ac:dyDescent="0.25">
      <c r="A33" s="8">
        <f t="shared" si="7"/>
        <v>24</v>
      </c>
      <c r="B33" s="6" t="s">
        <v>288</v>
      </c>
      <c r="C33" s="9" t="s">
        <v>289</v>
      </c>
      <c r="D33" s="6">
        <v>300019912</v>
      </c>
      <c r="E33" s="69">
        <v>45365</v>
      </c>
      <c r="F33" s="69">
        <v>45729</v>
      </c>
      <c r="G33" s="70"/>
      <c r="H33" s="70"/>
      <c r="I33" s="144">
        <v>2</v>
      </c>
      <c r="J33" s="79"/>
      <c r="K33" s="79">
        <f t="shared" si="5"/>
        <v>0</v>
      </c>
      <c r="L33" s="80"/>
      <c r="M33" s="27">
        <f t="shared" si="6"/>
        <v>0</v>
      </c>
      <c r="N33" s="81"/>
    </row>
    <row r="34" spans="1:14" x14ac:dyDescent="0.25">
      <c r="A34" s="8">
        <f t="shared" si="7"/>
        <v>25</v>
      </c>
      <c r="B34" s="6" t="s">
        <v>288</v>
      </c>
      <c r="C34" s="9" t="s">
        <v>289</v>
      </c>
      <c r="D34" s="6">
        <v>300019897</v>
      </c>
      <c r="E34" s="69">
        <v>45365</v>
      </c>
      <c r="F34" s="69">
        <v>45729</v>
      </c>
      <c r="G34" s="70"/>
      <c r="H34" s="70"/>
      <c r="I34" s="144">
        <v>2</v>
      </c>
      <c r="J34" s="79"/>
      <c r="K34" s="79">
        <f t="shared" si="5"/>
        <v>0</v>
      </c>
      <c r="L34" s="80"/>
      <c r="M34" s="27">
        <f t="shared" si="6"/>
        <v>0</v>
      </c>
      <c r="N34" s="81"/>
    </row>
    <row r="35" spans="1:14" x14ac:dyDescent="0.25">
      <c r="A35" s="8">
        <f t="shared" si="7"/>
        <v>26</v>
      </c>
      <c r="B35" s="6" t="s">
        <v>288</v>
      </c>
      <c r="C35" s="9" t="s">
        <v>289</v>
      </c>
      <c r="D35" s="6">
        <v>300019927</v>
      </c>
      <c r="E35" s="69">
        <v>45365</v>
      </c>
      <c r="F35" s="69">
        <v>45729</v>
      </c>
      <c r="G35" s="70"/>
      <c r="H35" s="70"/>
      <c r="I35" s="144">
        <v>2</v>
      </c>
      <c r="J35" s="79"/>
      <c r="K35" s="79">
        <f t="shared" si="5"/>
        <v>0</v>
      </c>
      <c r="L35" s="80"/>
      <c r="M35" s="27">
        <f t="shared" si="6"/>
        <v>0</v>
      </c>
      <c r="N35" s="81"/>
    </row>
    <row r="36" spans="1:14" ht="16.5" x14ac:dyDescent="0.25">
      <c r="A36" s="223" t="s">
        <v>337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5"/>
    </row>
    <row r="37" spans="1:14" ht="127.5" x14ac:dyDescent="0.25">
      <c r="A37" s="39">
        <v>27</v>
      </c>
      <c r="B37" s="6" t="s">
        <v>380</v>
      </c>
      <c r="C37" s="9" t="s">
        <v>381</v>
      </c>
      <c r="D37" s="6" t="s">
        <v>382</v>
      </c>
      <c r="E37" s="69">
        <v>45258</v>
      </c>
      <c r="F37" s="69">
        <v>45624</v>
      </c>
      <c r="G37" s="70"/>
      <c r="H37" s="70"/>
      <c r="I37" s="144">
        <v>2</v>
      </c>
      <c r="J37" s="79"/>
      <c r="K37" s="79">
        <f t="shared" ref="K37:K40" si="8">I37*J37</f>
        <v>0</v>
      </c>
      <c r="L37" s="80"/>
      <c r="M37" s="27">
        <f t="shared" ref="M37:M40" si="9">K37+(K37*L37)</f>
        <v>0</v>
      </c>
      <c r="N37" s="81" t="s">
        <v>383</v>
      </c>
    </row>
    <row r="38" spans="1:14" ht="127.5" x14ac:dyDescent="0.25">
      <c r="A38" s="39">
        <f t="shared" ref="A38:A40" si="10">SUM(A37,1)</f>
        <v>28</v>
      </c>
      <c r="B38" s="6" t="s">
        <v>380</v>
      </c>
      <c r="C38" s="9" t="s">
        <v>381</v>
      </c>
      <c r="D38" s="6" t="s">
        <v>384</v>
      </c>
      <c r="E38" s="142">
        <v>45384</v>
      </c>
      <c r="F38" s="143"/>
      <c r="G38" s="70"/>
      <c r="H38" s="70"/>
      <c r="I38" s="144">
        <v>1</v>
      </c>
      <c r="J38" s="79"/>
      <c r="K38" s="79">
        <f t="shared" si="8"/>
        <v>0</v>
      </c>
      <c r="L38" s="80"/>
      <c r="M38" s="27">
        <f t="shared" si="9"/>
        <v>0</v>
      </c>
      <c r="N38" s="81" t="s">
        <v>383</v>
      </c>
    </row>
    <row r="39" spans="1:14" ht="409.5" x14ac:dyDescent="0.25">
      <c r="A39" s="39">
        <f t="shared" si="10"/>
        <v>29</v>
      </c>
      <c r="B39" s="6" t="s">
        <v>385</v>
      </c>
      <c r="C39" s="9" t="s">
        <v>381</v>
      </c>
      <c r="D39" s="6" t="s">
        <v>386</v>
      </c>
      <c r="E39" s="142">
        <v>45384</v>
      </c>
      <c r="F39" s="143"/>
      <c r="G39" s="70"/>
      <c r="H39" s="70"/>
      <c r="I39" s="144">
        <v>1</v>
      </c>
      <c r="J39" s="79"/>
      <c r="K39" s="79">
        <f t="shared" si="8"/>
        <v>0</v>
      </c>
      <c r="L39" s="80"/>
      <c r="M39" s="27">
        <f t="shared" si="9"/>
        <v>0</v>
      </c>
      <c r="N39" s="81" t="s">
        <v>387</v>
      </c>
    </row>
    <row r="40" spans="1:14" ht="114.75" x14ac:dyDescent="0.25">
      <c r="A40" s="39">
        <f t="shared" si="10"/>
        <v>30</v>
      </c>
      <c r="B40" s="6" t="s">
        <v>388</v>
      </c>
      <c r="C40" s="9" t="s">
        <v>389</v>
      </c>
      <c r="D40" s="6" t="s">
        <v>390</v>
      </c>
      <c r="E40" s="142">
        <v>45384</v>
      </c>
      <c r="F40" s="143"/>
      <c r="G40" s="70"/>
      <c r="H40" s="70"/>
      <c r="I40" s="144">
        <v>1</v>
      </c>
      <c r="J40" s="79"/>
      <c r="K40" s="79">
        <f t="shared" si="8"/>
        <v>0</v>
      </c>
      <c r="L40" s="80"/>
      <c r="M40" s="27">
        <f t="shared" si="9"/>
        <v>0</v>
      </c>
      <c r="N40" s="81"/>
    </row>
    <row r="41" spans="1:14" ht="16.5" x14ac:dyDescent="0.25">
      <c r="A41" s="223" t="s">
        <v>422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5"/>
    </row>
    <row r="42" spans="1:14" x14ac:dyDescent="0.25">
      <c r="A42" s="8">
        <v>31</v>
      </c>
      <c r="B42" s="6" t="s">
        <v>49</v>
      </c>
      <c r="C42" s="9" t="s">
        <v>500</v>
      </c>
      <c r="D42" s="6" t="s">
        <v>501</v>
      </c>
      <c r="E42" s="142">
        <v>45463</v>
      </c>
      <c r="F42" s="143"/>
      <c r="G42" s="70"/>
      <c r="H42" s="70"/>
      <c r="I42" s="144">
        <v>1</v>
      </c>
      <c r="J42" s="79"/>
      <c r="K42" s="79">
        <f t="shared" ref="K42:K47" si="11">I42*J42</f>
        <v>0</v>
      </c>
      <c r="L42" s="80"/>
      <c r="M42" s="27">
        <f t="shared" ref="M42:M47" si="12">K42+(K42*L42)</f>
        <v>0</v>
      </c>
      <c r="N42" s="81"/>
    </row>
    <row r="43" spans="1:14" x14ac:dyDescent="0.25">
      <c r="A43" s="8">
        <f t="shared" ref="A43:A47" si="13">SUM(A42,1)</f>
        <v>32</v>
      </c>
      <c r="B43" s="6" t="s">
        <v>49</v>
      </c>
      <c r="C43" s="9" t="s">
        <v>500</v>
      </c>
      <c r="D43" s="6" t="s">
        <v>502</v>
      </c>
      <c r="E43" s="142">
        <v>45463</v>
      </c>
      <c r="F43" s="143"/>
      <c r="G43" s="70"/>
      <c r="H43" s="70"/>
      <c r="I43" s="144">
        <v>1</v>
      </c>
      <c r="J43" s="79"/>
      <c r="K43" s="79">
        <f t="shared" si="11"/>
        <v>0</v>
      </c>
      <c r="L43" s="80"/>
      <c r="M43" s="27">
        <f t="shared" si="12"/>
        <v>0</v>
      </c>
      <c r="N43" s="81"/>
    </row>
    <row r="44" spans="1:14" x14ac:dyDescent="0.25">
      <c r="A44" s="8">
        <f t="shared" si="13"/>
        <v>33</v>
      </c>
      <c r="B44" s="6" t="s">
        <v>49</v>
      </c>
      <c r="C44" s="9" t="s">
        <v>500</v>
      </c>
      <c r="D44" s="6" t="s">
        <v>503</v>
      </c>
      <c r="E44" s="142">
        <v>45463</v>
      </c>
      <c r="F44" s="143"/>
      <c r="G44" s="70"/>
      <c r="H44" s="70"/>
      <c r="I44" s="144">
        <v>1</v>
      </c>
      <c r="J44" s="79"/>
      <c r="K44" s="79">
        <f t="shared" si="11"/>
        <v>0</v>
      </c>
      <c r="L44" s="80"/>
      <c r="M44" s="27">
        <f t="shared" si="12"/>
        <v>0</v>
      </c>
      <c r="N44" s="81"/>
    </row>
    <row r="45" spans="1:14" x14ac:dyDescent="0.25">
      <c r="A45" s="8">
        <f t="shared" si="13"/>
        <v>34</v>
      </c>
      <c r="B45" s="6" t="s">
        <v>49</v>
      </c>
      <c r="C45" s="9" t="s">
        <v>500</v>
      </c>
      <c r="D45" s="6" t="s">
        <v>504</v>
      </c>
      <c r="E45" s="142">
        <v>45463</v>
      </c>
      <c r="F45" s="143"/>
      <c r="G45" s="70"/>
      <c r="H45" s="70"/>
      <c r="I45" s="144">
        <v>1</v>
      </c>
      <c r="J45" s="79"/>
      <c r="K45" s="79">
        <f t="shared" si="11"/>
        <v>0</v>
      </c>
      <c r="L45" s="80"/>
      <c r="M45" s="27">
        <f t="shared" si="12"/>
        <v>0</v>
      </c>
      <c r="N45" s="81"/>
    </row>
    <row r="46" spans="1:14" x14ac:dyDescent="0.25">
      <c r="A46" s="8">
        <f t="shared" si="13"/>
        <v>35</v>
      </c>
      <c r="B46" s="10" t="s">
        <v>505</v>
      </c>
      <c r="C46" s="52" t="s">
        <v>506</v>
      </c>
      <c r="D46" s="10">
        <v>24630087</v>
      </c>
      <c r="E46" s="69">
        <v>45597</v>
      </c>
      <c r="F46" s="47"/>
      <c r="G46" s="70"/>
      <c r="H46" s="70"/>
      <c r="I46" s="144">
        <v>1</v>
      </c>
      <c r="J46" s="79"/>
      <c r="K46" s="79">
        <f t="shared" si="11"/>
        <v>0</v>
      </c>
      <c r="L46" s="80"/>
      <c r="M46" s="27">
        <f t="shared" si="12"/>
        <v>0</v>
      </c>
      <c r="N46" s="81" t="s">
        <v>507</v>
      </c>
    </row>
    <row r="47" spans="1:14" x14ac:dyDescent="0.25">
      <c r="A47" s="8">
        <f t="shared" si="13"/>
        <v>36</v>
      </c>
      <c r="B47" s="10" t="s">
        <v>505</v>
      </c>
      <c r="C47" s="52" t="s">
        <v>506</v>
      </c>
      <c r="D47" s="10">
        <v>24630092</v>
      </c>
      <c r="E47" s="69">
        <v>45597</v>
      </c>
      <c r="F47" s="47"/>
      <c r="G47" s="70"/>
      <c r="H47" s="70"/>
      <c r="I47" s="144">
        <v>1</v>
      </c>
      <c r="J47" s="79"/>
      <c r="K47" s="79">
        <f t="shared" si="11"/>
        <v>0</v>
      </c>
      <c r="L47" s="80"/>
      <c r="M47" s="27">
        <f t="shared" si="12"/>
        <v>0</v>
      </c>
      <c r="N47" s="81" t="s">
        <v>507</v>
      </c>
    </row>
    <row r="48" spans="1:14" ht="16.5" x14ac:dyDescent="0.25">
      <c r="A48" s="223" t="s">
        <v>531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5"/>
    </row>
    <row r="49" spans="1:14" x14ac:dyDescent="0.25">
      <c r="A49" s="8">
        <v>37</v>
      </c>
      <c r="B49" s="6" t="s">
        <v>88</v>
      </c>
      <c r="C49" s="9" t="s">
        <v>269</v>
      </c>
      <c r="D49" s="6" t="s">
        <v>554</v>
      </c>
      <c r="E49" s="69">
        <v>45128</v>
      </c>
      <c r="F49" s="69">
        <v>45494</v>
      </c>
      <c r="G49" s="70"/>
      <c r="H49" s="70"/>
      <c r="I49" s="144">
        <v>2</v>
      </c>
      <c r="J49" s="79"/>
      <c r="K49" s="79">
        <f t="shared" ref="K49" si="14">I49*J49</f>
        <v>0</v>
      </c>
      <c r="L49" s="80"/>
      <c r="M49" s="27">
        <f t="shared" ref="M49" si="15">K49+(K49*L49)</f>
        <v>0</v>
      </c>
      <c r="N49" s="81"/>
    </row>
    <row r="50" spans="1:14" ht="16.5" x14ac:dyDescent="0.25">
      <c r="A50" s="223" t="s">
        <v>560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5"/>
    </row>
    <row r="51" spans="1:14" ht="25.5" x14ac:dyDescent="0.25">
      <c r="A51" s="39">
        <v>38</v>
      </c>
      <c r="B51" s="6" t="s">
        <v>570</v>
      </c>
      <c r="C51" s="9" t="s">
        <v>571</v>
      </c>
      <c r="D51" s="6" t="s">
        <v>572</v>
      </c>
      <c r="E51" s="69">
        <v>45214</v>
      </c>
      <c r="F51" s="69">
        <v>45580</v>
      </c>
      <c r="G51" s="70"/>
      <c r="H51" s="70"/>
      <c r="I51" s="144">
        <v>2</v>
      </c>
      <c r="J51" s="79"/>
      <c r="K51" s="79">
        <f t="shared" ref="K51:K63" si="16">I51*J51</f>
        <v>0</v>
      </c>
      <c r="L51" s="80"/>
      <c r="M51" s="27">
        <f t="shared" ref="M51:M63" si="17">K51+(K51*L51)</f>
        <v>0</v>
      </c>
      <c r="N51" s="81"/>
    </row>
    <row r="52" spans="1:14" ht="25.5" x14ac:dyDescent="0.25">
      <c r="A52" s="39">
        <f t="shared" ref="A52:A63" si="18">SUM(A51,1)</f>
        <v>39</v>
      </c>
      <c r="B52" s="6" t="s">
        <v>570</v>
      </c>
      <c r="C52" s="9" t="s">
        <v>571</v>
      </c>
      <c r="D52" s="6" t="s">
        <v>573</v>
      </c>
      <c r="E52" s="69">
        <v>45214</v>
      </c>
      <c r="F52" s="69">
        <v>45580</v>
      </c>
      <c r="G52" s="70"/>
      <c r="H52" s="70"/>
      <c r="I52" s="144">
        <v>2</v>
      </c>
      <c r="J52" s="79"/>
      <c r="K52" s="79">
        <f t="shared" si="16"/>
        <v>0</v>
      </c>
      <c r="L52" s="80"/>
      <c r="M52" s="27">
        <f t="shared" si="17"/>
        <v>0</v>
      </c>
      <c r="N52" s="81"/>
    </row>
    <row r="53" spans="1:14" ht="25.5" x14ac:dyDescent="0.25">
      <c r="A53" s="39">
        <f t="shared" si="18"/>
        <v>40</v>
      </c>
      <c r="B53" s="6" t="s">
        <v>570</v>
      </c>
      <c r="C53" s="9" t="s">
        <v>571</v>
      </c>
      <c r="D53" s="6" t="s">
        <v>574</v>
      </c>
      <c r="E53" s="69">
        <v>45214</v>
      </c>
      <c r="F53" s="69">
        <v>45580</v>
      </c>
      <c r="G53" s="70"/>
      <c r="H53" s="70"/>
      <c r="I53" s="144">
        <v>2</v>
      </c>
      <c r="J53" s="79"/>
      <c r="K53" s="79">
        <f t="shared" si="16"/>
        <v>0</v>
      </c>
      <c r="L53" s="80"/>
      <c r="M53" s="27">
        <f t="shared" si="17"/>
        <v>0</v>
      </c>
      <c r="N53" s="81"/>
    </row>
    <row r="54" spans="1:14" x14ac:dyDescent="0.25">
      <c r="A54" s="8">
        <f t="shared" si="18"/>
        <v>41</v>
      </c>
      <c r="B54" s="6" t="s">
        <v>575</v>
      </c>
      <c r="C54" s="9" t="s">
        <v>576</v>
      </c>
      <c r="D54" s="6" t="s">
        <v>577</v>
      </c>
      <c r="E54" s="69">
        <v>45214</v>
      </c>
      <c r="F54" s="69">
        <v>45580</v>
      </c>
      <c r="G54" s="70"/>
      <c r="H54" s="70"/>
      <c r="I54" s="144">
        <v>2</v>
      </c>
      <c r="J54" s="79"/>
      <c r="K54" s="79">
        <f t="shared" si="16"/>
        <v>0</v>
      </c>
      <c r="L54" s="80"/>
      <c r="M54" s="27">
        <f t="shared" si="17"/>
        <v>0</v>
      </c>
      <c r="N54" s="81"/>
    </row>
    <row r="55" spans="1:14" x14ac:dyDescent="0.25">
      <c r="A55" s="8">
        <f t="shared" si="18"/>
        <v>42</v>
      </c>
      <c r="B55" s="6" t="s">
        <v>578</v>
      </c>
      <c r="C55" s="9" t="s">
        <v>579</v>
      </c>
      <c r="D55" s="6" t="s">
        <v>580</v>
      </c>
      <c r="E55" s="69">
        <v>45214</v>
      </c>
      <c r="F55" s="69">
        <v>45580</v>
      </c>
      <c r="G55" s="70"/>
      <c r="H55" s="70"/>
      <c r="I55" s="144">
        <v>2</v>
      </c>
      <c r="J55" s="79"/>
      <c r="K55" s="79">
        <f t="shared" si="16"/>
        <v>0</v>
      </c>
      <c r="L55" s="80"/>
      <c r="M55" s="27">
        <f t="shared" si="17"/>
        <v>0</v>
      </c>
      <c r="N55" s="81"/>
    </row>
    <row r="56" spans="1:14" x14ac:dyDescent="0.25">
      <c r="A56" s="8">
        <f t="shared" si="18"/>
        <v>43</v>
      </c>
      <c r="B56" s="6" t="s">
        <v>578</v>
      </c>
      <c r="C56" s="9" t="s">
        <v>579</v>
      </c>
      <c r="D56" s="6" t="s">
        <v>581</v>
      </c>
      <c r="E56" s="69">
        <v>45214</v>
      </c>
      <c r="F56" s="69">
        <v>45580</v>
      </c>
      <c r="G56" s="70"/>
      <c r="H56" s="70"/>
      <c r="I56" s="144">
        <v>2</v>
      </c>
      <c r="J56" s="79"/>
      <c r="K56" s="79">
        <f t="shared" si="16"/>
        <v>0</v>
      </c>
      <c r="L56" s="80"/>
      <c r="M56" s="27">
        <f t="shared" si="17"/>
        <v>0</v>
      </c>
      <c r="N56" s="81"/>
    </row>
    <row r="57" spans="1:14" x14ac:dyDescent="0.25">
      <c r="A57" s="8">
        <f t="shared" si="18"/>
        <v>44</v>
      </c>
      <c r="B57" s="6" t="s">
        <v>582</v>
      </c>
      <c r="C57" s="9" t="s">
        <v>583</v>
      </c>
      <c r="D57" s="41">
        <v>1313134917</v>
      </c>
      <c r="E57" s="69">
        <v>45214</v>
      </c>
      <c r="F57" s="69">
        <v>45580</v>
      </c>
      <c r="G57" s="70"/>
      <c r="H57" s="70"/>
      <c r="I57" s="144">
        <v>2</v>
      </c>
      <c r="J57" s="79"/>
      <c r="K57" s="79">
        <f t="shared" si="16"/>
        <v>0</v>
      </c>
      <c r="L57" s="80"/>
      <c r="M57" s="27">
        <f t="shared" si="17"/>
        <v>0</v>
      </c>
      <c r="N57" s="81"/>
    </row>
    <row r="58" spans="1:14" x14ac:dyDescent="0.25">
      <c r="A58" s="8">
        <f t="shared" si="18"/>
        <v>45</v>
      </c>
      <c r="B58" s="6" t="s">
        <v>283</v>
      </c>
      <c r="C58" s="9" t="s">
        <v>584</v>
      </c>
      <c r="D58" s="41">
        <v>134917</v>
      </c>
      <c r="E58" s="69">
        <v>45214</v>
      </c>
      <c r="F58" s="69">
        <v>45580</v>
      </c>
      <c r="G58" s="70"/>
      <c r="H58" s="70"/>
      <c r="I58" s="144">
        <v>2</v>
      </c>
      <c r="J58" s="79"/>
      <c r="K58" s="79">
        <f t="shared" si="16"/>
        <v>0</v>
      </c>
      <c r="L58" s="80"/>
      <c r="M58" s="27">
        <f t="shared" si="17"/>
        <v>0</v>
      </c>
      <c r="N58" s="81"/>
    </row>
    <row r="59" spans="1:14" x14ac:dyDescent="0.25">
      <c r="A59" s="8">
        <f t="shared" si="18"/>
        <v>46</v>
      </c>
      <c r="B59" s="6" t="s">
        <v>585</v>
      </c>
      <c r="C59" s="9" t="s">
        <v>269</v>
      </c>
      <c r="D59" s="6">
        <v>262</v>
      </c>
      <c r="E59" s="69">
        <v>45214</v>
      </c>
      <c r="F59" s="69">
        <v>45580</v>
      </c>
      <c r="G59" s="70"/>
      <c r="H59" s="70"/>
      <c r="I59" s="144">
        <v>2</v>
      </c>
      <c r="J59" s="79"/>
      <c r="K59" s="79">
        <f t="shared" si="16"/>
        <v>0</v>
      </c>
      <c r="L59" s="80"/>
      <c r="M59" s="27">
        <f t="shared" si="17"/>
        <v>0</v>
      </c>
      <c r="N59" s="81"/>
    </row>
    <row r="60" spans="1:14" x14ac:dyDescent="0.25">
      <c r="A60" s="8">
        <f t="shared" si="18"/>
        <v>47</v>
      </c>
      <c r="B60" s="6" t="s">
        <v>585</v>
      </c>
      <c r="C60" s="9" t="s">
        <v>269</v>
      </c>
      <c r="D60" s="6">
        <v>3148</v>
      </c>
      <c r="E60" s="69">
        <v>45214</v>
      </c>
      <c r="F60" s="69">
        <v>45580</v>
      </c>
      <c r="G60" s="70"/>
      <c r="H60" s="70"/>
      <c r="I60" s="144">
        <v>2</v>
      </c>
      <c r="J60" s="79"/>
      <c r="K60" s="79">
        <f t="shared" si="16"/>
        <v>0</v>
      </c>
      <c r="L60" s="80"/>
      <c r="M60" s="27">
        <f t="shared" si="17"/>
        <v>0</v>
      </c>
      <c r="N60" s="81"/>
    </row>
    <row r="61" spans="1:14" x14ac:dyDescent="0.25">
      <c r="A61" s="8">
        <f t="shared" si="18"/>
        <v>48</v>
      </c>
      <c r="B61" s="6" t="s">
        <v>585</v>
      </c>
      <c r="C61" s="9" t="s">
        <v>269</v>
      </c>
      <c r="D61" s="6">
        <v>226</v>
      </c>
      <c r="E61" s="69">
        <v>45214</v>
      </c>
      <c r="F61" s="69">
        <v>45580</v>
      </c>
      <c r="G61" s="70"/>
      <c r="H61" s="70"/>
      <c r="I61" s="144">
        <v>2</v>
      </c>
      <c r="J61" s="79"/>
      <c r="K61" s="79">
        <f t="shared" si="16"/>
        <v>0</v>
      </c>
      <c r="L61" s="80"/>
      <c r="M61" s="27">
        <f t="shared" si="17"/>
        <v>0</v>
      </c>
      <c r="N61" s="81"/>
    </row>
    <row r="62" spans="1:14" x14ac:dyDescent="0.25">
      <c r="A62" s="8">
        <f t="shared" si="18"/>
        <v>49</v>
      </c>
      <c r="B62" s="6" t="s">
        <v>585</v>
      </c>
      <c r="C62" s="9" t="s">
        <v>269</v>
      </c>
      <c r="D62" s="6">
        <v>1760</v>
      </c>
      <c r="E62" s="69">
        <v>45214</v>
      </c>
      <c r="F62" s="69">
        <v>45580</v>
      </c>
      <c r="G62" s="70"/>
      <c r="H62" s="70"/>
      <c r="I62" s="144">
        <v>2</v>
      </c>
      <c r="J62" s="79"/>
      <c r="K62" s="79">
        <f t="shared" si="16"/>
        <v>0</v>
      </c>
      <c r="L62" s="80"/>
      <c r="M62" s="27">
        <f t="shared" si="17"/>
        <v>0</v>
      </c>
      <c r="N62" s="81"/>
    </row>
    <row r="63" spans="1:14" x14ac:dyDescent="0.25">
      <c r="A63" s="8">
        <f t="shared" si="18"/>
        <v>50</v>
      </c>
      <c r="B63" s="6" t="s">
        <v>586</v>
      </c>
      <c r="C63" s="9" t="s">
        <v>587</v>
      </c>
      <c r="D63" s="6" t="s">
        <v>588</v>
      </c>
      <c r="E63" s="69">
        <v>45214</v>
      </c>
      <c r="F63" s="69">
        <v>45580</v>
      </c>
      <c r="G63" s="70"/>
      <c r="H63" s="70"/>
      <c r="I63" s="144">
        <v>2</v>
      </c>
      <c r="J63" s="79"/>
      <c r="K63" s="79">
        <f t="shared" si="16"/>
        <v>0</v>
      </c>
      <c r="L63" s="80"/>
      <c r="M63" s="27">
        <f t="shared" si="17"/>
        <v>0</v>
      </c>
      <c r="N63" s="81"/>
    </row>
    <row r="64" spans="1:14" ht="16.5" x14ac:dyDescent="0.25">
      <c r="A64" s="223" t="s">
        <v>642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5"/>
    </row>
    <row r="65" spans="1:14" x14ac:dyDescent="0.25">
      <c r="A65" s="8">
        <v>51</v>
      </c>
      <c r="B65" s="6" t="s">
        <v>667</v>
      </c>
      <c r="C65" s="9">
        <v>2011</v>
      </c>
      <c r="D65" s="6" t="s">
        <v>668</v>
      </c>
      <c r="E65" s="69">
        <v>45107</v>
      </c>
      <c r="F65" s="69">
        <v>45473</v>
      </c>
      <c r="G65" s="70"/>
      <c r="H65" s="70"/>
      <c r="I65" s="144">
        <v>2</v>
      </c>
      <c r="J65" s="79"/>
      <c r="K65" s="79">
        <f t="shared" ref="K65:K68" si="19">I65*J65</f>
        <v>0</v>
      </c>
      <c r="L65" s="80"/>
      <c r="M65" s="27">
        <f t="shared" ref="M65:M68" si="20">K65+(K65*L65)</f>
        <v>0</v>
      </c>
      <c r="N65" s="81"/>
    </row>
    <row r="66" spans="1:14" x14ac:dyDescent="0.25">
      <c r="A66" s="8">
        <f t="shared" ref="A66:A68" si="21">SUM(A65,1)</f>
        <v>52</v>
      </c>
      <c r="B66" s="6" t="s">
        <v>667</v>
      </c>
      <c r="C66" s="9">
        <v>2011</v>
      </c>
      <c r="D66" s="6" t="s">
        <v>669</v>
      </c>
      <c r="E66" s="69">
        <v>45107</v>
      </c>
      <c r="F66" s="69">
        <v>45473</v>
      </c>
      <c r="G66" s="70"/>
      <c r="H66" s="70"/>
      <c r="I66" s="144">
        <v>2</v>
      </c>
      <c r="J66" s="79"/>
      <c r="K66" s="79">
        <f t="shared" si="19"/>
        <v>0</v>
      </c>
      <c r="L66" s="80"/>
      <c r="M66" s="27">
        <f t="shared" si="20"/>
        <v>0</v>
      </c>
      <c r="N66" s="81"/>
    </row>
    <row r="67" spans="1:14" x14ac:dyDescent="0.25">
      <c r="A67" s="8">
        <f t="shared" si="21"/>
        <v>53</v>
      </c>
      <c r="B67" s="6" t="s">
        <v>673</v>
      </c>
      <c r="C67" s="9" t="s">
        <v>670</v>
      </c>
      <c r="D67" s="6">
        <v>25055984</v>
      </c>
      <c r="E67" s="69">
        <v>45567</v>
      </c>
      <c r="F67" s="70"/>
      <c r="G67" s="70"/>
      <c r="H67" s="70"/>
      <c r="I67" s="144">
        <v>1</v>
      </c>
      <c r="J67" s="79"/>
      <c r="K67" s="79">
        <f t="shared" si="19"/>
        <v>0</v>
      </c>
      <c r="L67" s="80"/>
      <c r="M67" s="27">
        <f t="shared" si="20"/>
        <v>0</v>
      </c>
      <c r="N67" s="81"/>
    </row>
    <row r="68" spans="1:14" x14ac:dyDescent="0.25">
      <c r="A68" s="8">
        <f t="shared" si="21"/>
        <v>54</v>
      </c>
      <c r="B68" s="6" t="s">
        <v>673</v>
      </c>
      <c r="C68" s="9" t="s">
        <v>670</v>
      </c>
      <c r="D68" s="6">
        <v>25055983</v>
      </c>
      <c r="E68" s="69">
        <v>45567</v>
      </c>
      <c r="F68" s="70"/>
      <c r="G68" s="70"/>
      <c r="H68" s="70"/>
      <c r="I68" s="144">
        <v>1</v>
      </c>
      <c r="J68" s="79"/>
      <c r="K68" s="79">
        <f t="shared" si="19"/>
        <v>0</v>
      </c>
      <c r="L68" s="80"/>
      <c r="M68" s="27">
        <f t="shared" si="20"/>
        <v>0</v>
      </c>
      <c r="N68" s="81"/>
    </row>
    <row r="69" spans="1:14" ht="16.5" x14ac:dyDescent="0.25">
      <c r="A69" s="223" t="s">
        <v>679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5"/>
    </row>
    <row r="70" spans="1:14" x14ac:dyDescent="0.25">
      <c r="A70" s="8">
        <v>55</v>
      </c>
      <c r="B70" s="6" t="s">
        <v>288</v>
      </c>
      <c r="C70" s="9" t="s">
        <v>713</v>
      </c>
      <c r="D70" s="6" t="s">
        <v>713</v>
      </c>
      <c r="E70" s="69">
        <v>45107</v>
      </c>
      <c r="F70" s="69">
        <v>45473</v>
      </c>
      <c r="G70" s="70"/>
      <c r="H70" s="70"/>
      <c r="I70" s="144">
        <v>2</v>
      </c>
      <c r="J70" s="79"/>
      <c r="K70" s="79">
        <f t="shared" ref="K70:K79" si="22">I70*J70</f>
        <v>0</v>
      </c>
      <c r="L70" s="80"/>
      <c r="M70" s="27">
        <f t="shared" ref="M70:M79" si="23">K70+(K70*L70)</f>
        <v>0</v>
      </c>
      <c r="N70" s="81"/>
    </row>
    <row r="71" spans="1:14" ht="25.5" x14ac:dyDescent="0.25">
      <c r="A71" s="39">
        <f t="shared" ref="A71:A79" si="24">SUM(A70,1)</f>
        <v>56</v>
      </c>
      <c r="B71" s="6" t="s">
        <v>288</v>
      </c>
      <c r="C71" s="9" t="s">
        <v>714</v>
      </c>
      <c r="D71" s="6" t="s">
        <v>714</v>
      </c>
      <c r="E71" s="69">
        <v>45107</v>
      </c>
      <c r="F71" s="69">
        <v>45473</v>
      </c>
      <c r="G71" s="70"/>
      <c r="H71" s="70"/>
      <c r="I71" s="144">
        <v>2</v>
      </c>
      <c r="J71" s="79"/>
      <c r="K71" s="79">
        <f t="shared" si="22"/>
        <v>0</v>
      </c>
      <c r="L71" s="80"/>
      <c r="M71" s="27">
        <f t="shared" si="23"/>
        <v>0</v>
      </c>
      <c r="N71" s="81"/>
    </row>
    <row r="72" spans="1:14" x14ac:dyDescent="0.25">
      <c r="A72" s="8">
        <f t="shared" si="24"/>
        <v>57</v>
      </c>
      <c r="B72" s="6" t="s">
        <v>288</v>
      </c>
      <c r="C72" s="9">
        <v>18607731</v>
      </c>
      <c r="D72" s="6">
        <v>18607731</v>
      </c>
      <c r="E72" s="69">
        <v>45107</v>
      </c>
      <c r="F72" s="69">
        <v>45473</v>
      </c>
      <c r="G72" s="70"/>
      <c r="H72" s="70"/>
      <c r="I72" s="144">
        <v>2</v>
      </c>
      <c r="J72" s="79"/>
      <c r="K72" s="79">
        <f t="shared" si="22"/>
        <v>0</v>
      </c>
      <c r="L72" s="80"/>
      <c r="M72" s="27">
        <f t="shared" si="23"/>
        <v>0</v>
      </c>
      <c r="N72" s="81"/>
    </row>
    <row r="73" spans="1:14" x14ac:dyDescent="0.25">
      <c r="A73" s="8">
        <f t="shared" si="24"/>
        <v>58</v>
      </c>
      <c r="B73" s="6" t="s">
        <v>288</v>
      </c>
      <c r="C73" s="9" t="s">
        <v>269</v>
      </c>
      <c r="D73" s="6">
        <v>2987</v>
      </c>
      <c r="E73" s="69">
        <v>45107</v>
      </c>
      <c r="F73" s="69">
        <v>45473</v>
      </c>
      <c r="G73" s="70"/>
      <c r="H73" s="70"/>
      <c r="I73" s="144">
        <v>2</v>
      </c>
      <c r="J73" s="79"/>
      <c r="K73" s="79">
        <f t="shared" si="22"/>
        <v>0</v>
      </c>
      <c r="L73" s="80"/>
      <c r="M73" s="27">
        <f t="shared" si="23"/>
        <v>0</v>
      </c>
      <c r="N73" s="81"/>
    </row>
    <row r="74" spans="1:14" x14ac:dyDescent="0.25">
      <c r="A74" s="8">
        <f t="shared" si="24"/>
        <v>59</v>
      </c>
      <c r="B74" s="6" t="s">
        <v>288</v>
      </c>
      <c r="C74" s="9" t="s">
        <v>269</v>
      </c>
      <c r="D74" s="6">
        <v>2990</v>
      </c>
      <c r="E74" s="69">
        <v>45107</v>
      </c>
      <c r="F74" s="69">
        <v>45473</v>
      </c>
      <c r="G74" s="70"/>
      <c r="H74" s="70"/>
      <c r="I74" s="144">
        <v>2</v>
      </c>
      <c r="J74" s="79"/>
      <c r="K74" s="79">
        <f t="shared" si="22"/>
        <v>0</v>
      </c>
      <c r="L74" s="80"/>
      <c r="M74" s="27">
        <f t="shared" si="23"/>
        <v>0</v>
      </c>
      <c r="N74" s="81"/>
    </row>
    <row r="75" spans="1:14" x14ac:dyDescent="0.25">
      <c r="A75" s="8">
        <f t="shared" si="24"/>
        <v>60</v>
      </c>
      <c r="B75" s="6" t="s">
        <v>288</v>
      </c>
      <c r="C75" s="9" t="s">
        <v>269</v>
      </c>
      <c r="D75" s="6">
        <v>2986</v>
      </c>
      <c r="E75" s="69">
        <v>45107</v>
      </c>
      <c r="F75" s="69">
        <v>45473</v>
      </c>
      <c r="G75" s="70"/>
      <c r="H75" s="70"/>
      <c r="I75" s="144">
        <v>2</v>
      </c>
      <c r="J75" s="79"/>
      <c r="K75" s="79">
        <f t="shared" si="22"/>
        <v>0</v>
      </c>
      <c r="L75" s="80"/>
      <c r="M75" s="27">
        <f t="shared" si="23"/>
        <v>0</v>
      </c>
      <c r="N75" s="81"/>
    </row>
    <row r="76" spans="1:14" x14ac:dyDescent="0.25">
      <c r="A76" s="8">
        <f t="shared" si="24"/>
        <v>61</v>
      </c>
      <c r="B76" s="6" t="s">
        <v>288</v>
      </c>
      <c r="C76" s="9" t="s">
        <v>269</v>
      </c>
      <c r="D76" s="6">
        <v>2989</v>
      </c>
      <c r="E76" s="69">
        <v>45107</v>
      </c>
      <c r="F76" s="69">
        <v>45473</v>
      </c>
      <c r="G76" s="70"/>
      <c r="H76" s="70"/>
      <c r="I76" s="144">
        <v>2</v>
      </c>
      <c r="J76" s="79"/>
      <c r="K76" s="79">
        <f t="shared" si="22"/>
        <v>0</v>
      </c>
      <c r="L76" s="80"/>
      <c r="M76" s="27">
        <f t="shared" si="23"/>
        <v>0</v>
      </c>
      <c r="N76" s="81"/>
    </row>
    <row r="77" spans="1:14" x14ac:dyDescent="0.25">
      <c r="A77" s="8">
        <f t="shared" si="24"/>
        <v>62</v>
      </c>
      <c r="B77" s="6" t="s">
        <v>288</v>
      </c>
      <c r="C77" s="9" t="s">
        <v>269</v>
      </c>
      <c r="D77" s="6">
        <v>2988</v>
      </c>
      <c r="E77" s="69">
        <v>45107</v>
      </c>
      <c r="F77" s="69">
        <v>45473</v>
      </c>
      <c r="G77" s="70"/>
      <c r="H77" s="70"/>
      <c r="I77" s="144">
        <v>2</v>
      </c>
      <c r="J77" s="79"/>
      <c r="K77" s="79">
        <f t="shared" si="22"/>
        <v>0</v>
      </c>
      <c r="L77" s="80"/>
      <c r="M77" s="27">
        <f t="shared" si="23"/>
        <v>0</v>
      </c>
      <c r="N77" s="81"/>
    </row>
    <row r="78" spans="1:14" x14ac:dyDescent="0.25">
      <c r="A78" s="8">
        <f t="shared" si="24"/>
        <v>63</v>
      </c>
      <c r="B78" s="6" t="s">
        <v>288</v>
      </c>
      <c r="C78" s="9" t="s">
        <v>269</v>
      </c>
      <c r="D78" s="6">
        <v>2991</v>
      </c>
      <c r="E78" s="69">
        <v>45107</v>
      </c>
      <c r="F78" s="69">
        <v>45473</v>
      </c>
      <c r="G78" s="70"/>
      <c r="H78" s="70"/>
      <c r="I78" s="144">
        <v>2</v>
      </c>
      <c r="J78" s="79"/>
      <c r="K78" s="79">
        <f t="shared" si="22"/>
        <v>0</v>
      </c>
      <c r="L78" s="80"/>
      <c r="M78" s="27">
        <f t="shared" si="23"/>
        <v>0</v>
      </c>
      <c r="N78" s="81"/>
    </row>
    <row r="79" spans="1:14" x14ac:dyDescent="0.25">
      <c r="A79" s="8">
        <f t="shared" si="24"/>
        <v>64</v>
      </c>
      <c r="B79" s="6" t="s">
        <v>288</v>
      </c>
      <c r="C79" s="9" t="s">
        <v>715</v>
      </c>
      <c r="D79" s="6" t="s">
        <v>715</v>
      </c>
      <c r="E79" s="69">
        <v>45107</v>
      </c>
      <c r="F79" s="69">
        <v>45473</v>
      </c>
      <c r="G79" s="70"/>
      <c r="H79" s="70"/>
      <c r="I79" s="144">
        <v>2</v>
      </c>
      <c r="J79" s="79"/>
      <c r="K79" s="79">
        <f t="shared" si="22"/>
        <v>0</v>
      </c>
      <c r="L79" s="80"/>
      <c r="M79" s="27">
        <f t="shared" si="23"/>
        <v>0</v>
      </c>
      <c r="N79" s="81"/>
    </row>
    <row r="80" spans="1:14" ht="16.5" x14ac:dyDescent="0.3">
      <c r="A80" s="246" t="s">
        <v>855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8"/>
      <c r="N80" s="87"/>
    </row>
    <row r="81" spans="1:14" x14ac:dyDescent="0.25">
      <c r="A81" s="68">
        <v>65</v>
      </c>
      <c r="B81" s="6" t="s">
        <v>49</v>
      </c>
      <c r="C81" s="9" t="s">
        <v>1102</v>
      </c>
      <c r="D81" s="6">
        <v>23049017</v>
      </c>
      <c r="E81" s="142">
        <v>45412</v>
      </c>
      <c r="F81" s="143"/>
      <c r="G81" s="70"/>
      <c r="H81" s="70"/>
      <c r="I81" s="144">
        <v>1</v>
      </c>
      <c r="J81" s="79"/>
      <c r="K81" s="79">
        <f t="shared" ref="K81:K98" si="25">I81*J81</f>
        <v>0</v>
      </c>
      <c r="L81" s="80"/>
      <c r="M81" s="27">
        <f t="shared" ref="M81:M98" si="26">K81+(K81*L81)</f>
        <v>0</v>
      </c>
      <c r="N81" s="81" t="s">
        <v>1103</v>
      </c>
    </row>
    <row r="82" spans="1:14" x14ac:dyDescent="0.25">
      <c r="A82" s="8">
        <f t="shared" ref="A82:A98" si="27">SUM(A81,1)</f>
        <v>66</v>
      </c>
      <c r="B82" s="6" t="s">
        <v>49</v>
      </c>
      <c r="C82" s="9" t="s">
        <v>1102</v>
      </c>
      <c r="D82" s="6">
        <v>23049019</v>
      </c>
      <c r="E82" s="142">
        <v>45412</v>
      </c>
      <c r="F82" s="143"/>
      <c r="G82" s="70"/>
      <c r="H82" s="70"/>
      <c r="I82" s="144">
        <v>1</v>
      </c>
      <c r="J82" s="79"/>
      <c r="K82" s="79">
        <f t="shared" si="25"/>
        <v>0</v>
      </c>
      <c r="L82" s="80"/>
      <c r="M82" s="27">
        <f t="shared" si="26"/>
        <v>0</v>
      </c>
      <c r="N82" s="81" t="s">
        <v>1103</v>
      </c>
    </row>
    <row r="83" spans="1:14" x14ac:dyDescent="0.25">
      <c r="A83" s="8">
        <f t="shared" si="27"/>
        <v>67</v>
      </c>
      <c r="B83" s="6" t="s">
        <v>49</v>
      </c>
      <c r="C83" s="9" t="s">
        <v>1102</v>
      </c>
      <c r="D83" s="6">
        <v>23049018</v>
      </c>
      <c r="E83" s="142">
        <v>45412</v>
      </c>
      <c r="F83" s="143"/>
      <c r="G83" s="70"/>
      <c r="H83" s="70"/>
      <c r="I83" s="144">
        <v>1</v>
      </c>
      <c r="J83" s="79"/>
      <c r="K83" s="79">
        <f t="shared" si="25"/>
        <v>0</v>
      </c>
      <c r="L83" s="80"/>
      <c r="M83" s="27">
        <f t="shared" si="26"/>
        <v>0</v>
      </c>
      <c r="N83" s="81" t="s">
        <v>1103</v>
      </c>
    </row>
    <row r="84" spans="1:14" ht="15" customHeight="1" x14ac:dyDescent="0.25">
      <c r="A84" s="39">
        <f t="shared" si="27"/>
        <v>68</v>
      </c>
      <c r="B84" s="6" t="s">
        <v>49</v>
      </c>
      <c r="C84" s="9" t="s">
        <v>1104</v>
      </c>
      <c r="D84" s="6">
        <v>24630094</v>
      </c>
      <c r="E84" s="69">
        <v>45255</v>
      </c>
      <c r="F84" s="69">
        <v>45621</v>
      </c>
      <c r="G84" s="70"/>
      <c r="H84" s="70"/>
      <c r="I84" s="144">
        <v>2</v>
      </c>
      <c r="J84" s="79"/>
      <c r="K84" s="79">
        <f t="shared" si="25"/>
        <v>0</v>
      </c>
      <c r="L84" s="80"/>
      <c r="M84" s="27">
        <f t="shared" si="26"/>
        <v>0</v>
      </c>
      <c r="N84" s="81" t="s">
        <v>907</v>
      </c>
    </row>
    <row r="85" spans="1:14" ht="15" customHeight="1" x14ac:dyDescent="0.25">
      <c r="A85" s="39">
        <f t="shared" si="27"/>
        <v>69</v>
      </c>
      <c r="B85" s="6" t="s">
        <v>49</v>
      </c>
      <c r="C85" s="9" t="s">
        <v>1104</v>
      </c>
      <c r="D85" s="6">
        <v>24630095</v>
      </c>
      <c r="E85" s="69">
        <v>45255</v>
      </c>
      <c r="F85" s="69">
        <v>45621</v>
      </c>
      <c r="G85" s="70"/>
      <c r="H85" s="70"/>
      <c r="I85" s="144">
        <v>2</v>
      </c>
      <c r="J85" s="79"/>
      <c r="K85" s="79">
        <f t="shared" si="25"/>
        <v>0</v>
      </c>
      <c r="L85" s="80"/>
      <c r="M85" s="27">
        <f t="shared" si="26"/>
        <v>0</v>
      </c>
      <c r="N85" s="81" t="s">
        <v>907</v>
      </c>
    </row>
    <row r="86" spans="1:14" ht="15" customHeight="1" x14ac:dyDescent="0.25">
      <c r="A86" s="39">
        <f t="shared" si="27"/>
        <v>70</v>
      </c>
      <c r="B86" s="6" t="s">
        <v>49</v>
      </c>
      <c r="C86" s="9" t="s">
        <v>1104</v>
      </c>
      <c r="D86" s="6">
        <v>24630096</v>
      </c>
      <c r="E86" s="69">
        <v>45255</v>
      </c>
      <c r="F86" s="69">
        <v>45621</v>
      </c>
      <c r="G86" s="70"/>
      <c r="H86" s="70"/>
      <c r="I86" s="144">
        <v>2</v>
      </c>
      <c r="J86" s="79"/>
      <c r="K86" s="79">
        <f t="shared" si="25"/>
        <v>0</v>
      </c>
      <c r="L86" s="80"/>
      <c r="M86" s="27">
        <f t="shared" si="26"/>
        <v>0</v>
      </c>
      <c r="N86" s="81" t="s">
        <v>907</v>
      </c>
    </row>
    <row r="87" spans="1:14" ht="15" customHeight="1" x14ac:dyDescent="0.25">
      <c r="A87" s="39">
        <f t="shared" si="27"/>
        <v>71</v>
      </c>
      <c r="B87" s="6" t="s">
        <v>49</v>
      </c>
      <c r="C87" s="9" t="s">
        <v>1104</v>
      </c>
      <c r="D87" s="6">
        <v>24630093</v>
      </c>
      <c r="E87" s="69">
        <v>45255</v>
      </c>
      <c r="F87" s="69">
        <v>45621</v>
      </c>
      <c r="G87" s="70"/>
      <c r="H87" s="70"/>
      <c r="I87" s="144">
        <v>2</v>
      </c>
      <c r="J87" s="79"/>
      <c r="K87" s="79">
        <f t="shared" si="25"/>
        <v>0</v>
      </c>
      <c r="L87" s="80"/>
      <c r="M87" s="27">
        <f t="shared" si="26"/>
        <v>0</v>
      </c>
      <c r="N87" s="81" t="s">
        <v>907</v>
      </c>
    </row>
    <row r="88" spans="1:14" ht="15" customHeight="1" x14ac:dyDescent="0.25">
      <c r="A88" s="39">
        <f t="shared" si="27"/>
        <v>72</v>
      </c>
      <c r="B88" s="6" t="s">
        <v>49</v>
      </c>
      <c r="C88" s="9" t="s">
        <v>1104</v>
      </c>
      <c r="D88" s="6">
        <v>24630091</v>
      </c>
      <c r="E88" s="69">
        <v>45255</v>
      </c>
      <c r="F88" s="69">
        <v>45621</v>
      </c>
      <c r="G88" s="70"/>
      <c r="H88" s="70"/>
      <c r="I88" s="144">
        <v>2</v>
      </c>
      <c r="J88" s="79"/>
      <c r="K88" s="79">
        <f t="shared" si="25"/>
        <v>0</v>
      </c>
      <c r="L88" s="80"/>
      <c r="M88" s="27">
        <f t="shared" si="26"/>
        <v>0</v>
      </c>
      <c r="N88" s="81" t="s">
        <v>907</v>
      </c>
    </row>
    <row r="89" spans="1:14" ht="15" customHeight="1" x14ac:dyDescent="0.25">
      <c r="A89" s="39">
        <f t="shared" si="27"/>
        <v>73</v>
      </c>
      <c r="B89" s="6" t="s">
        <v>49</v>
      </c>
      <c r="C89" s="9" t="s">
        <v>1104</v>
      </c>
      <c r="D89" s="6">
        <v>24630086</v>
      </c>
      <c r="E89" s="69">
        <v>45255</v>
      </c>
      <c r="F89" s="69">
        <v>45621</v>
      </c>
      <c r="G89" s="70"/>
      <c r="H89" s="70"/>
      <c r="I89" s="144">
        <v>2</v>
      </c>
      <c r="J89" s="79"/>
      <c r="K89" s="79">
        <f t="shared" si="25"/>
        <v>0</v>
      </c>
      <c r="L89" s="80"/>
      <c r="M89" s="27">
        <f t="shared" si="26"/>
        <v>0</v>
      </c>
      <c r="N89" s="81" t="s">
        <v>907</v>
      </c>
    </row>
    <row r="90" spans="1:14" ht="15" customHeight="1" x14ac:dyDescent="0.25">
      <c r="A90" s="39">
        <f t="shared" si="27"/>
        <v>74</v>
      </c>
      <c r="B90" s="6" t="s">
        <v>49</v>
      </c>
      <c r="C90" s="9" t="s">
        <v>1104</v>
      </c>
      <c r="D90" s="6">
        <v>24630083</v>
      </c>
      <c r="E90" s="69">
        <v>45255</v>
      </c>
      <c r="F90" s="69">
        <v>45621</v>
      </c>
      <c r="G90" s="70"/>
      <c r="H90" s="70"/>
      <c r="I90" s="144">
        <v>2</v>
      </c>
      <c r="J90" s="79"/>
      <c r="K90" s="79">
        <f t="shared" si="25"/>
        <v>0</v>
      </c>
      <c r="L90" s="80"/>
      <c r="M90" s="27">
        <f t="shared" si="26"/>
        <v>0</v>
      </c>
      <c r="N90" s="81" t="s">
        <v>907</v>
      </c>
    </row>
    <row r="91" spans="1:14" ht="15" customHeight="1" x14ac:dyDescent="0.25">
      <c r="A91" s="39">
        <f t="shared" si="27"/>
        <v>75</v>
      </c>
      <c r="B91" s="6" t="s">
        <v>49</v>
      </c>
      <c r="C91" s="9" t="s">
        <v>1104</v>
      </c>
      <c r="D91" s="6">
        <v>24630082</v>
      </c>
      <c r="E91" s="69">
        <v>45255</v>
      </c>
      <c r="F91" s="69">
        <v>45621</v>
      </c>
      <c r="G91" s="70"/>
      <c r="H91" s="70"/>
      <c r="I91" s="144">
        <v>2</v>
      </c>
      <c r="J91" s="79"/>
      <c r="K91" s="79">
        <f t="shared" si="25"/>
        <v>0</v>
      </c>
      <c r="L91" s="80"/>
      <c r="M91" s="27">
        <f t="shared" si="26"/>
        <v>0</v>
      </c>
      <c r="N91" s="81" t="s">
        <v>907</v>
      </c>
    </row>
    <row r="92" spans="1:14" ht="15" customHeight="1" x14ac:dyDescent="0.25">
      <c r="A92" s="39">
        <f t="shared" si="27"/>
        <v>76</v>
      </c>
      <c r="B92" s="6" t="s">
        <v>49</v>
      </c>
      <c r="C92" s="9" t="s">
        <v>1104</v>
      </c>
      <c r="D92" s="6">
        <v>24630084</v>
      </c>
      <c r="E92" s="69">
        <v>45255</v>
      </c>
      <c r="F92" s="69">
        <v>45621</v>
      </c>
      <c r="G92" s="70"/>
      <c r="H92" s="70"/>
      <c r="I92" s="144">
        <v>2</v>
      </c>
      <c r="J92" s="79"/>
      <c r="K92" s="79">
        <f t="shared" si="25"/>
        <v>0</v>
      </c>
      <c r="L92" s="80"/>
      <c r="M92" s="27">
        <f t="shared" si="26"/>
        <v>0</v>
      </c>
      <c r="N92" s="81" t="s">
        <v>907</v>
      </c>
    </row>
    <row r="93" spans="1:14" ht="15" customHeight="1" x14ac:dyDescent="0.25">
      <c r="A93" s="39">
        <f t="shared" si="27"/>
        <v>77</v>
      </c>
      <c r="B93" s="6" t="s">
        <v>49</v>
      </c>
      <c r="C93" s="9" t="s">
        <v>1104</v>
      </c>
      <c r="D93" s="6">
        <v>24630088</v>
      </c>
      <c r="E93" s="69">
        <v>45255</v>
      </c>
      <c r="F93" s="69">
        <v>45621</v>
      </c>
      <c r="G93" s="70"/>
      <c r="H93" s="70"/>
      <c r="I93" s="144">
        <v>2</v>
      </c>
      <c r="J93" s="79"/>
      <c r="K93" s="79">
        <f t="shared" si="25"/>
        <v>0</v>
      </c>
      <c r="L93" s="80"/>
      <c r="M93" s="27">
        <f t="shared" si="26"/>
        <v>0</v>
      </c>
      <c r="N93" s="81" t="s">
        <v>907</v>
      </c>
    </row>
    <row r="94" spans="1:14" ht="15" customHeight="1" x14ac:dyDescent="0.25">
      <c r="A94" s="39">
        <f t="shared" si="27"/>
        <v>78</v>
      </c>
      <c r="B94" s="6" t="s">
        <v>49</v>
      </c>
      <c r="C94" s="9" t="s">
        <v>1104</v>
      </c>
      <c r="D94" s="6">
        <v>24789488</v>
      </c>
      <c r="E94" s="69">
        <v>45347</v>
      </c>
      <c r="F94" s="5">
        <v>45712</v>
      </c>
      <c r="G94" s="70"/>
      <c r="H94" s="70"/>
      <c r="I94" s="144">
        <v>2</v>
      </c>
      <c r="J94" s="79"/>
      <c r="K94" s="79">
        <f t="shared" si="25"/>
        <v>0</v>
      </c>
      <c r="L94" s="80"/>
      <c r="M94" s="27">
        <f t="shared" si="26"/>
        <v>0</v>
      </c>
      <c r="N94" s="81" t="s">
        <v>907</v>
      </c>
    </row>
    <row r="95" spans="1:14" ht="15" customHeight="1" x14ac:dyDescent="0.25">
      <c r="A95" s="39">
        <f t="shared" si="27"/>
        <v>79</v>
      </c>
      <c r="B95" s="6" t="s">
        <v>49</v>
      </c>
      <c r="C95" s="9" t="s">
        <v>1104</v>
      </c>
      <c r="D95" s="6">
        <v>24546421</v>
      </c>
      <c r="E95" s="69">
        <v>45347</v>
      </c>
      <c r="F95" s="5">
        <v>45712</v>
      </c>
      <c r="G95" s="70"/>
      <c r="H95" s="70"/>
      <c r="I95" s="144">
        <v>2</v>
      </c>
      <c r="J95" s="79"/>
      <c r="K95" s="79">
        <f t="shared" si="25"/>
        <v>0</v>
      </c>
      <c r="L95" s="80"/>
      <c r="M95" s="27">
        <f t="shared" si="26"/>
        <v>0</v>
      </c>
      <c r="N95" s="81" t="s">
        <v>907</v>
      </c>
    </row>
    <row r="96" spans="1:14" ht="15" customHeight="1" x14ac:dyDescent="0.25">
      <c r="A96" s="39">
        <f t="shared" si="27"/>
        <v>80</v>
      </c>
      <c r="B96" s="6" t="s">
        <v>49</v>
      </c>
      <c r="C96" s="9" t="s">
        <v>1104</v>
      </c>
      <c r="D96" s="6">
        <v>24789489</v>
      </c>
      <c r="E96" s="69">
        <v>45347</v>
      </c>
      <c r="F96" s="5">
        <v>45712</v>
      </c>
      <c r="G96" s="70"/>
      <c r="H96" s="70"/>
      <c r="I96" s="144">
        <v>2</v>
      </c>
      <c r="J96" s="79"/>
      <c r="K96" s="79">
        <f t="shared" si="25"/>
        <v>0</v>
      </c>
      <c r="L96" s="80"/>
      <c r="M96" s="27">
        <f t="shared" si="26"/>
        <v>0</v>
      </c>
      <c r="N96" s="81" t="s">
        <v>907</v>
      </c>
    </row>
    <row r="97" spans="1:15" ht="15" customHeight="1" x14ac:dyDescent="0.25">
      <c r="A97" s="39">
        <f t="shared" si="27"/>
        <v>81</v>
      </c>
      <c r="B97" s="6" t="s">
        <v>49</v>
      </c>
      <c r="C97" s="9" t="s">
        <v>1104</v>
      </c>
      <c r="D97" s="6">
        <v>24789490</v>
      </c>
      <c r="E97" s="69">
        <v>45347</v>
      </c>
      <c r="F97" s="5">
        <v>45712</v>
      </c>
      <c r="G97" s="70"/>
      <c r="H97" s="70"/>
      <c r="I97" s="144">
        <v>2</v>
      </c>
      <c r="J97" s="79"/>
      <c r="K97" s="79">
        <f t="shared" si="25"/>
        <v>0</v>
      </c>
      <c r="L97" s="80"/>
      <c r="M97" s="27">
        <f t="shared" si="26"/>
        <v>0</v>
      </c>
      <c r="N97" s="81" t="s">
        <v>907</v>
      </c>
    </row>
    <row r="98" spans="1:15" ht="15" customHeight="1" x14ac:dyDescent="0.25">
      <c r="A98" s="39">
        <f t="shared" si="27"/>
        <v>82</v>
      </c>
      <c r="B98" s="6" t="s">
        <v>49</v>
      </c>
      <c r="C98" s="9" t="s">
        <v>1104</v>
      </c>
      <c r="D98" s="6">
        <v>24789487</v>
      </c>
      <c r="E98" s="69">
        <v>45347</v>
      </c>
      <c r="F98" s="5">
        <v>45712</v>
      </c>
      <c r="G98" s="70"/>
      <c r="H98" s="70"/>
      <c r="I98" s="144">
        <v>2</v>
      </c>
      <c r="J98" s="79"/>
      <c r="K98" s="79">
        <f t="shared" si="25"/>
        <v>0</v>
      </c>
      <c r="L98" s="80"/>
      <c r="M98" s="27">
        <f t="shared" si="26"/>
        <v>0</v>
      </c>
      <c r="N98" s="81" t="s">
        <v>907</v>
      </c>
    </row>
    <row r="99" spans="1:15" ht="16.5" x14ac:dyDescent="0.25">
      <c r="A99" s="223" t="s">
        <v>1167</v>
      </c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5"/>
    </row>
    <row r="100" spans="1:15" ht="25.5" x14ac:dyDescent="0.25">
      <c r="A100" s="78">
        <v>83</v>
      </c>
      <c r="B100" s="6" t="s">
        <v>667</v>
      </c>
      <c r="C100" s="9" t="s">
        <v>1180</v>
      </c>
      <c r="D100" s="6">
        <v>300020625</v>
      </c>
      <c r="E100" s="69">
        <v>45645</v>
      </c>
      <c r="F100" s="70"/>
      <c r="G100" s="70"/>
      <c r="H100" s="70"/>
      <c r="I100" s="144">
        <v>1</v>
      </c>
      <c r="J100" s="79"/>
      <c r="K100" s="79">
        <f t="shared" ref="K100:K104" si="28">I100*J100</f>
        <v>0</v>
      </c>
      <c r="L100" s="80"/>
      <c r="M100" s="27">
        <f t="shared" ref="M100:M104" si="29">K100+(K100*L100)</f>
        <v>0</v>
      </c>
      <c r="N100" s="82" t="s">
        <v>1172</v>
      </c>
      <c r="O100" s="53"/>
    </row>
    <row r="101" spans="1:15" ht="25.5" x14ac:dyDescent="0.25">
      <c r="A101" s="39">
        <f t="shared" ref="A101:A104" si="30">SUM(A100,1)</f>
        <v>84</v>
      </c>
      <c r="B101" s="6" t="s">
        <v>667</v>
      </c>
      <c r="C101" s="9" t="s">
        <v>1180</v>
      </c>
      <c r="D101" s="6">
        <v>300020626</v>
      </c>
      <c r="E101" s="69">
        <v>45645</v>
      </c>
      <c r="F101" s="70"/>
      <c r="G101" s="70"/>
      <c r="H101" s="70"/>
      <c r="I101" s="144">
        <v>1</v>
      </c>
      <c r="J101" s="79"/>
      <c r="K101" s="79">
        <f t="shared" si="28"/>
        <v>0</v>
      </c>
      <c r="L101" s="80"/>
      <c r="M101" s="27">
        <f t="shared" si="29"/>
        <v>0</v>
      </c>
      <c r="N101" s="82" t="s">
        <v>1172</v>
      </c>
      <c r="O101" s="53"/>
    </row>
    <row r="102" spans="1:15" ht="25.5" x14ac:dyDescent="0.25">
      <c r="A102" s="39">
        <f t="shared" si="30"/>
        <v>85</v>
      </c>
      <c r="B102" s="6" t="s">
        <v>667</v>
      </c>
      <c r="C102" s="9" t="s">
        <v>1180</v>
      </c>
      <c r="D102" s="6">
        <v>300010053</v>
      </c>
      <c r="E102" s="69">
        <v>45249</v>
      </c>
      <c r="F102" s="69">
        <v>45615</v>
      </c>
      <c r="G102" s="70"/>
      <c r="H102" s="70"/>
      <c r="I102" s="144">
        <v>2</v>
      </c>
      <c r="J102" s="79"/>
      <c r="K102" s="79">
        <f t="shared" si="28"/>
        <v>0</v>
      </c>
      <c r="L102" s="80"/>
      <c r="M102" s="27">
        <f t="shared" si="29"/>
        <v>0</v>
      </c>
      <c r="N102" s="82" t="s">
        <v>1173</v>
      </c>
      <c r="O102" s="53"/>
    </row>
    <row r="103" spans="1:15" ht="25.5" x14ac:dyDescent="0.25">
      <c r="A103" s="39">
        <f t="shared" si="30"/>
        <v>86</v>
      </c>
      <c r="B103" s="6" t="s">
        <v>667</v>
      </c>
      <c r="C103" s="9" t="s">
        <v>1180</v>
      </c>
      <c r="D103" s="6">
        <v>300012359</v>
      </c>
      <c r="E103" s="69">
        <v>45350</v>
      </c>
      <c r="F103" s="5">
        <v>45715</v>
      </c>
      <c r="G103" s="70"/>
      <c r="H103" s="70"/>
      <c r="I103" s="144">
        <v>2</v>
      </c>
      <c r="J103" s="79"/>
      <c r="K103" s="79">
        <f t="shared" si="28"/>
        <v>0</v>
      </c>
      <c r="L103" s="80"/>
      <c r="M103" s="27">
        <f t="shared" si="29"/>
        <v>0</v>
      </c>
      <c r="N103" s="82" t="s">
        <v>1171</v>
      </c>
      <c r="O103" s="53"/>
    </row>
    <row r="104" spans="1:15" ht="25.5" x14ac:dyDescent="0.25">
      <c r="A104" s="39">
        <f t="shared" si="30"/>
        <v>87</v>
      </c>
      <c r="B104" s="6" t="s">
        <v>667</v>
      </c>
      <c r="C104" s="9" t="s">
        <v>1180</v>
      </c>
      <c r="D104" s="6">
        <v>30009787</v>
      </c>
      <c r="E104" s="69">
        <v>45188</v>
      </c>
      <c r="F104" s="69">
        <v>45554</v>
      </c>
      <c r="G104" s="70"/>
      <c r="H104" s="70"/>
      <c r="I104" s="144">
        <v>2</v>
      </c>
      <c r="J104" s="79"/>
      <c r="K104" s="79">
        <f t="shared" si="28"/>
        <v>0</v>
      </c>
      <c r="L104" s="80"/>
      <c r="M104" s="27">
        <f t="shared" si="29"/>
        <v>0</v>
      </c>
      <c r="N104" s="82" t="s">
        <v>1170</v>
      </c>
      <c r="O104" s="53"/>
    </row>
    <row r="105" spans="1:15" ht="16.5" x14ac:dyDescent="0.25">
      <c r="A105" s="223" t="s">
        <v>1214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5"/>
    </row>
    <row r="106" spans="1:15" ht="25.5" x14ac:dyDescent="0.25">
      <c r="A106" s="78">
        <v>88</v>
      </c>
      <c r="B106" s="6" t="s">
        <v>1244</v>
      </c>
      <c r="C106" s="9" t="s">
        <v>1245</v>
      </c>
      <c r="D106" s="6" t="s">
        <v>1246</v>
      </c>
      <c r="E106" s="69">
        <v>45189</v>
      </c>
      <c r="F106" s="69">
        <v>45555</v>
      </c>
      <c r="G106" s="70"/>
      <c r="H106" s="70"/>
      <c r="I106" s="144">
        <v>2</v>
      </c>
      <c r="J106" s="79"/>
      <c r="K106" s="79">
        <f t="shared" ref="K106:K114" si="31">I106*J106</f>
        <v>0</v>
      </c>
      <c r="L106" s="80"/>
      <c r="M106" s="27">
        <f t="shared" ref="M106:M114" si="32">K106+(K106*L106)</f>
        <v>0</v>
      </c>
      <c r="N106" s="81"/>
    </row>
    <row r="107" spans="1:15" ht="25.5" x14ac:dyDescent="0.25">
      <c r="A107" s="39">
        <f t="shared" ref="A107:A114" si="33">SUM(A106,1)</f>
        <v>89</v>
      </c>
      <c r="B107" s="6" t="s">
        <v>1244</v>
      </c>
      <c r="C107" s="9" t="s">
        <v>1245</v>
      </c>
      <c r="D107" s="6" t="s">
        <v>1247</v>
      </c>
      <c r="E107" s="69">
        <v>45189</v>
      </c>
      <c r="F107" s="69">
        <v>45555</v>
      </c>
      <c r="G107" s="70"/>
      <c r="H107" s="70"/>
      <c r="I107" s="144">
        <v>2</v>
      </c>
      <c r="J107" s="79"/>
      <c r="K107" s="79">
        <f t="shared" si="31"/>
        <v>0</v>
      </c>
      <c r="L107" s="80"/>
      <c r="M107" s="27">
        <f t="shared" si="32"/>
        <v>0</v>
      </c>
      <c r="N107" s="81"/>
    </row>
    <row r="108" spans="1:15" ht="25.5" x14ac:dyDescent="0.25">
      <c r="A108" s="39">
        <f t="shared" si="33"/>
        <v>90</v>
      </c>
      <c r="B108" s="6" t="s">
        <v>1248</v>
      </c>
      <c r="C108" s="9" t="s">
        <v>1249</v>
      </c>
      <c r="D108" s="6" t="s">
        <v>1250</v>
      </c>
      <c r="E108" s="69">
        <v>45189</v>
      </c>
      <c r="F108" s="69">
        <v>45555</v>
      </c>
      <c r="G108" s="70"/>
      <c r="H108" s="70"/>
      <c r="I108" s="144">
        <v>2</v>
      </c>
      <c r="J108" s="79"/>
      <c r="K108" s="79">
        <f t="shared" si="31"/>
        <v>0</v>
      </c>
      <c r="L108" s="80"/>
      <c r="M108" s="27">
        <f t="shared" si="32"/>
        <v>0</v>
      </c>
      <c r="N108" s="81"/>
    </row>
    <row r="109" spans="1:15" ht="25.5" x14ac:dyDescent="0.25">
      <c r="A109" s="39">
        <f t="shared" si="33"/>
        <v>91</v>
      </c>
      <c r="B109" s="6" t="s">
        <v>1248</v>
      </c>
      <c r="C109" s="9" t="s">
        <v>1249</v>
      </c>
      <c r="D109" s="6" t="s">
        <v>1251</v>
      </c>
      <c r="E109" s="69">
        <v>45189</v>
      </c>
      <c r="F109" s="69">
        <v>45555</v>
      </c>
      <c r="G109" s="70"/>
      <c r="H109" s="70"/>
      <c r="I109" s="144">
        <v>2</v>
      </c>
      <c r="J109" s="79"/>
      <c r="K109" s="79">
        <f t="shared" si="31"/>
        <v>0</v>
      </c>
      <c r="L109" s="80"/>
      <c r="M109" s="27">
        <f t="shared" si="32"/>
        <v>0</v>
      </c>
      <c r="N109" s="81"/>
    </row>
    <row r="110" spans="1:15" ht="25.5" x14ac:dyDescent="0.25">
      <c r="A110" s="39">
        <f t="shared" si="33"/>
        <v>92</v>
      </c>
      <c r="B110" s="6" t="s">
        <v>1248</v>
      </c>
      <c r="C110" s="9" t="s">
        <v>1249</v>
      </c>
      <c r="D110" s="6" t="s">
        <v>1252</v>
      </c>
      <c r="E110" s="69">
        <v>45189</v>
      </c>
      <c r="F110" s="69">
        <v>45555</v>
      </c>
      <c r="G110" s="70"/>
      <c r="H110" s="70"/>
      <c r="I110" s="144">
        <v>2</v>
      </c>
      <c r="J110" s="79"/>
      <c r="K110" s="79">
        <f t="shared" si="31"/>
        <v>0</v>
      </c>
      <c r="L110" s="80"/>
      <c r="M110" s="27">
        <f t="shared" si="32"/>
        <v>0</v>
      </c>
      <c r="N110" s="81"/>
    </row>
    <row r="111" spans="1:15" x14ac:dyDescent="0.25">
      <c r="A111" s="8">
        <f t="shared" si="33"/>
        <v>93</v>
      </c>
      <c r="B111" s="6" t="s">
        <v>288</v>
      </c>
      <c r="C111" s="9" t="s">
        <v>1253</v>
      </c>
      <c r="D111" s="6">
        <v>300007947</v>
      </c>
      <c r="E111" s="69">
        <v>45129</v>
      </c>
      <c r="F111" s="69">
        <v>45495</v>
      </c>
      <c r="G111" s="70"/>
      <c r="H111" s="70"/>
      <c r="I111" s="144">
        <v>2</v>
      </c>
      <c r="J111" s="79"/>
      <c r="K111" s="79">
        <f t="shared" si="31"/>
        <v>0</v>
      </c>
      <c r="L111" s="80"/>
      <c r="M111" s="27">
        <f t="shared" si="32"/>
        <v>0</v>
      </c>
      <c r="N111" s="81"/>
    </row>
    <row r="112" spans="1:15" x14ac:dyDescent="0.25">
      <c r="A112" s="8">
        <f t="shared" si="33"/>
        <v>94</v>
      </c>
      <c r="B112" s="6" t="s">
        <v>288</v>
      </c>
      <c r="C112" s="9" t="s">
        <v>1253</v>
      </c>
      <c r="D112" s="6">
        <v>300007948</v>
      </c>
      <c r="E112" s="69">
        <v>45129</v>
      </c>
      <c r="F112" s="69">
        <v>45495</v>
      </c>
      <c r="G112" s="70"/>
      <c r="H112" s="70"/>
      <c r="I112" s="144">
        <v>2</v>
      </c>
      <c r="J112" s="79"/>
      <c r="K112" s="79">
        <f t="shared" si="31"/>
        <v>0</v>
      </c>
      <c r="L112" s="80"/>
      <c r="M112" s="27">
        <f t="shared" si="32"/>
        <v>0</v>
      </c>
      <c r="N112" s="81"/>
    </row>
    <row r="113" spans="1:14" x14ac:dyDescent="0.25">
      <c r="A113" s="8">
        <f t="shared" si="33"/>
        <v>95</v>
      </c>
      <c r="B113" s="6" t="s">
        <v>288</v>
      </c>
      <c r="C113" s="9" t="s">
        <v>1253</v>
      </c>
      <c r="D113" s="6">
        <v>300007949</v>
      </c>
      <c r="E113" s="69">
        <v>45129</v>
      </c>
      <c r="F113" s="69">
        <v>45495</v>
      </c>
      <c r="G113" s="70"/>
      <c r="H113" s="70"/>
      <c r="I113" s="144">
        <v>2</v>
      </c>
      <c r="J113" s="79"/>
      <c r="K113" s="79">
        <f t="shared" si="31"/>
        <v>0</v>
      </c>
      <c r="L113" s="80"/>
      <c r="M113" s="27">
        <f t="shared" si="32"/>
        <v>0</v>
      </c>
      <c r="N113" s="81"/>
    </row>
    <row r="114" spans="1:14" x14ac:dyDescent="0.25">
      <c r="A114" s="8">
        <f t="shared" si="33"/>
        <v>96</v>
      </c>
      <c r="B114" s="6" t="s">
        <v>288</v>
      </c>
      <c r="C114" s="9" t="s">
        <v>1253</v>
      </c>
      <c r="D114" s="6">
        <v>300007950</v>
      </c>
      <c r="E114" s="69">
        <v>45129</v>
      </c>
      <c r="F114" s="69">
        <v>45495</v>
      </c>
      <c r="G114" s="70"/>
      <c r="H114" s="70"/>
      <c r="I114" s="144">
        <v>2</v>
      </c>
      <c r="J114" s="79"/>
      <c r="K114" s="79">
        <f t="shared" si="31"/>
        <v>0</v>
      </c>
      <c r="L114" s="80"/>
      <c r="M114" s="27">
        <f t="shared" si="32"/>
        <v>0</v>
      </c>
      <c r="N114" s="81"/>
    </row>
    <row r="115" spans="1:14" ht="16.5" x14ac:dyDescent="0.3">
      <c r="A115" s="246" t="s">
        <v>1286</v>
      </c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8"/>
      <c r="N115" s="87"/>
    </row>
    <row r="116" spans="1:14" ht="26.25" thickBot="1" x14ac:dyDescent="0.3">
      <c r="A116" s="165">
        <v>98</v>
      </c>
      <c r="B116" s="44" t="s">
        <v>1300</v>
      </c>
      <c r="C116" s="51" t="s">
        <v>1180</v>
      </c>
      <c r="D116" s="44">
        <v>300019922</v>
      </c>
      <c r="E116" s="167">
        <v>45188</v>
      </c>
      <c r="F116" s="167">
        <v>45554</v>
      </c>
      <c r="G116" s="166"/>
      <c r="H116" s="166"/>
      <c r="I116" s="168">
        <v>2</v>
      </c>
      <c r="J116" s="170"/>
      <c r="K116" s="170">
        <f t="shared" ref="K116" si="34">I116*J116</f>
        <v>0</v>
      </c>
      <c r="L116" s="171"/>
      <c r="M116" s="176">
        <f t="shared" ref="M116" si="35">K116+(K116*L116)</f>
        <v>0</v>
      </c>
      <c r="N116" s="81"/>
    </row>
    <row r="117" spans="1:14" ht="31.5" customHeight="1" thickBot="1" x14ac:dyDescent="0.3">
      <c r="A117" s="271" t="s">
        <v>1432</v>
      </c>
      <c r="B117" s="272"/>
      <c r="C117" s="272"/>
      <c r="D117" s="272"/>
      <c r="E117" s="272"/>
      <c r="F117" s="272"/>
      <c r="G117" s="272"/>
      <c r="H117" s="272"/>
      <c r="I117" s="272"/>
      <c r="J117" s="272"/>
      <c r="K117" s="178">
        <f>SUM(K8:K116)</f>
        <v>0</v>
      </c>
      <c r="L117" s="177"/>
      <c r="M117" s="178">
        <f>SUM(M8:M116)</f>
        <v>0</v>
      </c>
    </row>
  </sheetData>
  <mergeCells count="16">
    <mergeCell ref="A117:J117"/>
    <mergeCell ref="K2:N2"/>
    <mergeCell ref="C3:J3"/>
    <mergeCell ref="A7:N7"/>
    <mergeCell ref="A13:N13"/>
    <mergeCell ref="A22:N22"/>
    <mergeCell ref="A36:N36"/>
    <mergeCell ref="A80:M80"/>
    <mergeCell ref="A99:N99"/>
    <mergeCell ref="A105:N105"/>
    <mergeCell ref="A115:M115"/>
    <mergeCell ref="A41:N41"/>
    <mergeCell ref="A48:N48"/>
    <mergeCell ref="A50:N50"/>
    <mergeCell ref="A64:N64"/>
    <mergeCell ref="A69:N69"/>
  </mergeCells>
  <pageMargins left="0.70866141732283472" right="0.70866141732283472" top="0.74803149606299213" bottom="0.74803149606299213" header="0.31496062992125984" footer="0.31496062992125984"/>
  <pageSetup paperSize="9" scale="70" fitToHeight="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2:N13"/>
  <sheetViews>
    <sheetView workbookViewId="0">
      <selection activeCell="A2" sqref="A2:N14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s="3" customFormat="1" ht="18.75" x14ac:dyDescent="0.3">
      <c r="K2" s="237" t="s">
        <v>1392</v>
      </c>
      <c r="L2" s="237"/>
      <c r="M2" s="237"/>
      <c r="N2" s="237"/>
    </row>
    <row r="3" spans="1:14" ht="20.25" x14ac:dyDescent="0.25">
      <c r="C3" s="238" t="s">
        <v>1391</v>
      </c>
      <c r="D3" s="239"/>
      <c r="E3" s="239"/>
      <c r="F3" s="239"/>
      <c r="G3" s="239"/>
      <c r="H3" s="239"/>
      <c r="I3" s="239"/>
      <c r="J3" s="239"/>
      <c r="K3" s="3"/>
      <c r="L3" s="3"/>
      <c r="M3" s="3"/>
      <c r="N3" s="3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679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x14ac:dyDescent="0.25">
      <c r="A8" s="8">
        <v>1</v>
      </c>
      <c r="B8" s="6" t="s">
        <v>698</v>
      </c>
      <c r="C8" s="9" t="s">
        <v>699</v>
      </c>
      <c r="D8" s="6" t="s">
        <v>700</v>
      </c>
      <c r="E8" s="54">
        <v>45107</v>
      </c>
      <c r="F8" s="69">
        <v>45473</v>
      </c>
      <c r="G8" s="70"/>
      <c r="H8" s="70"/>
      <c r="I8" s="144">
        <v>2</v>
      </c>
      <c r="J8" s="79"/>
      <c r="K8" s="79">
        <f t="shared" ref="K8:K12" si="0">I8*J8</f>
        <v>0</v>
      </c>
      <c r="L8" s="80"/>
      <c r="M8" s="27">
        <f t="shared" ref="M8:M12" si="1">K8+(K8*L8)</f>
        <v>0</v>
      </c>
      <c r="N8" s="40"/>
    </row>
    <row r="9" spans="1:14" x14ac:dyDescent="0.25">
      <c r="A9" s="8">
        <v>2</v>
      </c>
      <c r="B9" s="6" t="s">
        <v>698</v>
      </c>
      <c r="C9" s="9" t="s">
        <v>699</v>
      </c>
      <c r="D9" s="6">
        <v>1550109</v>
      </c>
      <c r="E9" s="54">
        <v>45107</v>
      </c>
      <c r="F9" s="69">
        <v>45473</v>
      </c>
      <c r="G9" s="70"/>
      <c r="H9" s="70"/>
      <c r="I9" s="144">
        <v>2</v>
      </c>
      <c r="J9" s="79"/>
      <c r="K9" s="79">
        <f t="shared" si="0"/>
        <v>0</v>
      </c>
      <c r="L9" s="80"/>
      <c r="M9" s="27">
        <f t="shared" si="1"/>
        <v>0</v>
      </c>
      <c r="N9" s="40"/>
    </row>
    <row r="10" spans="1:14" x14ac:dyDescent="0.25">
      <c r="A10" s="8">
        <v>3</v>
      </c>
      <c r="B10" s="6" t="s">
        <v>698</v>
      </c>
      <c r="C10" s="9" t="s">
        <v>699</v>
      </c>
      <c r="D10" s="6">
        <v>1550148</v>
      </c>
      <c r="E10" s="54">
        <v>45107</v>
      </c>
      <c r="F10" s="69">
        <v>45473</v>
      </c>
      <c r="G10" s="70"/>
      <c r="H10" s="70"/>
      <c r="I10" s="144">
        <v>2</v>
      </c>
      <c r="J10" s="79"/>
      <c r="K10" s="79">
        <f t="shared" si="0"/>
        <v>0</v>
      </c>
      <c r="L10" s="80"/>
      <c r="M10" s="27">
        <f t="shared" si="1"/>
        <v>0</v>
      </c>
      <c r="N10" s="40"/>
    </row>
    <row r="11" spans="1:14" x14ac:dyDescent="0.25">
      <c r="A11" s="8">
        <v>4</v>
      </c>
      <c r="B11" s="6" t="s">
        <v>698</v>
      </c>
      <c r="C11" s="9" t="s">
        <v>699</v>
      </c>
      <c r="D11" s="6">
        <v>1550152</v>
      </c>
      <c r="E11" s="54">
        <v>45107</v>
      </c>
      <c r="F11" s="69">
        <v>45473</v>
      </c>
      <c r="G11" s="70"/>
      <c r="H11" s="70"/>
      <c r="I11" s="144">
        <v>2</v>
      </c>
      <c r="J11" s="79"/>
      <c r="K11" s="79">
        <f t="shared" si="0"/>
        <v>0</v>
      </c>
      <c r="L11" s="80"/>
      <c r="M11" s="27">
        <f t="shared" si="1"/>
        <v>0</v>
      </c>
      <c r="N11" s="40"/>
    </row>
    <row r="12" spans="1:14" ht="15.75" thickBot="1" x14ac:dyDescent="0.3">
      <c r="A12" s="8">
        <v>5</v>
      </c>
      <c r="B12" s="6" t="s">
        <v>698</v>
      </c>
      <c r="C12" s="9" t="s">
        <v>699</v>
      </c>
      <c r="D12" s="6">
        <v>1628890</v>
      </c>
      <c r="E12" s="54">
        <v>45107</v>
      </c>
      <c r="F12" s="69">
        <v>45473</v>
      </c>
      <c r="G12" s="70"/>
      <c r="H12" s="70"/>
      <c r="I12" s="144">
        <v>2</v>
      </c>
      <c r="J12" s="79"/>
      <c r="K12" s="79">
        <f t="shared" si="0"/>
        <v>0</v>
      </c>
      <c r="L12" s="80"/>
      <c r="M12" s="27">
        <f t="shared" si="1"/>
        <v>0</v>
      </c>
      <c r="N12" s="40"/>
    </row>
    <row r="13" spans="1:14" ht="15.75" thickBot="1" x14ac:dyDescent="0.3">
      <c r="A13" s="271" t="s">
        <v>1433</v>
      </c>
      <c r="B13" s="272"/>
      <c r="C13" s="272"/>
      <c r="D13" s="272"/>
      <c r="E13" s="272"/>
      <c r="F13" s="272"/>
      <c r="G13" s="272"/>
      <c r="H13" s="272"/>
      <c r="I13" s="272"/>
      <c r="J13" s="272"/>
      <c r="K13" s="178">
        <f>SUM(K8:K12)</f>
        <v>0</v>
      </c>
      <c r="L13" s="177"/>
      <c r="M13" s="178">
        <f>SUM(M8:M12)</f>
        <v>0</v>
      </c>
    </row>
  </sheetData>
  <mergeCells count="4">
    <mergeCell ref="A7:N7"/>
    <mergeCell ref="K2:N2"/>
    <mergeCell ref="C3:J3"/>
    <mergeCell ref="A13:J13"/>
  </mergeCells>
  <pageMargins left="0.7" right="0.7" top="0.75" bottom="0.75" header="0.3" footer="0.3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2:N12"/>
  <sheetViews>
    <sheetView workbookViewId="0">
      <selection activeCell="J24" sqref="J24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s="3" customFormat="1" ht="18.75" x14ac:dyDescent="0.3">
      <c r="K2" s="237" t="s">
        <v>1394</v>
      </c>
      <c r="L2" s="237"/>
      <c r="M2" s="237"/>
      <c r="N2" s="237"/>
    </row>
    <row r="3" spans="1:14" ht="20.25" x14ac:dyDescent="0.25">
      <c r="C3" s="146" t="s">
        <v>1393</v>
      </c>
      <c r="D3" s="147"/>
      <c r="E3" s="147"/>
      <c r="F3" s="147"/>
      <c r="G3" s="147"/>
      <c r="H3" s="147"/>
      <c r="I3" s="147"/>
      <c r="J3" s="147"/>
      <c r="K3" s="3"/>
      <c r="L3" s="3"/>
      <c r="M3" s="3"/>
      <c r="N3" s="3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679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25.5" x14ac:dyDescent="0.25">
      <c r="A8" s="39">
        <v>1</v>
      </c>
      <c r="B8" s="6" t="s">
        <v>736</v>
      </c>
      <c r="C8" s="9" t="s">
        <v>737</v>
      </c>
      <c r="D8" s="6" t="s">
        <v>738</v>
      </c>
      <c r="E8" s="142">
        <v>45412</v>
      </c>
      <c r="F8" s="143"/>
      <c r="G8" s="70"/>
      <c r="H8" s="70"/>
      <c r="I8" s="144">
        <v>1</v>
      </c>
      <c r="J8" s="79"/>
      <c r="K8" s="79">
        <f t="shared" ref="K8:K11" si="0">I8*J8</f>
        <v>0</v>
      </c>
      <c r="L8" s="80"/>
      <c r="M8" s="27">
        <f t="shared" ref="M8:M11" si="1">K8+(K8*L8)</f>
        <v>0</v>
      </c>
      <c r="N8" s="81"/>
    </row>
    <row r="9" spans="1:14" ht="25.5" x14ac:dyDescent="0.25">
      <c r="A9" s="39">
        <v>2</v>
      </c>
      <c r="B9" s="6" t="s">
        <v>736</v>
      </c>
      <c r="C9" s="9" t="s">
        <v>737</v>
      </c>
      <c r="D9" s="6" t="s">
        <v>739</v>
      </c>
      <c r="E9" s="142">
        <v>45412</v>
      </c>
      <c r="F9" s="143"/>
      <c r="G9" s="70"/>
      <c r="H9" s="70"/>
      <c r="I9" s="144">
        <v>1</v>
      </c>
      <c r="J9" s="79"/>
      <c r="K9" s="79">
        <f t="shared" si="0"/>
        <v>0</v>
      </c>
      <c r="L9" s="80"/>
      <c r="M9" s="27">
        <f t="shared" si="1"/>
        <v>0</v>
      </c>
      <c r="N9" s="81"/>
    </row>
    <row r="10" spans="1:14" ht="25.5" x14ac:dyDescent="0.25">
      <c r="A10" s="39">
        <v>3</v>
      </c>
      <c r="B10" s="6" t="s">
        <v>740</v>
      </c>
      <c r="C10" s="9" t="s">
        <v>741</v>
      </c>
      <c r="D10" s="6" t="s">
        <v>742</v>
      </c>
      <c r="E10" s="142">
        <v>45412</v>
      </c>
      <c r="F10" s="143"/>
      <c r="G10" s="70"/>
      <c r="H10" s="70"/>
      <c r="I10" s="144">
        <v>1</v>
      </c>
      <c r="J10" s="79"/>
      <c r="K10" s="79">
        <f t="shared" si="0"/>
        <v>0</v>
      </c>
      <c r="L10" s="80"/>
      <c r="M10" s="27">
        <f t="shared" si="1"/>
        <v>0</v>
      </c>
      <c r="N10" s="81"/>
    </row>
    <row r="11" spans="1:14" ht="26.25" thickBot="1" x14ac:dyDescent="0.3">
      <c r="A11" s="39">
        <v>4</v>
      </c>
      <c r="B11" s="6" t="s">
        <v>740</v>
      </c>
      <c r="C11" s="9" t="s">
        <v>741</v>
      </c>
      <c r="D11" s="6" t="s">
        <v>743</v>
      </c>
      <c r="E11" s="142">
        <v>45412</v>
      </c>
      <c r="F11" s="143"/>
      <c r="G11" s="70"/>
      <c r="H11" s="70"/>
      <c r="I11" s="144">
        <v>1</v>
      </c>
      <c r="J11" s="79"/>
      <c r="K11" s="79">
        <f t="shared" si="0"/>
        <v>0</v>
      </c>
      <c r="L11" s="80"/>
      <c r="M11" s="27">
        <f t="shared" si="1"/>
        <v>0</v>
      </c>
      <c r="N11" s="81"/>
    </row>
    <row r="12" spans="1:14" ht="15.75" thickBot="1" x14ac:dyDescent="0.3">
      <c r="A12" s="271" t="s">
        <v>1434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78">
        <f>SUM(K8:K11)</f>
        <v>0</v>
      </c>
      <c r="L12" s="177"/>
      <c r="M12" s="179">
        <f>SUM(M8:M11)</f>
        <v>0</v>
      </c>
    </row>
  </sheetData>
  <mergeCells count="3">
    <mergeCell ref="A7:N7"/>
    <mergeCell ref="K2:N2"/>
    <mergeCell ref="A12:J12"/>
  </mergeCells>
  <pageMargins left="0.7" right="0.7" top="0.75" bottom="0.75" header="0.3" footer="0.3"/>
  <pageSetup paperSize="9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N86"/>
  <sheetViews>
    <sheetView workbookViewId="0">
      <selection activeCell="A2" sqref="A2:N87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1" spans="1:14" s="3" customFormat="1" x14ac:dyDescent="0.25"/>
    <row r="2" spans="1:14" s="3" customFormat="1" ht="18.75" x14ac:dyDescent="0.3">
      <c r="K2" s="237" t="s">
        <v>1396</v>
      </c>
      <c r="L2" s="237"/>
      <c r="M2" s="237"/>
      <c r="N2" s="237"/>
    </row>
    <row r="3" spans="1:14" ht="20.25" x14ac:dyDescent="0.25">
      <c r="C3" s="238" t="s">
        <v>1395</v>
      </c>
      <c r="D3" s="238"/>
      <c r="E3" s="238"/>
      <c r="F3" s="238"/>
      <c r="G3" s="238"/>
      <c r="H3" s="238"/>
      <c r="I3" s="238"/>
      <c r="J3" s="238"/>
      <c r="K3" s="238"/>
      <c r="L3" s="238"/>
      <c r="M3" s="3"/>
      <c r="N3" s="3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82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x14ac:dyDescent="0.25">
      <c r="A8" s="8">
        <v>1</v>
      </c>
      <c r="B8" s="6" t="s">
        <v>110</v>
      </c>
      <c r="C8" s="9" t="s">
        <v>111</v>
      </c>
      <c r="D8" s="6">
        <v>122</v>
      </c>
      <c r="E8" s="69">
        <v>45453</v>
      </c>
      <c r="F8" s="47"/>
      <c r="G8" s="70"/>
      <c r="H8" s="70"/>
      <c r="I8" s="144">
        <v>1</v>
      </c>
      <c r="J8" s="79"/>
      <c r="K8" s="79">
        <f t="shared" ref="K8:K11" si="0">I8*J8</f>
        <v>0</v>
      </c>
      <c r="L8" s="80"/>
      <c r="M8" s="27">
        <f t="shared" ref="M8:M11" si="1">K8+(K8*L8)</f>
        <v>0</v>
      </c>
      <c r="N8" s="81"/>
    </row>
    <row r="9" spans="1:14" x14ac:dyDescent="0.25">
      <c r="A9" s="8">
        <v>2</v>
      </c>
      <c r="B9" s="6" t="s">
        <v>110</v>
      </c>
      <c r="C9" s="9" t="s">
        <v>111</v>
      </c>
      <c r="D9" s="6">
        <v>108</v>
      </c>
      <c r="E9" s="69">
        <v>45453</v>
      </c>
      <c r="F9" s="47"/>
      <c r="G9" s="70"/>
      <c r="H9" s="70"/>
      <c r="I9" s="144">
        <v>1</v>
      </c>
      <c r="J9" s="79"/>
      <c r="K9" s="79">
        <f t="shared" si="0"/>
        <v>0</v>
      </c>
      <c r="L9" s="80"/>
      <c r="M9" s="27">
        <f t="shared" si="1"/>
        <v>0</v>
      </c>
      <c r="N9" s="81"/>
    </row>
    <row r="10" spans="1:14" x14ac:dyDescent="0.25">
      <c r="A10" s="8">
        <v>3</v>
      </c>
      <c r="B10" s="6" t="s">
        <v>110</v>
      </c>
      <c r="C10" s="9" t="s">
        <v>111</v>
      </c>
      <c r="D10" s="6">
        <v>131</v>
      </c>
      <c r="E10" s="69">
        <v>45453</v>
      </c>
      <c r="F10" s="47"/>
      <c r="G10" s="70"/>
      <c r="H10" s="70"/>
      <c r="I10" s="144">
        <v>1</v>
      </c>
      <c r="J10" s="79"/>
      <c r="K10" s="79">
        <f t="shared" si="0"/>
        <v>0</v>
      </c>
      <c r="L10" s="80"/>
      <c r="M10" s="27">
        <f t="shared" si="1"/>
        <v>0</v>
      </c>
      <c r="N10" s="81"/>
    </row>
    <row r="11" spans="1:14" x14ac:dyDescent="0.25">
      <c r="A11" s="8">
        <v>4</v>
      </c>
      <c r="B11" s="6" t="s">
        <v>110</v>
      </c>
      <c r="C11" s="9" t="s">
        <v>111</v>
      </c>
      <c r="D11" s="6">
        <v>115</v>
      </c>
      <c r="E11" s="69">
        <v>45453</v>
      </c>
      <c r="F11" s="47"/>
      <c r="G11" s="70"/>
      <c r="H11" s="70"/>
      <c r="I11" s="144">
        <v>1</v>
      </c>
      <c r="J11" s="79"/>
      <c r="K11" s="79">
        <f t="shared" si="0"/>
        <v>0</v>
      </c>
      <c r="L11" s="80"/>
      <c r="M11" s="27">
        <f t="shared" si="1"/>
        <v>0</v>
      </c>
      <c r="N11" s="81"/>
    </row>
    <row r="12" spans="1:14" ht="16.5" x14ac:dyDescent="0.25">
      <c r="A12" s="223" t="s">
        <v>120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5"/>
    </row>
    <row r="13" spans="1:14" ht="26.25" x14ac:dyDescent="0.25">
      <c r="A13" s="39">
        <v>5</v>
      </c>
      <c r="B13" s="6" t="s">
        <v>141</v>
      </c>
      <c r="C13" s="9" t="s">
        <v>142</v>
      </c>
      <c r="D13" s="6">
        <v>936017458</v>
      </c>
      <c r="E13" s="69">
        <v>45382</v>
      </c>
      <c r="F13" s="69">
        <v>45746</v>
      </c>
      <c r="G13" s="70"/>
      <c r="H13" s="70"/>
      <c r="I13" s="144">
        <v>2</v>
      </c>
      <c r="J13" s="79"/>
      <c r="K13" s="79">
        <f t="shared" ref="K13:K22" si="2">I13*J13</f>
        <v>0</v>
      </c>
      <c r="L13" s="80"/>
      <c r="M13" s="27">
        <f t="shared" ref="M13:M22" si="3">K13+(K13*L13)</f>
        <v>0</v>
      </c>
      <c r="N13" s="81"/>
    </row>
    <row r="14" spans="1:14" x14ac:dyDescent="0.25">
      <c r="A14" s="8">
        <f>SUM(A13,1)</f>
        <v>6</v>
      </c>
      <c r="B14" s="6" t="s">
        <v>143</v>
      </c>
      <c r="C14" s="9" t="s">
        <v>144</v>
      </c>
      <c r="D14" s="6" t="s">
        <v>145</v>
      </c>
      <c r="E14" s="142">
        <v>45453</v>
      </c>
      <c r="F14" s="69">
        <v>45453</v>
      </c>
      <c r="G14" s="70"/>
      <c r="H14" s="70"/>
      <c r="I14" s="144">
        <v>2</v>
      </c>
      <c r="J14" s="79"/>
      <c r="K14" s="79">
        <f t="shared" si="2"/>
        <v>0</v>
      </c>
      <c r="L14" s="80"/>
      <c r="M14" s="27">
        <f t="shared" si="3"/>
        <v>0</v>
      </c>
      <c r="N14" s="81"/>
    </row>
    <row r="15" spans="1:14" x14ac:dyDescent="0.25">
      <c r="A15" s="8">
        <f t="shared" ref="A15:A29" si="4">SUM(A14,1)</f>
        <v>7</v>
      </c>
      <c r="B15" s="6" t="s">
        <v>143</v>
      </c>
      <c r="C15" s="9" t="s">
        <v>144</v>
      </c>
      <c r="D15" s="6" t="s">
        <v>146</v>
      </c>
      <c r="E15" s="142">
        <v>45453</v>
      </c>
      <c r="F15" s="143"/>
      <c r="G15" s="70"/>
      <c r="H15" s="70"/>
      <c r="I15" s="144">
        <v>1</v>
      </c>
      <c r="J15" s="79"/>
      <c r="K15" s="79">
        <f t="shared" si="2"/>
        <v>0</v>
      </c>
      <c r="L15" s="80"/>
      <c r="M15" s="27">
        <f t="shared" si="3"/>
        <v>0</v>
      </c>
      <c r="N15" s="81"/>
    </row>
    <row r="16" spans="1:14" x14ac:dyDescent="0.25">
      <c r="A16" s="8">
        <f t="shared" si="4"/>
        <v>8</v>
      </c>
      <c r="B16" s="6" t="s">
        <v>143</v>
      </c>
      <c r="C16" s="9" t="s">
        <v>144</v>
      </c>
      <c r="D16" s="6" t="s">
        <v>147</v>
      </c>
      <c r="E16" s="142">
        <v>45453</v>
      </c>
      <c r="F16" s="143"/>
      <c r="G16" s="70"/>
      <c r="H16" s="70"/>
      <c r="I16" s="144">
        <v>1</v>
      </c>
      <c r="J16" s="79"/>
      <c r="K16" s="79">
        <f t="shared" si="2"/>
        <v>0</v>
      </c>
      <c r="L16" s="80"/>
      <c r="M16" s="27">
        <f t="shared" si="3"/>
        <v>0</v>
      </c>
      <c r="N16" s="81"/>
    </row>
    <row r="17" spans="1:14" x14ac:dyDescent="0.25">
      <c r="A17" s="8">
        <f t="shared" si="4"/>
        <v>9</v>
      </c>
      <c r="B17" s="6" t="s">
        <v>143</v>
      </c>
      <c r="C17" s="9" t="s">
        <v>144</v>
      </c>
      <c r="D17" s="6" t="s">
        <v>148</v>
      </c>
      <c r="E17" s="142">
        <v>45453</v>
      </c>
      <c r="F17" s="143"/>
      <c r="G17" s="70"/>
      <c r="H17" s="70"/>
      <c r="I17" s="144">
        <v>1</v>
      </c>
      <c r="J17" s="79"/>
      <c r="K17" s="79">
        <f t="shared" si="2"/>
        <v>0</v>
      </c>
      <c r="L17" s="80"/>
      <c r="M17" s="27">
        <f t="shared" si="3"/>
        <v>0</v>
      </c>
      <c r="N17" s="81"/>
    </row>
    <row r="18" spans="1:14" x14ac:dyDescent="0.25">
      <c r="A18" s="8">
        <f t="shared" si="4"/>
        <v>10</v>
      </c>
      <c r="B18" s="6" t="s">
        <v>143</v>
      </c>
      <c r="C18" s="9" t="s">
        <v>144</v>
      </c>
      <c r="D18" s="6" t="s">
        <v>149</v>
      </c>
      <c r="E18" s="142">
        <v>45453</v>
      </c>
      <c r="F18" s="143"/>
      <c r="G18" s="70"/>
      <c r="H18" s="70"/>
      <c r="I18" s="144">
        <v>1</v>
      </c>
      <c r="J18" s="79"/>
      <c r="K18" s="79">
        <f t="shared" si="2"/>
        <v>0</v>
      </c>
      <c r="L18" s="80"/>
      <c r="M18" s="27">
        <f t="shared" si="3"/>
        <v>0</v>
      </c>
      <c r="N18" s="81"/>
    </row>
    <row r="19" spans="1:14" x14ac:dyDescent="0.25">
      <c r="A19" s="8">
        <f t="shared" si="4"/>
        <v>11</v>
      </c>
      <c r="B19" s="6" t="s">
        <v>143</v>
      </c>
      <c r="C19" s="9" t="s">
        <v>153</v>
      </c>
      <c r="D19" s="6" t="s">
        <v>154</v>
      </c>
      <c r="E19" s="69">
        <v>45296</v>
      </c>
      <c r="F19" s="69">
        <v>45661</v>
      </c>
      <c r="G19" s="70"/>
      <c r="H19" s="70"/>
      <c r="I19" s="144">
        <v>2</v>
      </c>
      <c r="J19" s="79"/>
      <c r="K19" s="79">
        <f t="shared" si="2"/>
        <v>0</v>
      </c>
      <c r="L19" s="80"/>
      <c r="M19" s="27">
        <f t="shared" si="3"/>
        <v>0</v>
      </c>
      <c r="N19" s="81"/>
    </row>
    <row r="20" spans="1:14" x14ac:dyDescent="0.25">
      <c r="A20" s="8">
        <f t="shared" si="4"/>
        <v>12</v>
      </c>
      <c r="B20" s="6" t="s">
        <v>143</v>
      </c>
      <c r="C20" s="9" t="s">
        <v>153</v>
      </c>
      <c r="D20" s="6" t="s">
        <v>155</v>
      </c>
      <c r="E20" s="69">
        <v>45296</v>
      </c>
      <c r="F20" s="69">
        <v>45661</v>
      </c>
      <c r="G20" s="70"/>
      <c r="H20" s="70"/>
      <c r="I20" s="144">
        <v>2</v>
      </c>
      <c r="J20" s="79"/>
      <c r="K20" s="79">
        <f t="shared" si="2"/>
        <v>0</v>
      </c>
      <c r="L20" s="80"/>
      <c r="M20" s="27">
        <f t="shared" si="3"/>
        <v>0</v>
      </c>
      <c r="N20" s="81"/>
    </row>
    <row r="21" spans="1:14" x14ac:dyDescent="0.25">
      <c r="A21" s="8">
        <f t="shared" si="4"/>
        <v>13</v>
      </c>
      <c r="B21" s="6" t="s">
        <v>143</v>
      </c>
      <c r="C21" s="9" t="s">
        <v>153</v>
      </c>
      <c r="D21" s="6" t="s">
        <v>156</v>
      </c>
      <c r="E21" s="69">
        <v>45296</v>
      </c>
      <c r="F21" s="69">
        <v>45661</v>
      </c>
      <c r="G21" s="70"/>
      <c r="H21" s="70"/>
      <c r="I21" s="144">
        <v>2</v>
      </c>
      <c r="J21" s="79"/>
      <c r="K21" s="79">
        <f t="shared" si="2"/>
        <v>0</v>
      </c>
      <c r="L21" s="80"/>
      <c r="M21" s="27">
        <f t="shared" si="3"/>
        <v>0</v>
      </c>
      <c r="N21" s="81"/>
    </row>
    <row r="22" spans="1:14" x14ac:dyDescent="0.25">
      <c r="A22" s="8">
        <f t="shared" si="4"/>
        <v>14</v>
      </c>
      <c r="B22" s="6" t="s">
        <v>143</v>
      </c>
      <c r="C22" s="9" t="s">
        <v>153</v>
      </c>
      <c r="D22" s="6" t="s">
        <v>157</v>
      </c>
      <c r="E22" s="69">
        <v>45296</v>
      </c>
      <c r="F22" s="69">
        <v>45661</v>
      </c>
      <c r="G22" s="70"/>
      <c r="H22" s="70"/>
      <c r="I22" s="144">
        <v>2</v>
      </c>
      <c r="J22" s="79"/>
      <c r="K22" s="79">
        <f t="shared" si="2"/>
        <v>0</v>
      </c>
      <c r="L22" s="80"/>
      <c r="M22" s="27">
        <f t="shared" si="3"/>
        <v>0</v>
      </c>
      <c r="N22" s="81"/>
    </row>
    <row r="23" spans="1:14" ht="16.5" x14ac:dyDescent="0.25">
      <c r="A23" s="223" t="s">
        <v>219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</row>
    <row r="24" spans="1:14" x14ac:dyDescent="0.25">
      <c r="A24" s="8">
        <v>15</v>
      </c>
      <c r="B24" s="10" t="s">
        <v>292</v>
      </c>
      <c r="C24" s="52" t="s">
        <v>303</v>
      </c>
      <c r="D24" s="10" t="s">
        <v>304</v>
      </c>
      <c r="E24" s="69">
        <v>45446</v>
      </c>
      <c r="F24" s="55"/>
      <c r="G24" s="55"/>
      <c r="H24" s="55"/>
      <c r="I24" s="144">
        <v>1</v>
      </c>
      <c r="J24" s="86"/>
      <c r="K24" s="79">
        <f t="shared" ref="K24:K29" si="5">I24*J24</f>
        <v>0</v>
      </c>
      <c r="L24" s="80"/>
      <c r="M24" s="27">
        <f t="shared" ref="M24:M29" si="6">K24+(K24*L24)</f>
        <v>0</v>
      </c>
      <c r="N24" s="61"/>
    </row>
    <row r="25" spans="1:14" x14ac:dyDescent="0.25">
      <c r="A25" s="8">
        <f t="shared" si="4"/>
        <v>16</v>
      </c>
      <c r="B25" s="10" t="s">
        <v>292</v>
      </c>
      <c r="C25" s="52" t="s">
        <v>303</v>
      </c>
      <c r="D25" s="10" t="s">
        <v>305</v>
      </c>
      <c r="E25" s="69">
        <v>45255</v>
      </c>
      <c r="F25" s="69">
        <v>45621</v>
      </c>
      <c r="G25" s="55"/>
      <c r="H25" s="55"/>
      <c r="I25" s="144">
        <v>2</v>
      </c>
      <c r="J25" s="86"/>
      <c r="K25" s="79">
        <f t="shared" si="5"/>
        <v>0</v>
      </c>
      <c r="L25" s="80"/>
      <c r="M25" s="27">
        <f t="shared" si="6"/>
        <v>0</v>
      </c>
      <c r="N25" s="61"/>
    </row>
    <row r="26" spans="1:14" x14ac:dyDescent="0.25">
      <c r="A26" s="8">
        <f t="shared" si="4"/>
        <v>17</v>
      </c>
      <c r="B26" s="10" t="s">
        <v>292</v>
      </c>
      <c r="C26" s="52" t="s">
        <v>303</v>
      </c>
      <c r="D26" s="10" t="s">
        <v>306</v>
      </c>
      <c r="E26" s="69">
        <v>45255</v>
      </c>
      <c r="F26" s="69">
        <v>45621</v>
      </c>
      <c r="G26" s="55"/>
      <c r="H26" s="55"/>
      <c r="I26" s="144">
        <v>2</v>
      </c>
      <c r="J26" s="86"/>
      <c r="K26" s="79">
        <f t="shared" si="5"/>
        <v>0</v>
      </c>
      <c r="L26" s="80"/>
      <c r="M26" s="27">
        <f t="shared" si="6"/>
        <v>0</v>
      </c>
      <c r="N26" s="61"/>
    </row>
    <row r="27" spans="1:14" x14ac:dyDescent="0.25">
      <c r="A27" s="8">
        <f t="shared" si="4"/>
        <v>18</v>
      </c>
      <c r="B27" s="10" t="s">
        <v>292</v>
      </c>
      <c r="C27" s="52" t="s">
        <v>303</v>
      </c>
      <c r="D27" s="10" t="s">
        <v>307</v>
      </c>
      <c r="E27" s="69">
        <v>45255</v>
      </c>
      <c r="F27" s="69">
        <v>45621</v>
      </c>
      <c r="G27" s="55"/>
      <c r="H27" s="55"/>
      <c r="I27" s="144">
        <v>2</v>
      </c>
      <c r="J27" s="86"/>
      <c r="K27" s="79">
        <f t="shared" si="5"/>
        <v>0</v>
      </c>
      <c r="L27" s="80"/>
      <c r="M27" s="27">
        <f t="shared" si="6"/>
        <v>0</v>
      </c>
      <c r="N27" s="61"/>
    </row>
    <row r="28" spans="1:14" x14ac:dyDescent="0.25">
      <c r="A28" s="8">
        <f t="shared" si="4"/>
        <v>19</v>
      </c>
      <c r="B28" s="10" t="s">
        <v>292</v>
      </c>
      <c r="C28" s="52" t="s">
        <v>303</v>
      </c>
      <c r="D28" s="10" t="s">
        <v>308</v>
      </c>
      <c r="E28" s="69">
        <v>45255</v>
      </c>
      <c r="F28" s="69">
        <v>45621</v>
      </c>
      <c r="G28" s="55"/>
      <c r="H28" s="55"/>
      <c r="I28" s="144">
        <v>2</v>
      </c>
      <c r="J28" s="86"/>
      <c r="K28" s="79">
        <f t="shared" si="5"/>
        <v>0</v>
      </c>
      <c r="L28" s="80"/>
      <c r="M28" s="27">
        <f t="shared" si="6"/>
        <v>0</v>
      </c>
      <c r="N28" s="61"/>
    </row>
    <row r="29" spans="1:14" x14ac:dyDescent="0.25">
      <c r="A29" s="8">
        <f t="shared" si="4"/>
        <v>20</v>
      </c>
      <c r="B29" s="10" t="s">
        <v>292</v>
      </c>
      <c r="C29" s="52" t="s">
        <v>303</v>
      </c>
      <c r="D29" s="10" t="s">
        <v>309</v>
      </c>
      <c r="E29" s="69">
        <v>45255</v>
      </c>
      <c r="F29" s="69">
        <v>45621</v>
      </c>
      <c r="G29" s="55"/>
      <c r="H29" s="55"/>
      <c r="I29" s="144">
        <v>2</v>
      </c>
      <c r="J29" s="86"/>
      <c r="K29" s="79">
        <f t="shared" si="5"/>
        <v>0</v>
      </c>
      <c r="L29" s="80"/>
      <c r="M29" s="27">
        <f t="shared" si="6"/>
        <v>0</v>
      </c>
      <c r="N29" s="61"/>
    </row>
    <row r="30" spans="1:14" ht="16.5" x14ac:dyDescent="0.25">
      <c r="A30" s="223" t="s">
        <v>337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</row>
    <row r="31" spans="1:14" ht="38.25" x14ac:dyDescent="0.25">
      <c r="A31" s="39">
        <v>21</v>
      </c>
      <c r="B31" s="6" t="s">
        <v>357</v>
      </c>
      <c r="C31" s="9" t="s">
        <v>358</v>
      </c>
      <c r="D31" s="6" t="s">
        <v>359</v>
      </c>
      <c r="E31" s="142">
        <v>45422</v>
      </c>
      <c r="F31" s="143"/>
      <c r="G31" s="70"/>
      <c r="H31" s="70"/>
      <c r="I31" s="144">
        <v>1</v>
      </c>
      <c r="J31" s="79"/>
      <c r="K31" s="79">
        <f t="shared" ref="K31:K43" si="7">I31*J31</f>
        <v>0</v>
      </c>
      <c r="L31" s="80"/>
      <c r="M31" s="27">
        <f t="shared" ref="M31:M43" si="8">K31+(K31*L31)</f>
        <v>0</v>
      </c>
      <c r="N31" s="81"/>
    </row>
    <row r="32" spans="1:14" ht="25.5" x14ac:dyDescent="0.25">
      <c r="A32" s="39">
        <f t="shared" ref="A32:A43" si="9">SUM(A31,1)</f>
        <v>22</v>
      </c>
      <c r="B32" s="6" t="s">
        <v>143</v>
      </c>
      <c r="C32" s="9" t="s">
        <v>358</v>
      </c>
      <c r="D32" s="6" t="s">
        <v>360</v>
      </c>
      <c r="E32" s="142">
        <v>45422</v>
      </c>
      <c r="F32" s="143"/>
      <c r="G32" s="70"/>
      <c r="H32" s="70"/>
      <c r="I32" s="144">
        <v>1</v>
      </c>
      <c r="J32" s="79"/>
      <c r="K32" s="79">
        <f t="shared" si="7"/>
        <v>0</v>
      </c>
      <c r="L32" s="80"/>
      <c r="M32" s="27">
        <f t="shared" si="8"/>
        <v>0</v>
      </c>
      <c r="N32" s="81"/>
    </row>
    <row r="33" spans="1:14" ht="25.5" x14ac:dyDescent="0.25">
      <c r="A33" s="39">
        <f t="shared" si="9"/>
        <v>23</v>
      </c>
      <c r="B33" s="6" t="s">
        <v>143</v>
      </c>
      <c r="C33" s="9" t="s">
        <v>358</v>
      </c>
      <c r="D33" s="6" t="s">
        <v>361</v>
      </c>
      <c r="E33" s="142">
        <v>45422</v>
      </c>
      <c r="F33" s="143"/>
      <c r="G33" s="70"/>
      <c r="H33" s="70"/>
      <c r="I33" s="144">
        <v>1</v>
      </c>
      <c r="J33" s="79"/>
      <c r="K33" s="79">
        <f t="shared" si="7"/>
        <v>0</v>
      </c>
      <c r="L33" s="80"/>
      <c r="M33" s="27">
        <f t="shared" si="8"/>
        <v>0</v>
      </c>
      <c r="N33" s="81"/>
    </row>
    <row r="34" spans="1:14" ht="25.5" x14ac:dyDescent="0.25">
      <c r="A34" s="39">
        <f t="shared" si="9"/>
        <v>24</v>
      </c>
      <c r="B34" s="6" t="s">
        <v>143</v>
      </c>
      <c r="C34" s="9" t="s">
        <v>358</v>
      </c>
      <c r="D34" s="6" t="s">
        <v>362</v>
      </c>
      <c r="E34" s="142">
        <v>45422</v>
      </c>
      <c r="F34" s="143"/>
      <c r="G34" s="70"/>
      <c r="H34" s="70"/>
      <c r="I34" s="144">
        <v>1</v>
      </c>
      <c r="J34" s="79"/>
      <c r="K34" s="79">
        <f t="shared" si="7"/>
        <v>0</v>
      </c>
      <c r="L34" s="80"/>
      <c r="M34" s="27">
        <f t="shared" si="8"/>
        <v>0</v>
      </c>
      <c r="N34" s="81"/>
    </row>
    <row r="35" spans="1:14" ht="25.5" x14ac:dyDescent="0.25">
      <c r="A35" s="39">
        <f t="shared" si="9"/>
        <v>25</v>
      </c>
      <c r="B35" s="6" t="s">
        <v>143</v>
      </c>
      <c r="C35" s="9" t="s">
        <v>358</v>
      </c>
      <c r="D35" s="6" t="s">
        <v>363</v>
      </c>
      <c r="E35" s="142">
        <v>45422</v>
      </c>
      <c r="F35" s="143"/>
      <c r="G35" s="70"/>
      <c r="H35" s="70"/>
      <c r="I35" s="144">
        <v>1</v>
      </c>
      <c r="J35" s="79"/>
      <c r="K35" s="79">
        <f t="shared" si="7"/>
        <v>0</v>
      </c>
      <c r="L35" s="80"/>
      <c r="M35" s="27">
        <f t="shared" si="8"/>
        <v>0</v>
      </c>
      <c r="N35" s="81"/>
    </row>
    <row r="36" spans="1:14" ht="25.5" x14ac:dyDescent="0.25">
      <c r="A36" s="39">
        <f t="shared" si="9"/>
        <v>26</v>
      </c>
      <c r="B36" s="6" t="s">
        <v>143</v>
      </c>
      <c r="C36" s="9" t="s">
        <v>358</v>
      </c>
      <c r="D36" s="6" t="s">
        <v>364</v>
      </c>
      <c r="E36" s="142">
        <v>45422</v>
      </c>
      <c r="F36" s="143"/>
      <c r="G36" s="70"/>
      <c r="H36" s="70"/>
      <c r="I36" s="144">
        <v>1</v>
      </c>
      <c r="J36" s="79"/>
      <c r="K36" s="79">
        <f t="shared" si="7"/>
        <v>0</v>
      </c>
      <c r="L36" s="80"/>
      <c r="M36" s="27">
        <f t="shared" si="8"/>
        <v>0</v>
      </c>
      <c r="N36" s="81"/>
    </row>
    <row r="37" spans="1:14" ht="25.5" x14ac:dyDescent="0.25">
      <c r="A37" s="39">
        <f t="shared" si="9"/>
        <v>27</v>
      </c>
      <c r="B37" s="6" t="s">
        <v>143</v>
      </c>
      <c r="C37" s="9" t="s">
        <v>358</v>
      </c>
      <c r="D37" s="6" t="s">
        <v>365</v>
      </c>
      <c r="E37" s="142">
        <v>45422</v>
      </c>
      <c r="F37" s="143"/>
      <c r="G37" s="70"/>
      <c r="H37" s="70"/>
      <c r="I37" s="144">
        <v>1</v>
      </c>
      <c r="J37" s="79"/>
      <c r="K37" s="79">
        <f t="shared" si="7"/>
        <v>0</v>
      </c>
      <c r="L37" s="80"/>
      <c r="M37" s="27">
        <f t="shared" si="8"/>
        <v>0</v>
      </c>
      <c r="N37" s="81"/>
    </row>
    <row r="38" spans="1:14" ht="25.5" x14ac:dyDescent="0.25">
      <c r="A38" s="39">
        <f t="shared" si="9"/>
        <v>28</v>
      </c>
      <c r="B38" s="6" t="s">
        <v>143</v>
      </c>
      <c r="C38" s="9" t="s">
        <v>358</v>
      </c>
      <c r="D38" s="6" t="s">
        <v>366</v>
      </c>
      <c r="E38" s="142">
        <v>45422</v>
      </c>
      <c r="F38" s="143"/>
      <c r="G38" s="70"/>
      <c r="H38" s="70"/>
      <c r="I38" s="144">
        <v>1</v>
      </c>
      <c r="J38" s="79"/>
      <c r="K38" s="79">
        <f t="shared" si="7"/>
        <v>0</v>
      </c>
      <c r="L38" s="80"/>
      <c r="M38" s="27">
        <f t="shared" si="8"/>
        <v>0</v>
      </c>
      <c r="N38" s="81"/>
    </row>
    <row r="39" spans="1:14" ht="25.5" x14ac:dyDescent="0.25">
      <c r="A39" s="39">
        <f t="shared" si="9"/>
        <v>29</v>
      </c>
      <c r="B39" s="6" t="s">
        <v>143</v>
      </c>
      <c r="C39" s="9" t="s">
        <v>358</v>
      </c>
      <c r="D39" s="6" t="s">
        <v>367</v>
      </c>
      <c r="E39" s="142">
        <v>45422</v>
      </c>
      <c r="F39" s="143"/>
      <c r="G39" s="70"/>
      <c r="H39" s="70"/>
      <c r="I39" s="144">
        <v>1</v>
      </c>
      <c r="J39" s="79"/>
      <c r="K39" s="79">
        <f t="shared" si="7"/>
        <v>0</v>
      </c>
      <c r="L39" s="80"/>
      <c r="M39" s="27">
        <f t="shared" si="8"/>
        <v>0</v>
      </c>
      <c r="N39" s="81"/>
    </row>
    <row r="40" spans="1:14" ht="25.5" x14ac:dyDescent="0.25">
      <c r="A40" s="39">
        <f t="shared" si="9"/>
        <v>30</v>
      </c>
      <c r="B40" s="6" t="s">
        <v>143</v>
      </c>
      <c r="C40" s="9" t="s">
        <v>358</v>
      </c>
      <c r="D40" s="6" t="s">
        <v>368</v>
      </c>
      <c r="E40" s="142">
        <v>45422</v>
      </c>
      <c r="F40" s="143"/>
      <c r="G40" s="70"/>
      <c r="H40" s="70"/>
      <c r="I40" s="144">
        <v>1</v>
      </c>
      <c r="J40" s="79"/>
      <c r="K40" s="79">
        <f t="shared" si="7"/>
        <v>0</v>
      </c>
      <c r="L40" s="80"/>
      <c r="M40" s="27">
        <f t="shared" si="8"/>
        <v>0</v>
      </c>
      <c r="N40" s="81"/>
    </row>
    <row r="41" spans="1:14" x14ac:dyDescent="0.25">
      <c r="A41" s="8">
        <f t="shared" si="9"/>
        <v>31</v>
      </c>
      <c r="B41" s="42" t="s">
        <v>369</v>
      </c>
      <c r="C41" s="9" t="s">
        <v>370</v>
      </c>
      <c r="D41" s="6" t="s">
        <v>371</v>
      </c>
      <c r="E41" s="69">
        <v>45148</v>
      </c>
      <c r="F41" s="69">
        <v>45331</v>
      </c>
      <c r="G41" s="5">
        <v>45514</v>
      </c>
      <c r="H41" s="5">
        <v>45697</v>
      </c>
      <c r="I41" s="144">
        <v>4</v>
      </c>
      <c r="J41" s="79"/>
      <c r="K41" s="79">
        <f t="shared" si="7"/>
        <v>0</v>
      </c>
      <c r="L41" s="80"/>
      <c r="M41" s="27">
        <f t="shared" si="8"/>
        <v>0</v>
      </c>
      <c r="N41" s="81"/>
    </row>
    <row r="42" spans="1:14" x14ac:dyDescent="0.25">
      <c r="A42" s="8">
        <f t="shared" si="9"/>
        <v>32</v>
      </c>
      <c r="B42" s="42" t="s">
        <v>369</v>
      </c>
      <c r="C42" s="9" t="s">
        <v>370</v>
      </c>
      <c r="D42" s="6" t="s">
        <v>372</v>
      </c>
      <c r="E42" s="69">
        <v>45148</v>
      </c>
      <c r="F42" s="69">
        <v>45331</v>
      </c>
      <c r="G42" s="5">
        <v>45514</v>
      </c>
      <c r="H42" s="5">
        <v>45697</v>
      </c>
      <c r="I42" s="144">
        <v>4</v>
      </c>
      <c r="J42" s="79"/>
      <c r="K42" s="79">
        <f t="shared" si="7"/>
        <v>0</v>
      </c>
      <c r="L42" s="80"/>
      <c r="M42" s="27">
        <f t="shared" si="8"/>
        <v>0</v>
      </c>
      <c r="N42" s="81"/>
    </row>
    <row r="43" spans="1:14" x14ac:dyDescent="0.25">
      <c r="A43" s="8">
        <f t="shared" si="9"/>
        <v>33</v>
      </c>
      <c r="B43" s="42" t="s">
        <v>369</v>
      </c>
      <c r="C43" s="9" t="s">
        <v>370</v>
      </c>
      <c r="D43" s="6" t="s">
        <v>373</v>
      </c>
      <c r="E43" s="69">
        <v>45148</v>
      </c>
      <c r="F43" s="69">
        <v>45331</v>
      </c>
      <c r="G43" s="5">
        <v>45514</v>
      </c>
      <c r="H43" s="5">
        <v>45697</v>
      </c>
      <c r="I43" s="144">
        <v>4</v>
      </c>
      <c r="J43" s="79"/>
      <c r="K43" s="79">
        <f t="shared" si="7"/>
        <v>0</v>
      </c>
      <c r="L43" s="80"/>
      <c r="M43" s="27">
        <f t="shared" si="8"/>
        <v>0</v>
      </c>
      <c r="N43" s="81"/>
    </row>
    <row r="44" spans="1:14" ht="16.5" x14ac:dyDescent="0.25">
      <c r="A44" s="223" t="s">
        <v>531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x14ac:dyDescent="0.25">
      <c r="A45" s="8">
        <v>34</v>
      </c>
      <c r="B45" s="6" t="s">
        <v>143</v>
      </c>
      <c r="C45" s="9" t="s">
        <v>557</v>
      </c>
      <c r="D45" s="6" t="s">
        <v>557</v>
      </c>
      <c r="E45" s="69">
        <v>45382</v>
      </c>
      <c r="F45" s="69">
        <v>45746</v>
      </c>
      <c r="G45" s="70"/>
      <c r="H45" s="70"/>
      <c r="I45" s="144">
        <v>2</v>
      </c>
      <c r="J45" s="79"/>
      <c r="K45" s="79">
        <f t="shared" ref="K45" si="10">I45*J45</f>
        <v>0</v>
      </c>
      <c r="L45" s="80"/>
      <c r="M45" s="27">
        <f t="shared" ref="M45" si="11">K45+(K45*L45)</f>
        <v>0</v>
      </c>
      <c r="N45" s="81"/>
    </row>
    <row r="46" spans="1:14" ht="16.5" x14ac:dyDescent="0.25">
      <c r="A46" s="223" t="s">
        <v>560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5"/>
    </row>
    <row r="47" spans="1:14" x14ac:dyDescent="0.25">
      <c r="A47" s="8">
        <v>35</v>
      </c>
      <c r="B47" s="6" t="s">
        <v>292</v>
      </c>
      <c r="C47" s="9" t="s">
        <v>594</v>
      </c>
      <c r="D47" s="6" t="s">
        <v>595</v>
      </c>
      <c r="E47" s="69">
        <v>45136</v>
      </c>
      <c r="F47" s="69">
        <v>45502</v>
      </c>
      <c r="G47" s="70"/>
      <c r="H47" s="70"/>
      <c r="I47" s="144">
        <v>2</v>
      </c>
      <c r="J47" s="79"/>
      <c r="K47" s="79">
        <f t="shared" ref="K47:K50" si="12">I47*J47</f>
        <v>0</v>
      </c>
      <c r="L47" s="80"/>
      <c r="M47" s="27">
        <f t="shared" ref="M47:M50" si="13">K47+(K47*L47)</f>
        <v>0</v>
      </c>
      <c r="N47" s="81"/>
    </row>
    <row r="48" spans="1:14" x14ac:dyDescent="0.25">
      <c r="A48" s="8">
        <f t="shared" ref="A48:A50" si="14">SUM(A47,1)</f>
        <v>36</v>
      </c>
      <c r="B48" s="6" t="s">
        <v>292</v>
      </c>
      <c r="C48" s="9" t="s">
        <v>594</v>
      </c>
      <c r="D48" s="6" t="s">
        <v>596</v>
      </c>
      <c r="E48" s="69">
        <v>45136</v>
      </c>
      <c r="F48" s="69">
        <v>45502</v>
      </c>
      <c r="G48" s="70"/>
      <c r="H48" s="70"/>
      <c r="I48" s="144">
        <v>2</v>
      </c>
      <c r="J48" s="79"/>
      <c r="K48" s="79">
        <f t="shared" si="12"/>
        <v>0</v>
      </c>
      <c r="L48" s="80"/>
      <c r="M48" s="27">
        <f t="shared" si="13"/>
        <v>0</v>
      </c>
      <c r="N48" s="81"/>
    </row>
    <row r="49" spans="1:14" ht="76.5" x14ac:dyDescent="0.25">
      <c r="A49" s="39">
        <f t="shared" si="14"/>
        <v>37</v>
      </c>
      <c r="B49" s="6" t="s">
        <v>617</v>
      </c>
      <c r="C49" s="9" t="s">
        <v>618</v>
      </c>
      <c r="D49" s="6" t="s">
        <v>619</v>
      </c>
      <c r="E49" s="142">
        <v>45438</v>
      </c>
      <c r="F49" s="143"/>
      <c r="G49" s="70"/>
      <c r="H49" s="70"/>
      <c r="I49" s="144">
        <v>1</v>
      </c>
      <c r="J49" s="79"/>
      <c r="K49" s="79">
        <f t="shared" si="12"/>
        <v>0</v>
      </c>
      <c r="L49" s="80"/>
      <c r="M49" s="27">
        <f t="shared" si="13"/>
        <v>0</v>
      </c>
      <c r="N49" s="81" t="s">
        <v>620</v>
      </c>
    </row>
    <row r="50" spans="1:14" ht="63.75" x14ac:dyDescent="0.25">
      <c r="A50" s="39">
        <f t="shared" si="14"/>
        <v>38</v>
      </c>
      <c r="B50" s="6" t="s">
        <v>621</v>
      </c>
      <c r="C50" s="9" t="s">
        <v>622</v>
      </c>
      <c r="D50" s="6" t="s">
        <v>623</v>
      </c>
      <c r="E50" s="69">
        <v>45463</v>
      </c>
      <c r="F50" s="70"/>
      <c r="G50" s="70"/>
      <c r="H50" s="70"/>
      <c r="I50" s="144">
        <v>1</v>
      </c>
      <c r="J50" s="79"/>
      <c r="K50" s="79">
        <f t="shared" si="12"/>
        <v>0</v>
      </c>
      <c r="L50" s="80"/>
      <c r="M50" s="27">
        <f t="shared" si="13"/>
        <v>0</v>
      </c>
      <c r="N50" s="81" t="s">
        <v>624</v>
      </c>
    </row>
    <row r="51" spans="1:14" ht="16.5" x14ac:dyDescent="0.25">
      <c r="A51" s="223" t="s">
        <v>642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5"/>
    </row>
    <row r="52" spans="1:14" x14ac:dyDescent="0.25">
      <c r="A52" s="8">
        <v>39</v>
      </c>
      <c r="B52" s="6" t="s">
        <v>645</v>
      </c>
      <c r="C52" s="9">
        <v>1998</v>
      </c>
      <c r="D52" s="6" t="s">
        <v>646</v>
      </c>
      <c r="E52" s="142">
        <v>45450</v>
      </c>
      <c r="F52" s="143"/>
      <c r="G52" s="70"/>
      <c r="H52" s="70"/>
      <c r="I52" s="144">
        <v>1</v>
      </c>
      <c r="J52" s="79"/>
      <c r="K52" s="79">
        <f t="shared" ref="K52:K61" si="15">I52*J52</f>
        <v>0</v>
      </c>
      <c r="L52" s="80"/>
      <c r="M52" s="27">
        <f t="shared" ref="M52:M61" si="16">K52+(K52*L52)</f>
        <v>0</v>
      </c>
      <c r="N52" s="81"/>
    </row>
    <row r="53" spans="1:14" x14ac:dyDescent="0.25">
      <c r="A53" s="8">
        <f t="shared" ref="A53:A61" si="17">SUM(A52,1)</f>
        <v>40</v>
      </c>
      <c r="B53" s="6" t="s">
        <v>143</v>
      </c>
      <c r="C53" s="9" t="s">
        <v>656</v>
      </c>
      <c r="D53" s="6">
        <v>839008099</v>
      </c>
      <c r="E53" s="142">
        <v>45450</v>
      </c>
      <c r="F53" s="143"/>
      <c r="G53" s="70"/>
      <c r="H53" s="70"/>
      <c r="I53" s="144">
        <v>1</v>
      </c>
      <c r="J53" s="79"/>
      <c r="K53" s="79">
        <f t="shared" si="15"/>
        <v>0</v>
      </c>
      <c r="L53" s="80"/>
      <c r="M53" s="27">
        <f t="shared" si="16"/>
        <v>0</v>
      </c>
      <c r="N53" s="81"/>
    </row>
    <row r="54" spans="1:14" x14ac:dyDescent="0.25">
      <c r="A54" s="8">
        <f t="shared" si="17"/>
        <v>41</v>
      </c>
      <c r="B54" s="6" t="s">
        <v>143</v>
      </c>
      <c r="C54" s="9" t="s">
        <v>656</v>
      </c>
      <c r="D54" s="6">
        <v>839008151</v>
      </c>
      <c r="E54" s="142">
        <v>45450</v>
      </c>
      <c r="F54" s="143"/>
      <c r="G54" s="70"/>
      <c r="H54" s="70"/>
      <c r="I54" s="144">
        <v>1</v>
      </c>
      <c r="J54" s="79"/>
      <c r="K54" s="79">
        <f t="shared" si="15"/>
        <v>0</v>
      </c>
      <c r="L54" s="80"/>
      <c r="M54" s="27">
        <f t="shared" si="16"/>
        <v>0</v>
      </c>
      <c r="N54" s="81"/>
    </row>
    <row r="55" spans="1:14" x14ac:dyDescent="0.25">
      <c r="A55" s="8">
        <f t="shared" si="17"/>
        <v>42</v>
      </c>
      <c r="B55" s="6" t="s">
        <v>143</v>
      </c>
      <c r="C55" s="9" t="s">
        <v>656</v>
      </c>
      <c r="D55" s="6">
        <v>8390008100</v>
      </c>
      <c r="E55" s="142">
        <v>45450</v>
      </c>
      <c r="F55" s="143"/>
      <c r="G55" s="70"/>
      <c r="H55" s="70"/>
      <c r="I55" s="144">
        <v>1</v>
      </c>
      <c r="J55" s="79"/>
      <c r="K55" s="79">
        <f t="shared" si="15"/>
        <v>0</v>
      </c>
      <c r="L55" s="80"/>
      <c r="M55" s="27">
        <f t="shared" si="16"/>
        <v>0</v>
      </c>
      <c r="N55" s="81"/>
    </row>
    <row r="56" spans="1:14" x14ac:dyDescent="0.25">
      <c r="A56" s="8">
        <f t="shared" si="17"/>
        <v>43</v>
      </c>
      <c r="B56" s="6" t="s">
        <v>143</v>
      </c>
      <c r="C56" s="9" t="s">
        <v>656</v>
      </c>
      <c r="D56" s="6">
        <v>839008157</v>
      </c>
      <c r="E56" s="142">
        <v>45450</v>
      </c>
      <c r="F56" s="143"/>
      <c r="G56" s="70"/>
      <c r="H56" s="70"/>
      <c r="I56" s="144">
        <v>1</v>
      </c>
      <c r="J56" s="79"/>
      <c r="K56" s="79">
        <f t="shared" si="15"/>
        <v>0</v>
      </c>
      <c r="L56" s="80"/>
      <c r="M56" s="27">
        <f t="shared" si="16"/>
        <v>0</v>
      </c>
      <c r="N56" s="81"/>
    </row>
    <row r="57" spans="1:14" x14ac:dyDescent="0.25">
      <c r="A57" s="8">
        <f t="shared" si="17"/>
        <v>44</v>
      </c>
      <c r="B57" s="10" t="s">
        <v>110</v>
      </c>
      <c r="C57" s="52" t="s">
        <v>657</v>
      </c>
      <c r="D57" s="10" t="s">
        <v>658</v>
      </c>
      <c r="E57" s="69">
        <v>45450</v>
      </c>
      <c r="F57" s="47"/>
      <c r="G57" s="47"/>
      <c r="H57" s="47"/>
      <c r="I57" s="144">
        <v>1</v>
      </c>
      <c r="J57" s="79"/>
      <c r="K57" s="79">
        <f t="shared" si="15"/>
        <v>0</v>
      </c>
      <c r="L57" s="80"/>
      <c r="M57" s="27">
        <f t="shared" si="16"/>
        <v>0</v>
      </c>
      <c r="N57" s="81"/>
    </row>
    <row r="58" spans="1:14" x14ac:dyDescent="0.25">
      <c r="A58" s="8">
        <f t="shared" si="17"/>
        <v>45</v>
      </c>
      <c r="B58" s="10" t="s">
        <v>110</v>
      </c>
      <c r="C58" s="52" t="s">
        <v>657</v>
      </c>
      <c r="D58" s="10" t="s">
        <v>659</v>
      </c>
      <c r="E58" s="69">
        <v>45450</v>
      </c>
      <c r="F58" s="47"/>
      <c r="G58" s="47"/>
      <c r="H58" s="47"/>
      <c r="I58" s="144">
        <v>1</v>
      </c>
      <c r="J58" s="79"/>
      <c r="K58" s="79">
        <f t="shared" si="15"/>
        <v>0</v>
      </c>
      <c r="L58" s="80"/>
      <c r="M58" s="27">
        <f t="shared" si="16"/>
        <v>0</v>
      </c>
      <c r="N58" s="81"/>
    </row>
    <row r="59" spans="1:14" x14ac:dyDescent="0.25">
      <c r="A59" s="8">
        <f t="shared" si="17"/>
        <v>46</v>
      </c>
      <c r="B59" s="10" t="s">
        <v>110</v>
      </c>
      <c r="C59" s="52" t="s">
        <v>657</v>
      </c>
      <c r="D59" s="10" t="s">
        <v>660</v>
      </c>
      <c r="E59" s="69">
        <v>45450</v>
      </c>
      <c r="F59" s="47"/>
      <c r="G59" s="47"/>
      <c r="H59" s="47"/>
      <c r="I59" s="144">
        <v>1</v>
      </c>
      <c r="J59" s="79"/>
      <c r="K59" s="79">
        <f t="shared" si="15"/>
        <v>0</v>
      </c>
      <c r="L59" s="80"/>
      <c r="M59" s="27">
        <f t="shared" si="16"/>
        <v>0</v>
      </c>
      <c r="N59" s="81"/>
    </row>
    <row r="60" spans="1:14" x14ac:dyDescent="0.25">
      <c r="A60" s="8">
        <f t="shared" si="17"/>
        <v>47</v>
      </c>
      <c r="B60" s="10" t="s">
        <v>110</v>
      </c>
      <c r="C60" s="52" t="s">
        <v>657</v>
      </c>
      <c r="D60" s="10" t="s">
        <v>661</v>
      </c>
      <c r="E60" s="69">
        <v>45450</v>
      </c>
      <c r="F60" s="47"/>
      <c r="G60" s="47"/>
      <c r="H60" s="47"/>
      <c r="I60" s="144">
        <v>1</v>
      </c>
      <c r="J60" s="79"/>
      <c r="K60" s="79">
        <f t="shared" si="15"/>
        <v>0</v>
      </c>
      <c r="L60" s="80"/>
      <c r="M60" s="27">
        <f t="shared" si="16"/>
        <v>0</v>
      </c>
      <c r="N60" s="81"/>
    </row>
    <row r="61" spans="1:14" x14ac:dyDescent="0.25">
      <c r="A61" s="8">
        <f t="shared" si="17"/>
        <v>48</v>
      </c>
      <c r="B61" s="10" t="s">
        <v>110</v>
      </c>
      <c r="C61" s="52" t="s">
        <v>657</v>
      </c>
      <c r="D61" s="10" t="s">
        <v>662</v>
      </c>
      <c r="E61" s="69">
        <v>45450</v>
      </c>
      <c r="F61" s="47"/>
      <c r="G61" s="47"/>
      <c r="H61" s="47"/>
      <c r="I61" s="144">
        <v>1</v>
      </c>
      <c r="J61" s="79"/>
      <c r="K61" s="79">
        <f t="shared" si="15"/>
        <v>0</v>
      </c>
      <c r="L61" s="80"/>
      <c r="M61" s="27">
        <f t="shared" si="16"/>
        <v>0</v>
      </c>
      <c r="N61" s="81"/>
    </row>
    <row r="62" spans="1:14" ht="16.5" x14ac:dyDescent="0.25">
      <c r="A62" s="223" t="s">
        <v>679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5"/>
    </row>
    <row r="63" spans="1:14" x14ac:dyDescent="0.25">
      <c r="A63" s="8">
        <v>49</v>
      </c>
      <c r="B63" s="6" t="s">
        <v>680</v>
      </c>
      <c r="C63" s="9" t="s">
        <v>681</v>
      </c>
      <c r="D63" s="6" t="s">
        <v>682</v>
      </c>
      <c r="E63" s="69">
        <v>45107</v>
      </c>
      <c r="F63" s="69">
        <v>45473</v>
      </c>
      <c r="G63" s="70"/>
      <c r="H63" s="70"/>
      <c r="I63" s="144">
        <v>2</v>
      </c>
      <c r="J63" s="79"/>
      <c r="K63" s="79">
        <f t="shared" ref="K63:K69" si="18">I63*J63</f>
        <v>0</v>
      </c>
      <c r="L63" s="80"/>
      <c r="M63" s="27">
        <f t="shared" ref="M63:M69" si="19">K63+(K63*L63)</f>
        <v>0</v>
      </c>
      <c r="N63" s="81"/>
    </row>
    <row r="64" spans="1:14" x14ac:dyDescent="0.25">
      <c r="A64" s="8">
        <f t="shared" ref="A64:A69" si="20">SUM(A63,1)</f>
        <v>50</v>
      </c>
      <c r="B64" s="6" t="s">
        <v>292</v>
      </c>
      <c r="C64" s="9" t="s">
        <v>683</v>
      </c>
      <c r="D64" s="6" t="s">
        <v>684</v>
      </c>
      <c r="E64" s="69">
        <v>45107</v>
      </c>
      <c r="F64" s="69">
        <v>45473</v>
      </c>
      <c r="G64" s="70"/>
      <c r="H64" s="70"/>
      <c r="I64" s="144">
        <v>2</v>
      </c>
      <c r="J64" s="79"/>
      <c r="K64" s="79">
        <f t="shared" si="18"/>
        <v>0</v>
      </c>
      <c r="L64" s="80"/>
      <c r="M64" s="27">
        <f t="shared" si="19"/>
        <v>0</v>
      </c>
      <c r="N64" s="81"/>
    </row>
    <row r="65" spans="1:14" x14ac:dyDescent="0.25">
      <c r="A65" s="8">
        <f t="shared" si="20"/>
        <v>51</v>
      </c>
      <c r="B65" s="6" t="s">
        <v>292</v>
      </c>
      <c r="C65" s="9" t="s">
        <v>683</v>
      </c>
      <c r="D65" s="6" t="s">
        <v>685</v>
      </c>
      <c r="E65" s="69">
        <v>45107</v>
      </c>
      <c r="F65" s="69">
        <v>45473</v>
      </c>
      <c r="G65" s="70"/>
      <c r="H65" s="70"/>
      <c r="I65" s="144">
        <v>2</v>
      </c>
      <c r="J65" s="79"/>
      <c r="K65" s="79">
        <f t="shared" si="18"/>
        <v>0</v>
      </c>
      <c r="L65" s="80"/>
      <c r="M65" s="27">
        <f t="shared" si="19"/>
        <v>0</v>
      </c>
      <c r="N65" s="81"/>
    </row>
    <row r="66" spans="1:14" x14ac:dyDescent="0.25">
      <c r="A66" s="8">
        <f t="shared" si="20"/>
        <v>52</v>
      </c>
      <c r="B66" s="6" t="s">
        <v>292</v>
      </c>
      <c r="C66" s="9" t="s">
        <v>683</v>
      </c>
      <c r="D66" s="6" t="s">
        <v>686</v>
      </c>
      <c r="E66" s="69">
        <v>45107</v>
      </c>
      <c r="F66" s="69">
        <v>45473</v>
      </c>
      <c r="G66" s="70"/>
      <c r="H66" s="70"/>
      <c r="I66" s="144">
        <v>2</v>
      </c>
      <c r="J66" s="79"/>
      <c r="K66" s="79">
        <f t="shared" si="18"/>
        <v>0</v>
      </c>
      <c r="L66" s="80"/>
      <c r="M66" s="27">
        <f t="shared" si="19"/>
        <v>0</v>
      </c>
      <c r="N66" s="81"/>
    </row>
    <row r="67" spans="1:14" x14ac:dyDescent="0.25">
      <c r="A67" s="8">
        <f t="shared" si="20"/>
        <v>53</v>
      </c>
      <c r="B67" s="6" t="s">
        <v>687</v>
      </c>
      <c r="C67" s="9" t="s">
        <v>691</v>
      </c>
      <c r="D67" s="6" t="s">
        <v>692</v>
      </c>
      <c r="E67" s="69">
        <v>45503</v>
      </c>
      <c r="F67" s="70"/>
      <c r="G67" s="70"/>
      <c r="H67" s="70"/>
      <c r="I67" s="144">
        <v>1</v>
      </c>
      <c r="J67" s="79"/>
      <c r="K67" s="79">
        <f t="shared" si="18"/>
        <v>0</v>
      </c>
      <c r="L67" s="80"/>
      <c r="M67" s="27">
        <f t="shared" si="19"/>
        <v>0</v>
      </c>
      <c r="N67" s="81"/>
    </row>
    <row r="68" spans="1:14" x14ac:dyDescent="0.25">
      <c r="A68" s="8">
        <f t="shared" si="20"/>
        <v>54</v>
      </c>
      <c r="B68" s="6" t="s">
        <v>687</v>
      </c>
      <c r="C68" s="9" t="s">
        <v>691</v>
      </c>
      <c r="D68" s="6" t="s">
        <v>693</v>
      </c>
      <c r="E68" s="69">
        <v>45503</v>
      </c>
      <c r="F68" s="70"/>
      <c r="G68" s="70"/>
      <c r="H68" s="70"/>
      <c r="I68" s="144">
        <v>1</v>
      </c>
      <c r="J68" s="79"/>
      <c r="K68" s="79">
        <f t="shared" si="18"/>
        <v>0</v>
      </c>
      <c r="L68" s="80"/>
      <c r="M68" s="27">
        <f t="shared" si="19"/>
        <v>0</v>
      </c>
      <c r="N68" s="81"/>
    </row>
    <row r="69" spans="1:14" x14ac:dyDescent="0.25">
      <c r="A69" s="8">
        <f t="shared" si="20"/>
        <v>55</v>
      </c>
      <c r="B69" s="6" t="s">
        <v>292</v>
      </c>
      <c r="C69" s="9" t="s">
        <v>694</v>
      </c>
      <c r="D69" s="6" t="s">
        <v>695</v>
      </c>
      <c r="E69" s="142">
        <v>45442</v>
      </c>
      <c r="F69" s="143"/>
      <c r="G69" s="70"/>
      <c r="H69" s="70"/>
      <c r="I69" s="144">
        <v>1</v>
      </c>
      <c r="J69" s="79"/>
      <c r="K69" s="79">
        <f t="shared" si="18"/>
        <v>0</v>
      </c>
      <c r="L69" s="80"/>
      <c r="M69" s="27">
        <f t="shared" si="19"/>
        <v>0</v>
      </c>
      <c r="N69" s="81"/>
    </row>
    <row r="70" spans="1:14" ht="16.5" x14ac:dyDescent="0.25">
      <c r="A70" s="223" t="s">
        <v>754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5"/>
    </row>
    <row r="71" spans="1:14" x14ac:dyDescent="0.25">
      <c r="A71" s="8">
        <v>56</v>
      </c>
      <c r="B71" s="6" t="s">
        <v>143</v>
      </c>
      <c r="C71" s="9" t="s">
        <v>776</v>
      </c>
      <c r="D71" s="6">
        <v>110201700042</v>
      </c>
      <c r="E71" s="69">
        <v>45220</v>
      </c>
      <c r="F71" s="69">
        <v>45586</v>
      </c>
      <c r="G71" s="70"/>
      <c r="H71" s="70"/>
      <c r="I71" s="144">
        <v>2</v>
      </c>
      <c r="J71" s="79"/>
      <c r="K71" s="79">
        <f t="shared" ref="K71" si="21">I71*J71</f>
        <v>0</v>
      </c>
      <c r="L71" s="80"/>
      <c r="M71" s="27">
        <f t="shared" ref="M71" si="22">K71+(K71*L71)</f>
        <v>0</v>
      </c>
      <c r="N71" s="81"/>
    </row>
    <row r="72" spans="1:14" ht="16.5" x14ac:dyDescent="0.3">
      <c r="A72" s="246" t="s">
        <v>855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8"/>
      <c r="N72" s="87"/>
    </row>
    <row r="73" spans="1:14" x14ac:dyDescent="0.25">
      <c r="A73" s="8">
        <v>57</v>
      </c>
      <c r="B73" s="6" t="s">
        <v>110</v>
      </c>
      <c r="C73" s="9" t="s">
        <v>1077</v>
      </c>
      <c r="D73" s="6" t="s">
        <v>1078</v>
      </c>
      <c r="E73" s="69">
        <v>45332</v>
      </c>
      <c r="F73" s="69">
        <v>45699</v>
      </c>
      <c r="G73" s="70"/>
      <c r="H73" s="70"/>
      <c r="I73" s="144">
        <v>2</v>
      </c>
      <c r="J73" s="79"/>
      <c r="K73" s="79">
        <f t="shared" ref="K73:K80" si="23">I73*J73</f>
        <v>0</v>
      </c>
      <c r="L73" s="80"/>
      <c r="M73" s="27">
        <f t="shared" ref="M73:M80" si="24">K73+(K73*L73)</f>
        <v>0</v>
      </c>
      <c r="N73" s="81" t="s">
        <v>907</v>
      </c>
    </row>
    <row r="74" spans="1:14" x14ac:dyDescent="0.25">
      <c r="A74" s="8">
        <f t="shared" ref="A74:A80" si="25">SUM(A73,1)</f>
        <v>58</v>
      </c>
      <c r="B74" s="6" t="s">
        <v>110</v>
      </c>
      <c r="C74" s="9" t="s">
        <v>1077</v>
      </c>
      <c r="D74" s="6" t="s">
        <v>1079</v>
      </c>
      <c r="E74" s="69">
        <v>45332</v>
      </c>
      <c r="F74" s="69">
        <v>45699</v>
      </c>
      <c r="G74" s="70"/>
      <c r="H74" s="70"/>
      <c r="I74" s="144">
        <v>2</v>
      </c>
      <c r="J74" s="79"/>
      <c r="K74" s="79">
        <f t="shared" si="23"/>
        <v>0</v>
      </c>
      <c r="L74" s="80"/>
      <c r="M74" s="27">
        <f t="shared" si="24"/>
        <v>0</v>
      </c>
      <c r="N74" s="81" t="s">
        <v>907</v>
      </c>
    </row>
    <row r="75" spans="1:14" x14ac:dyDescent="0.25">
      <c r="A75" s="8">
        <f t="shared" si="25"/>
        <v>59</v>
      </c>
      <c r="B75" s="6" t="s">
        <v>110</v>
      </c>
      <c r="C75" s="9" t="s">
        <v>1077</v>
      </c>
      <c r="D75" s="6" t="s">
        <v>1080</v>
      </c>
      <c r="E75" s="69">
        <v>45332</v>
      </c>
      <c r="F75" s="69">
        <v>45699</v>
      </c>
      <c r="G75" s="70"/>
      <c r="H75" s="70"/>
      <c r="I75" s="144">
        <v>2</v>
      </c>
      <c r="J75" s="79"/>
      <c r="K75" s="79">
        <f t="shared" si="23"/>
        <v>0</v>
      </c>
      <c r="L75" s="80"/>
      <c r="M75" s="27">
        <f t="shared" si="24"/>
        <v>0</v>
      </c>
      <c r="N75" s="81" t="s">
        <v>907</v>
      </c>
    </row>
    <row r="76" spans="1:14" x14ac:dyDescent="0.25">
      <c r="A76" s="8">
        <f t="shared" si="25"/>
        <v>60</v>
      </c>
      <c r="B76" s="6" t="s">
        <v>110</v>
      </c>
      <c r="C76" s="9" t="s">
        <v>1077</v>
      </c>
      <c r="D76" s="6" t="s">
        <v>1081</v>
      </c>
      <c r="E76" s="69">
        <v>45332</v>
      </c>
      <c r="F76" s="69">
        <v>45699</v>
      </c>
      <c r="G76" s="70"/>
      <c r="H76" s="70"/>
      <c r="I76" s="144">
        <v>2</v>
      </c>
      <c r="J76" s="79"/>
      <c r="K76" s="79">
        <f t="shared" si="23"/>
        <v>0</v>
      </c>
      <c r="L76" s="80"/>
      <c r="M76" s="27">
        <f t="shared" si="24"/>
        <v>0</v>
      </c>
      <c r="N76" s="81" t="s">
        <v>907</v>
      </c>
    </row>
    <row r="77" spans="1:14" x14ac:dyDescent="0.25">
      <c r="A77" s="8">
        <f t="shared" si="25"/>
        <v>61</v>
      </c>
      <c r="B77" s="6" t="s">
        <v>110</v>
      </c>
      <c r="C77" s="9" t="s">
        <v>1077</v>
      </c>
      <c r="D77" s="6" t="s">
        <v>1082</v>
      </c>
      <c r="E77" s="69">
        <v>45332</v>
      </c>
      <c r="F77" s="69">
        <v>45699</v>
      </c>
      <c r="G77" s="70"/>
      <c r="H77" s="70"/>
      <c r="I77" s="144">
        <v>2</v>
      </c>
      <c r="J77" s="79"/>
      <c r="K77" s="79">
        <f t="shared" si="23"/>
        <v>0</v>
      </c>
      <c r="L77" s="80"/>
      <c r="M77" s="27">
        <f t="shared" si="24"/>
        <v>0</v>
      </c>
      <c r="N77" s="81" t="s">
        <v>907</v>
      </c>
    </row>
    <row r="78" spans="1:14" x14ac:dyDescent="0.25">
      <c r="A78" s="8">
        <f t="shared" si="25"/>
        <v>62</v>
      </c>
      <c r="B78" s="6" t="s">
        <v>1083</v>
      </c>
      <c r="C78" s="9" t="s">
        <v>1084</v>
      </c>
      <c r="D78" s="6">
        <v>110220600031</v>
      </c>
      <c r="E78" s="69">
        <v>45156</v>
      </c>
      <c r="F78" s="69">
        <v>45522</v>
      </c>
      <c r="G78" s="70"/>
      <c r="H78" s="70"/>
      <c r="I78" s="144">
        <v>2</v>
      </c>
      <c r="J78" s="79"/>
      <c r="K78" s="79">
        <f t="shared" si="23"/>
        <v>0</v>
      </c>
      <c r="L78" s="80"/>
      <c r="M78" s="27">
        <f t="shared" si="24"/>
        <v>0</v>
      </c>
      <c r="N78" s="81" t="s">
        <v>907</v>
      </c>
    </row>
    <row r="79" spans="1:14" x14ac:dyDescent="0.25">
      <c r="A79" s="8">
        <f t="shared" si="25"/>
        <v>63</v>
      </c>
      <c r="B79" s="6" t="s">
        <v>1083</v>
      </c>
      <c r="C79" s="9" t="s">
        <v>1084</v>
      </c>
      <c r="D79" s="6">
        <v>111245500047</v>
      </c>
      <c r="E79" s="69">
        <v>45156</v>
      </c>
      <c r="F79" s="69">
        <v>45522</v>
      </c>
      <c r="G79" s="70"/>
      <c r="H79" s="70"/>
      <c r="I79" s="144">
        <v>2</v>
      </c>
      <c r="J79" s="79"/>
      <c r="K79" s="79">
        <f t="shared" si="23"/>
        <v>0</v>
      </c>
      <c r="L79" s="80"/>
      <c r="M79" s="27">
        <f t="shared" si="24"/>
        <v>0</v>
      </c>
      <c r="N79" s="81" t="s">
        <v>907</v>
      </c>
    </row>
    <row r="80" spans="1:14" x14ac:dyDescent="0.25">
      <c r="A80" s="8">
        <f t="shared" si="25"/>
        <v>64</v>
      </c>
      <c r="B80" s="6" t="s">
        <v>1083</v>
      </c>
      <c r="C80" s="9" t="s">
        <v>1084</v>
      </c>
      <c r="D80" s="6">
        <v>110220600001</v>
      </c>
      <c r="E80" s="69">
        <v>45156</v>
      </c>
      <c r="F80" s="69">
        <v>45522</v>
      </c>
      <c r="G80" s="70"/>
      <c r="H80" s="70"/>
      <c r="I80" s="144">
        <v>2</v>
      </c>
      <c r="J80" s="79"/>
      <c r="K80" s="79">
        <f t="shared" si="23"/>
        <v>0</v>
      </c>
      <c r="L80" s="80"/>
      <c r="M80" s="27">
        <f t="shared" si="24"/>
        <v>0</v>
      </c>
      <c r="N80" s="81" t="s">
        <v>907</v>
      </c>
    </row>
    <row r="81" spans="1:14" ht="16.5" x14ac:dyDescent="0.25">
      <c r="A81" s="223" t="s">
        <v>1214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5"/>
    </row>
    <row r="82" spans="1:14" x14ac:dyDescent="0.25">
      <c r="A82" s="56">
        <v>65</v>
      </c>
      <c r="B82" s="10" t="s">
        <v>687</v>
      </c>
      <c r="C82" s="52" t="s">
        <v>1216</v>
      </c>
      <c r="D82" s="10">
        <v>926094180</v>
      </c>
      <c r="E82" s="142">
        <v>45467</v>
      </c>
      <c r="F82" s="55"/>
      <c r="G82" s="55"/>
      <c r="H82" s="55"/>
      <c r="I82" s="144">
        <v>1</v>
      </c>
      <c r="J82" s="86"/>
      <c r="K82" s="79">
        <f t="shared" ref="K82:K85" si="26">I82*J82</f>
        <v>0</v>
      </c>
      <c r="L82" s="80"/>
      <c r="M82" s="27">
        <f t="shared" ref="M82:M85" si="27">K82+(K82*L82)</f>
        <v>0</v>
      </c>
      <c r="N82" s="61"/>
    </row>
    <row r="83" spans="1:14" x14ac:dyDescent="0.25">
      <c r="A83" s="8">
        <f t="shared" ref="A83:A85" si="28">SUM(A82,1)</f>
        <v>66</v>
      </c>
      <c r="B83" s="10" t="s">
        <v>1217</v>
      </c>
      <c r="C83" s="52" t="s">
        <v>1218</v>
      </c>
      <c r="D83" s="10" t="s">
        <v>1219</v>
      </c>
      <c r="E83" s="69">
        <v>45189</v>
      </c>
      <c r="F83" s="69">
        <v>45555</v>
      </c>
      <c r="G83" s="55"/>
      <c r="H83" s="55"/>
      <c r="I83" s="144">
        <v>2</v>
      </c>
      <c r="J83" s="86"/>
      <c r="K83" s="79">
        <f t="shared" si="26"/>
        <v>0</v>
      </c>
      <c r="L83" s="80"/>
      <c r="M83" s="27">
        <f t="shared" si="27"/>
        <v>0</v>
      </c>
      <c r="N83" s="61"/>
    </row>
    <row r="84" spans="1:14" x14ac:dyDescent="0.25">
      <c r="A84" s="8">
        <f t="shared" si="28"/>
        <v>67</v>
      </c>
      <c r="B84" s="10" t="s">
        <v>1217</v>
      </c>
      <c r="C84" s="52" t="s">
        <v>1220</v>
      </c>
      <c r="D84" s="10" t="s">
        <v>1221</v>
      </c>
      <c r="E84" s="142">
        <v>45467</v>
      </c>
      <c r="F84" s="55"/>
      <c r="G84" s="55"/>
      <c r="H84" s="55"/>
      <c r="I84" s="144">
        <v>1</v>
      </c>
      <c r="J84" s="86"/>
      <c r="K84" s="79">
        <f t="shared" si="26"/>
        <v>0</v>
      </c>
      <c r="L84" s="80"/>
      <c r="M84" s="27">
        <f t="shared" si="27"/>
        <v>0</v>
      </c>
      <c r="N84" s="61"/>
    </row>
    <row r="85" spans="1:14" ht="15.75" thickBot="1" x14ac:dyDescent="0.3">
      <c r="A85" s="8">
        <f t="shared" si="28"/>
        <v>68</v>
      </c>
      <c r="B85" s="10" t="s">
        <v>1217</v>
      </c>
      <c r="C85" s="52" t="s">
        <v>1220</v>
      </c>
      <c r="D85" s="10" t="s">
        <v>1222</v>
      </c>
      <c r="E85" s="142">
        <v>45467</v>
      </c>
      <c r="F85" s="55"/>
      <c r="G85" s="55"/>
      <c r="H85" s="55"/>
      <c r="I85" s="144">
        <v>1</v>
      </c>
      <c r="J85" s="86"/>
      <c r="K85" s="79">
        <f t="shared" si="26"/>
        <v>0</v>
      </c>
      <c r="L85" s="80"/>
      <c r="M85" s="27">
        <f t="shared" si="27"/>
        <v>0</v>
      </c>
      <c r="N85" s="61"/>
    </row>
    <row r="86" spans="1:14" ht="15.75" thickBot="1" x14ac:dyDescent="0.3">
      <c r="A86" s="271" t="s">
        <v>1435</v>
      </c>
      <c r="B86" s="272"/>
      <c r="C86" s="272"/>
      <c r="D86" s="272"/>
      <c r="E86" s="272"/>
      <c r="F86" s="272"/>
      <c r="G86" s="272"/>
      <c r="H86" s="272"/>
      <c r="I86" s="272"/>
      <c r="J86" s="272"/>
      <c r="K86" s="178">
        <f>SUM(K8:K85)</f>
        <v>0</v>
      </c>
      <c r="L86" s="177"/>
      <c r="M86" s="178">
        <f>SUM(M8:M85)</f>
        <v>0</v>
      </c>
    </row>
  </sheetData>
  <mergeCells count="14">
    <mergeCell ref="A86:J86"/>
    <mergeCell ref="K2:N2"/>
    <mergeCell ref="C3:L3"/>
    <mergeCell ref="A81:N81"/>
    <mergeCell ref="A7:N7"/>
    <mergeCell ref="A12:N12"/>
    <mergeCell ref="A23:N23"/>
    <mergeCell ref="A30:N30"/>
    <mergeCell ref="A44:N44"/>
    <mergeCell ref="A46:N46"/>
    <mergeCell ref="A51:N51"/>
    <mergeCell ref="A62:N62"/>
    <mergeCell ref="A70:N70"/>
    <mergeCell ref="A72:M72"/>
  </mergeCells>
  <pageMargins left="0.70866141732283472" right="0.70866141732283472" top="0.74803149606299213" bottom="0.74803149606299213" header="0.31496062992125984" footer="0.31496062992125984"/>
  <pageSetup paperSize="9" scale="70" fitToHeight="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2:N34"/>
  <sheetViews>
    <sheetView workbookViewId="0">
      <selection activeCell="A2" sqref="A2:N35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s="3" customFormat="1" ht="18.75" x14ac:dyDescent="0.3">
      <c r="K2" s="237" t="s">
        <v>1398</v>
      </c>
      <c r="L2" s="237"/>
      <c r="M2" s="237"/>
      <c r="N2" s="237"/>
    </row>
    <row r="3" spans="1:14" s="3" customFormat="1" ht="20.25" x14ac:dyDescent="0.25">
      <c r="C3" s="238" t="s">
        <v>1397</v>
      </c>
      <c r="D3" s="238"/>
      <c r="E3" s="238"/>
      <c r="F3" s="238"/>
      <c r="G3" s="238"/>
      <c r="H3" s="238"/>
      <c r="I3" s="238"/>
      <c r="J3" s="238"/>
      <c r="K3" s="238"/>
      <c r="L3" s="238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1304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x14ac:dyDescent="0.25">
      <c r="A8" s="8">
        <v>1</v>
      </c>
      <c r="B8" s="6" t="s">
        <v>351</v>
      </c>
      <c r="C8" s="9" t="s">
        <v>352</v>
      </c>
      <c r="D8" s="6" t="s">
        <v>353</v>
      </c>
      <c r="E8" s="69">
        <v>45230</v>
      </c>
      <c r="F8" s="69">
        <v>45596</v>
      </c>
      <c r="G8" s="70"/>
      <c r="H8" s="70"/>
      <c r="I8" s="144">
        <v>2</v>
      </c>
      <c r="J8" s="79"/>
      <c r="K8" s="79">
        <f t="shared" ref="K8" si="0">I8*J8</f>
        <v>0</v>
      </c>
      <c r="L8" s="80"/>
      <c r="M8" s="27">
        <f t="shared" ref="M8" si="1">K8+(K8*L8)</f>
        <v>0</v>
      </c>
      <c r="N8" s="81"/>
    </row>
    <row r="9" spans="1:14" ht="16.5" x14ac:dyDescent="0.25">
      <c r="A9" s="223" t="s">
        <v>219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5"/>
    </row>
    <row r="10" spans="1:14" x14ac:dyDescent="0.25">
      <c r="A10" s="93">
        <v>2</v>
      </c>
      <c r="B10" s="10" t="s">
        <v>298</v>
      </c>
      <c r="C10" s="52" t="s">
        <v>299</v>
      </c>
      <c r="D10" s="10" t="s">
        <v>300</v>
      </c>
      <c r="E10" s="142">
        <v>45430</v>
      </c>
      <c r="F10" s="55"/>
      <c r="G10" s="55"/>
      <c r="H10" s="55"/>
      <c r="I10" s="144">
        <v>1</v>
      </c>
      <c r="J10" s="86"/>
      <c r="K10" s="79">
        <f t="shared" ref="K10:K19" si="2">I10*J10</f>
        <v>0</v>
      </c>
      <c r="L10" s="80"/>
      <c r="M10" s="27">
        <f t="shared" ref="M10:M19" si="3">K10+(K10*L10)</f>
        <v>0</v>
      </c>
      <c r="N10" s="61"/>
    </row>
    <row r="11" spans="1:14" x14ac:dyDescent="0.25">
      <c r="A11" s="93">
        <v>3</v>
      </c>
      <c r="B11" s="10" t="s">
        <v>298</v>
      </c>
      <c r="C11" s="52" t="s">
        <v>299</v>
      </c>
      <c r="D11" s="10" t="s">
        <v>301</v>
      </c>
      <c r="E11" s="142">
        <v>45430</v>
      </c>
      <c r="F11" s="55"/>
      <c r="G11" s="55"/>
      <c r="H11" s="55"/>
      <c r="I11" s="144">
        <v>1</v>
      </c>
      <c r="J11" s="86"/>
      <c r="K11" s="79">
        <f t="shared" si="2"/>
        <v>0</v>
      </c>
      <c r="L11" s="80"/>
      <c r="M11" s="27">
        <f t="shared" si="3"/>
        <v>0</v>
      </c>
      <c r="N11" s="61"/>
    </row>
    <row r="12" spans="1:14" x14ac:dyDescent="0.25">
      <c r="A12" s="93">
        <v>4</v>
      </c>
      <c r="B12" s="10" t="s">
        <v>298</v>
      </c>
      <c r="C12" s="52" t="s">
        <v>299</v>
      </c>
      <c r="D12" s="10" t="s">
        <v>302</v>
      </c>
      <c r="E12" s="142">
        <v>45430</v>
      </c>
      <c r="F12" s="55"/>
      <c r="G12" s="55"/>
      <c r="H12" s="55"/>
      <c r="I12" s="144">
        <v>1</v>
      </c>
      <c r="J12" s="86"/>
      <c r="K12" s="79">
        <f t="shared" si="2"/>
        <v>0</v>
      </c>
      <c r="L12" s="80"/>
      <c r="M12" s="27">
        <f t="shared" si="3"/>
        <v>0</v>
      </c>
      <c r="N12" s="61"/>
    </row>
    <row r="13" spans="1:14" ht="26.25" x14ac:dyDescent="0.25">
      <c r="A13" s="93">
        <v>5</v>
      </c>
      <c r="B13" s="10" t="s">
        <v>292</v>
      </c>
      <c r="C13" s="52" t="s">
        <v>310</v>
      </c>
      <c r="D13" s="10" t="s">
        <v>311</v>
      </c>
      <c r="E13" s="69">
        <v>45219</v>
      </c>
      <c r="F13" s="69">
        <v>45585</v>
      </c>
      <c r="G13" s="55"/>
      <c r="H13" s="55"/>
      <c r="I13" s="144">
        <v>2</v>
      </c>
      <c r="J13" s="86"/>
      <c r="K13" s="79">
        <f t="shared" si="2"/>
        <v>0</v>
      </c>
      <c r="L13" s="80"/>
      <c r="M13" s="27">
        <f t="shared" si="3"/>
        <v>0</v>
      </c>
      <c r="N13" s="61"/>
    </row>
    <row r="14" spans="1:14" ht="26.25" x14ac:dyDescent="0.25">
      <c r="A14" s="93">
        <v>6</v>
      </c>
      <c r="B14" s="10" t="s">
        <v>292</v>
      </c>
      <c r="C14" s="52" t="s">
        <v>310</v>
      </c>
      <c r="D14" s="10" t="s">
        <v>312</v>
      </c>
      <c r="E14" s="69">
        <v>45219</v>
      </c>
      <c r="F14" s="69">
        <v>45585</v>
      </c>
      <c r="G14" s="55"/>
      <c r="H14" s="55"/>
      <c r="I14" s="144">
        <v>2</v>
      </c>
      <c r="J14" s="86"/>
      <c r="K14" s="79">
        <f t="shared" si="2"/>
        <v>0</v>
      </c>
      <c r="L14" s="80"/>
      <c r="M14" s="27">
        <f t="shared" si="3"/>
        <v>0</v>
      </c>
      <c r="N14" s="61"/>
    </row>
    <row r="15" spans="1:14" x14ac:dyDescent="0.25">
      <c r="A15" s="93">
        <v>7</v>
      </c>
      <c r="B15" s="10" t="s">
        <v>292</v>
      </c>
      <c r="C15" s="52" t="s">
        <v>293</v>
      </c>
      <c r="D15" s="10" t="s">
        <v>294</v>
      </c>
      <c r="E15" s="69">
        <v>45303</v>
      </c>
      <c r="F15" s="69">
        <v>45668</v>
      </c>
      <c r="G15" s="55"/>
      <c r="H15" s="55"/>
      <c r="I15" s="144">
        <v>2</v>
      </c>
      <c r="J15" s="86"/>
      <c r="K15" s="79">
        <f t="shared" si="2"/>
        <v>0</v>
      </c>
      <c r="L15" s="80"/>
      <c r="M15" s="27">
        <f t="shared" si="3"/>
        <v>0</v>
      </c>
      <c r="N15" s="61"/>
    </row>
    <row r="16" spans="1:14" ht="38.25" x14ac:dyDescent="0.25">
      <c r="A16" s="93">
        <v>8</v>
      </c>
      <c r="B16" s="10" t="s">
        <v>295</v>
      </c>
      <c r="C16" s="52" t="s">
        <v>296</v>
      </c>
      <c r="D16" s="10" t="s">
        <v>297</v>
      </c>
      <c r="E16" s="69">
        <v>45303</v>
      </c>
      <c r="F16" s="69">
        <v>45668</v>
      </c>
      <c r="G16" s="55"/>
      <c r="H16" s="55"/>
      <c r="I16" s="144">
        <v>2</v>
      </c>
      <c r="J16" s="86"/>
      <c r="K16" s="79">
        <f t="shared" si="2"/>
        <v>0</v>
      </c>
      <c r="L16" s="80"/>
      <c r="M16" s="27">
        <f t="shared" si="3"/>
        <v>0</v>
      </c>
      <c r="N16" s="61"/>
    </row>
    <row r="17" spans="1:14" s="3" customFormat="1" x14ac:dyDescent="0.25">
      <c r="A17" s="39">
        <v>9</v>
      </c>
      <c r="B17" s="6" t="s">
        <v>223</v>
      </c>
      <c r="C17" s="9" t="s">
        <v>224</v>
      </c>
      <c r="D17" s="6" t="s">
        <v>225</v>
      </c>
      <c r="E17" s="69">
        <v>45179</v>
      </c>
      <c r="F17" s="69">
        <v>45545</v>
      </c>
      <c r="G17" s="70"/>
      <c r="H17" s="70"/>
      <c r="I17" s="144">
        <v>2</v>
      </c>
      <c r="J17" s="79"/>
      <c r="K17" s="79">
        <f t="shared" si="2"/>
        <v>0</v>
      </c>
      <c r="L17" s="80"/>
      <c r="M17" s="27">
        <f t="shared" si="3"/>
        <v>0</v>
      </c>
      <c r="N17" s="81"/>
    </row>
    <row r="18" spans="1:14" s="3" customFormat="1" x14ac:dyDescent="0.25">
      <c r="A18" s="39">
        <v>10</v>
      </c>
      <c r="B18" s="6" t="s">
        <v>248</v>
      </c>
      <c r="C18" s="9" t="s">
        <v>249</v>
      </c>
      <c r="D18" s="6" t="s">
        <v>250</v>
      </c>
      <c r="E18" s="69">
        <v>45077</v>
      </c>
      <c r="F18" s="69">
        <v>45443</v>
      </c>
      <c r="G18" s="70"/>
      <c r="H18" s="70"/>
      <c r="I18" s="144">
        <v>2</v>
      </c>
      <c r="J18" s="79"/>
      <c r="K18" s="79">
        <f t="shared" si="2"/>
        <v>0</v>
      </c>
      <c r="L18" s="80"/>
      <c r="M18" s="27">
        <f t="shared" si="3"/>
        <v>0</v>
      </c>
      <c r="N18" s="81"/>
    </row>
    <row r="19" spans="1:14" s="3" customFormat="1" x14ac:dyDescent="0.25">
      <c r="A19" s="39">
        <v>11</v>
      </c>
      <c r="B19" s="6" t="s">
        <v>251</v>
      </c>
      <c r="C19" s="9" t="s">
        <v>249</v>
      </c>
      <c r="D19" s="6" t="s">
        <v>252</v>
      </c>
      <c r="E19" s="69">
        <v>45179</v>
      </c>
      <c r="F19" s="69">
        <v>45545</v>
      </c>
      <c r="G19" s="70"/>
      <c r="H19" s="70"/>
      <c r="I19" s="144">
        <v>2</v>
      </c>
      <c r="J19" s="79"/>
      <c r="K19" s="79">
        <f t="shared" si="2"/>
        <v>0</v>
      </c>
      <c r="L19" s="80"/>
      <c r="M19" s="27">
        <f t="shared" si="3"/>
        <v>0</v>
      </c>
      <c r="N19" s="81"/>
    </row>
    <row r="20" spans="1:14" ht="16.5" x14ac:dyDescent="0.25">
      <c r="A20" s="223" t="s">
        <v>422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5"/>
    </row>
    <row r="21" spans="1:14" ht="26.25" x14ac:dyDescent="0.25">
      <c r="A21" s="39">
        <v>12</v>
      </c>
      <c r="B21" s="6" t="s">
        <v>143</v>
      </c>
      <c r="C21" s="9" t="s">
        <v>454</v>
      </c>
      <c r="D21" s="6" t="s">
        <v>455</v>
      </c>
      <c r="E21" s="69">
        <v>45145</v>
      </c>
      <c r="F21" s="69">
        <v>45511</v>
      </c>
      <c r="G21" s="55"/>
      <c r="H21" s="55"/>
      <c r="I21" s="144">
        <v>2</v>
      </c>
      <c r="J21" s="79"/>
      <c r="K21" s="79">
        <f t="shared" ref="K21:K27" si="4">I21*J21</f>
        <v>0</v>
      </c>
      <c r="L21" s="80"/>
      <c r="M21" s="27">
        <f t="shared" ref="M21:M27" si="5">K21+(K21*L21)</f>
        <v>0</v>
      </c>
      <c r="N21" s="81"/>
    </row>
    <row r="22" spans="1:14" ht="26.25" x14ac:dyDescent="0.25">
      <c r="A22" s="39">
        <v>13</v>
      </c>
      <c r="B22" s="6" t="s">
        <v>143</v>
      </c>
      <c r="C22" s="9" t="s">
        <v>454</v>
      </c>
      <c r="D22" s="6" t="s">
        <v>456</v>
      </c>
      <c r="E22" s="69">
        <v>45145</v>
      </c>
      <c r="F22" s="69">
        <v>45511</v>
      </c>
      <c r="G22" s="55"/>
      <c r="H22" s="55"/>
      <c r="I22" s="144">
        <v>2</v>
      </c>
      <c r="J22" s="79"/>
      <c r="K22" s="79">
        <f t="shared" si="4"/>
        <v>0</v>
      </c>
      <c r="L22" s="80"/>
      <c r="M22" s="27">
        <f t="shared" si="5"/>
        <v>0</v>
      </c>
      <c r="N22" s="81"/>
    </row>
    <row r="23" spans="1:14" ht="26.25" x14ac:dyDescent="0.25">
      <c r="A23" s="39">
        <v>14</v>
      </c>
      <c r="B23" s="6" t="s">
        <v>143</v>
      </c>
      <c r="C23" s="9" t="s">
        <v>454</v>
      </c>
      <c r="D23" s="6" t="s">
        <v>457</v>
      </c>
      <c r="E23" s="69">
        <v>45145</v>
      </c>
      <c r="F23" s="69">
        <v>45511</v>
      </c>
      <c r="G23" s="55"/>
      <c r="H23" s="55"/>
      <c r="I23" s="144">
        <v>2</v>
      </c>
      <c r="J23" s="79"/>
      <c r="K23" s="79">
        <f t="shared" si="4"/>
        <v>0</v>
      </c>
      <c r="L23" s="80"/>
      <c r="M23" s="27">
        <f t="shared" si="5"/>
        <v>0</v>
      </c>
      <c r="N23" s="81"/>
    </row>
    <row r="24" spans="1:14" ht="26.25" x14ac:dyDescent="0.25">
      <c r="A24" s="39">
        <v>15</v>
      </c>
      <c r="B24" s="6" t="s">
        <v>143</v>
      </c>
      <c r="C24" s="9" t="s">
        <v>454</v>
      </c>
      <c r="D24" s="6" t="s">
        <v>458</v>
      </c>
      <c r="E24" s="69">
        <v>45145</v>
      </c>
      <c r="F24" s="69">
        <v>45511</v>
      </c>
      <c r="G24" s="55"/>
      <c r="H24" s="55"/>
      <c r="I24" s="144">
        <v>2</v>
      </c>
      <c r="J24" s="79"/>
      <c r="K24" s="79">
        <f t="shared" si="4"/>
        <v>0</v>
      </c>
      <c r="L24" s="80"/>
      <c r="M24" s="27">
        <f t="shared" si="5"/>
        <v>0</v>
      </c>
      <c r="N24" s="81"/>
    </row>
    <row r="25" spans="1:14" ht="26.25" x14ac:dyDescent="0.25">
      <c r="A25" s="39">
        <v>16</v>
      </c>
      <c r="B25" s="6" t="s">
        <v>143</v>
      </c>
      <c r="C25" s="9" t="s">
        <v>454</v>
      </c>
      <c r="D25" s="6" t="s">
        <v>459</v>
      </c>
      <c r="E25" s="69">
        <v>45145</v>
      </c>
      <c r="F25" s="69">
        <v>45511</v>
      </c>
      <c r="G25" s="55"/>
      <c r="H25" s="55"/>
      <c r="I25" s="144">
        <v>2</v>
      </c>
      <c r="J25" s="79"/>
      <c r="K25" s="79">
        <f t="shared" si="4"/>
        <v>0</v>
      </c>
      <c r="L25" s="80"/>
      <c r="M25" s="27">
        <f t="shared" si="5"/>
        <v>0</v>
      </c>
      <c r="N25" s="81"/>
    </row>
    <row r="26" spans="1:14" ht="26.25" x14ac:dyDescent="0.25">
      <c r="A26" s="39">
        <v>17</v>
      </c>
      <c r="B26" s="6" t="s">
        <v>143</v>
      </c>
      <c r="C26" s="9" t="s">
        <v>454</v>
      </c>
      <c r="D26" s="6" t="s">
        <v>460</v>
      </c>
      <c r="E26" s="69">
        <v>45145</v>
      </c>
      <c r="F26" s="69">
        <v>45511</v>
      </c>
      <c r="G26" s="55"/>
      <c r="H26" s="55"/>
      <c r="I26" s="144">
        <v>2</v>
      </c>
      <c r="J26" s="79"/>
      <c r="K26" s="79">
        <f t="shared" si="4"/>
        <v>0</v>
      </c>
      <c r="L26" s="80"/>
      <c r="M26" s="27">
        <f t="shared" si="5"/>
        <v>0</v>
      </c>
      <c r="N26" s="81"/>
    </row>
    <row r="27" spans="1:14" ht="26.25" x14ac:dyDescent="0.25">
      <c r="A27" s="39">
        <v>18</v>
      </c>
      <c r="B27" s="6" t="s">
        <v>143</v>
      </c>
      <c r="C27" s="9" t="s">
        <v>454</v>
      </c>
      <c r="D27" s="6" t="s">
        <v>461</v>
      </c>
      <c r="E27" s="69">
        <v>45145</v>
      </c>
      <c r="F27" s="69">
        <v>45511</v>
      </c>
      <c r="G27" s="55"/>
      <c r="H27" s="55"/>
      <c r="I27" s="144">
        <v>2</v>
      </c>
      <c r="J27" s="79"/>
      <c r="K27" s="79">
        <f t="shared" si="4"/>
        <v>0</v>
      </c>
      <c r="L27" s="80"/>
      <c r="M27" s="27">
        <f t="shared" si="5"/>
        <v>0</v>
      </c>
      <c r="N27" s="81"/>
    </row>
    <row r="28" spans="1:14" ht="16.5" x14ac:dyDescent="0.25">
      <c r="A28" s="223" t="s">
        <v>679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</row>
    <row r="29" spans="1:14" x14ac:dyDescent="0.25">
      <c r="A29" s="8">
        <v>19</v>
      </c>
      <c r="B29" s="6" t="s">
        <v>687</v>
      </c>
      <c r="C29" s="9" t="s">
        <v>688</v>
      </c>
      <c r="D29" s="6" t="s">
        <v>689</v>
      </c>
      <c r="E29" s="69">
        <v>45137</v>
      </c>
      <c r="F29" s="69">
        <v>45503</v>
      </c>
      <c r="G29" s="70"/>
      <c r="H29" s="70"/>
      <c r="I29" s="144">
        <v>2</v>
      </c>
      <c r="J29" s="79"/>
      <c r="K29" s="79">
        <f t="shared" ref="K29:K30" si="6">I29*J29</f>
        <v>0</v>
      </c>
      <c r="L29" s="80"/>
      <c r="M29" s="27">
        <f t="shared" ref="M29:M30" si="7">K29+(K29*L29)</f>
        <v>0</v>
      </c>
      <c r="N29" s="81"/>
    </row>
    <row r="30" spans="1:14" x14ac:dyDescent="0.25">
      <c r="A30" s="8">
        <v>20</v>
      </c>
      <c r="B30" s="6" t="s">
        <v>687</v>
      </c>
      <c r="C30" s="9" t="s">
        <v>688</v>
      </c>
      <c r="D30" s="6" t="s">
        <v>690</v>
      </c>
      <c r="E30" s="69">
        <v>45137</v>
      </c>
      <c r="F30" s="69">
        <v>45503</v>
      </c>
      <c r="G30" s="70"/>
      <c r="H30" s="70"/>
      <c r="I30" s="144">
        <v>2</v>
      </c>
      <c r="J30" s="79"/>
      <c r="K30" s="79">
        <f t="shared" si="6"/>
        <v>0</v>
      </c>
      <c r="L30" s="80"/>
      <c r="M30" s="27">
        <f t="shared" si="7"/>
        <v>0</v>
      </c>
      <c r="N30" s="81"/>
    </row>
    <row r="31" spans="1:14" ht="16.5" x14ac:dyDescent="0.25">
      <c r="A31" s="223" t="s">
        <v>1214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5"/>
    </row>
    <row r="32" spans="1:14" ht="25.5" x14ac:dyDescent="0.25">
      <c r="A32" s="78">
        <v>21</v>
      </c>
      <c r="B32" s="6" t="s">
        <v>1271</v>
      </c>
      <c r="C32" s="9" t="s">
        <v>688</v>
      </c>
      <c r="D32" s="6" t="s">
        <v>1272</v>
      </c>
      <c r="E32" s="69">
        <v>45144</v>
      </c>
      <c r="F32" s="69">
        <v>45510</v>
      </c>
      <c r="G32" s="70"/>
      <c r="H32" s="70"/>
      <c r="I32" s="144">
        <v>2</v>
      </c>
      <c r="J32" s="79"/>
      <c r="K32" s="79">
        <f t="shared" ref="K32:K33" si="8">I32*J32</f>
        <v>0</v>
      </c>
      <c r="L32" s="80"/>
      <c r="M32" s="27">
        <f t="shared" ref="M32:M33" si="9">K32+(K32*L32)</f>
        <v>0</v>
      </c>
      <c r="N32" s="81"/>
    </row>
    <row r="33" spans="1:14" ht="26.25" thickBot="1" x14ac:dyDescent="0.3">
      <c r="A33" s="78">
        <v>22</v>
      </c>
      <c r="B33" s="6" t="s">
        <v>1271</v>
      </c>
      <c r="C33" s="9" t="s">
        <v>688</v>
      </c>
      <c r="D33" s="6" t="s">
        <v>1273</v>
      </c>
      <c r="E33" s="69">
        <v>45144</v>
      </c>
      <c r="F33" s="69">
        <v>45510</v>
      </c>
      <c r="G33" s="70"/>
      <c r="H33" s="70"/>
      <c r="I33" s="144">
        <v>2</v>
      </c>
      <c r="J33" s="79"/>
      <c r="K33" s="79">
        <f t="shared" si="8"/>
        <v>0</v>
      </c>
      <c r="L33" s="80"/>
      <c r="M33" s="27">
        <f t="shared" si="9"/>
        <v>0</v>
      </c>
      <c r="N33" s="81"/>
    </row>
    <row r="34" spans="1:14" ht="15.75" thickBot="1" x14ac:dyDescent="0.3">
      <c r="A34" s="271" t="s">
        <v>1436</v>
      </c>
      <c r="B34" s="272"/>
      <c r="C34" s="272"/>
      <c r="D34" s="272"/>
      <c r="E34" s="272"/>
      <c r="F34" s="272"/>
      <c r="G34" s="272"/>
      <c r="H34" s="272"/>
      <c r="I34" s="272"/>
      <c r="J34" s="272"/>
      <c r="K34" s="178">
        <f>SUM(K8:K33)</f>
        <v>0</v>
      </c>
      <c r="L34" s="177"/>
      <c r="M34" s="178">
        <f>SUM(M8:M33)</f>
        <v>0</v>
      </c>
    </row>
  </sheetData>
  <mergeCells count="8">
    <mergeCell ref="A34:J34"/>
    <mergeCell ref="A28:N28"/>
    <mergeCell ref="A31:N31"/>
    <mergeCell ref="K2:N2"/>
    <mergeCell ref="C3:L3"/>
    <mergeCell ref="A7:N7"/>
    <mergeCell ref="A9:N9"/>
    <mergeCell ref="A20:N20"/>
  </mergeCells>
  <pageMargins left="0.7" right="0.7" top="0.75" bottom="0.75" header="0.3" footer="0.3"/>
  <pageSetup paperSize="9" scale="6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A2:N8"/>
  <sheetViews>
    <sheetView workbookViewId="0">
      <selection activeCell="A2" sqref="A2:N10"/>
    </sheetView>
  </sheetViews>
  <sheetFormatPr defaultRowHeight="15" x14ac:dyDescent="0.25"/>
  <cols>
    <col min="1" max="1" width="3.28515625" customWidth="1"/>
    <col min="2" max="2" width="35" customWidth="1"/>
    <col min="3" max="3" width="17" customWidth="1"/>
    <col min="4" max="4" width="19.5703125" customWidth="1"/>
    <col min="5" max="6" width="16.85546875" customWidth="1"/>
    <col min="7" max="8" width="13.7109375" customWidth="1"/>
    <col min="9" max="9" width="10.5703125" customWidth="1"/>
    <col min="11" max="11" width="11" customWidth="1"/>
    <col min="12" max="12" width="13.28515625" customWidth="1"/>
    <col min="13" max="13" width="13.5703125" customWidth="1"/>
    <col min="14" max="14" width="18.7109375" customWidth="1"/>
  </cols>
  <sheetData>
    <row r="2" spans="1:14" s="3" customFormat="1" ht="18.75" x14ac:dyDescent="0.3">
      <c r="K2" s="237" t="s">
        <v>1400</v>
      </c>
      <c r="L2" s="237"/>
      <c r="M2" s="237"/>
      <c r="N2" s="237"/>
    </row>
    <row r="3" spans="1:14" ht="20.25" x14ac:dyDescent="0.25">
      <c r="C3" s="238" t="s">
        <v>1399</v>
      </c>
      <c r="D3" s="238"/>
      <c r="E3" s="238"/>
      <c r="F3" s="238"/>
      <c r="G3" s="238"/>
      <c r="H3" s="238"/>
      <c r="I3" s="238"/>
      <c r="J3" s="238"/>
      <c r="K3" s="238"/>
      <c r="L3" s="238"/>
      <c r="M3" s="3"/>
      <c r="N3" s="3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s="3" customFormat="1" ht="16.5" x14ac:dyDescent="0.25">
      <c r="A7" s="223" t="s">
        <v>679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26.25" x14ac:dyDescent="0.25">
      <c r="A8" s="61">
        <v>1</v>
      </c>
      <c r="B8" s="62" t="s">
        <v>1311</v>
      </c>
      <c r="C8" s="63" t="s">
        <v>1312</v>
      </c>
      <c r="D8" s="64" t="s">
        <v>1313</v>
      </c>
      <c r="E8" s="65">
        <v>45382</v>
      </c>
      <c r="F8" s="65">
        <v>45746</v>
      </c>
      <c r="G8" s="77"/>
      <c r="H8" s="77"/>
      <c r="I8" s="144">
        <v>2</v>
      </c>
      <c r="J8" s="92"/>
      <c r="K8" s="79">
        <f t="shared" ref="K8" si="0">I8*J8</f>
        <v>0</v>
      </c>
      <c r="L8" s="80"/>
      <c r="M8" s="27">
        <f t="shared" ref="M8" si="1">K8+(K8*L8)</f>
        <v>0</v>
      </c>
      <c r="N8" s="91"/>
    </row>
  </sheetData>
  <mergeCells count="3">
    <mergeCell ref="A7:N7"/>
    <mergeCell ref="K2:N2"/>
    <mergeCell ref="C3:L3"/>
  </mergeCells>
  <pageMargins left="0.7" right="0.7" top="0.75" bottom="0.75" header="0.3" footer="0.3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A2:N18"/>
  <sheetViews>
    <sheetView workbookViewId="0">
      <selection activeCell="H30" sqref="H30"/>
    </sheetView>
  </sheetViews>
  <sheetFormatPr defaultRowHeight="15" x14ac:dyDescent="0.25"/>
  <cols>
    <col min="1" max="1" width="3.28515625" customWidth="1"/>
    <col min="2" max="2" width="35" customWidth="1"/>
    <col min="3" max="3" width="17" customWidth="1"/>
    <col min="4" max="4" width="19.5703125" customWidth="1"/>
    <col min="5" max="6" width="16.85546875" customWidth="1"/>
    <col min="7" max="7" width="13.7109375" customWidth="1"/>
    <col min="8" max="8" width="12.85546875" customWidth="1"/>
    <col min="9" max="9" width="9.7109375" customWidth="1"/>
    <col min="11" max="11" width="10.85546875" customWidth="1"/>
    <col min="13" max="13" width="11.7109375" customWidth="1"/>
    <col min="14" max="14" width="16.28515625" customWidth="1"/>
  </cols>
  <sheetData>
    <row r="2" spans="1:14" ht="18.75" x14ac:dyDescent="0.3">
      <c r="C2" s="3"/>
      <c r="D2" s="3"/>
      <c r="E2" s="3"/>
      <c r="F2" s="3"/>
      <c r="G2" s="3"/>
      <c r="H2" s="3"/>
      <c r="I2" s="3"/>
      <c r="J2" s="3"/>
      <c r="K2" s="237" t="s">
        <v>1401</v>
      </c>
      <c r="L2" s="237"/>
      <c r="M2" s="237"/>
      <c r="N2" s="237"/>
    </row>
    <row r="3" spans="1:14" ht="20.25" x14ac:dyDescent="0.25">
      <c r="C3" s="238" t="s">
        <v>1403</v>
      </c>
      <c r="D3" s="238"/>
      <c r="E3" s="238"/>
      <c r="F3" s="238"/>
      <c r="G3" s="238"/>
      <c r="H3" s="238"/>
      <c r="I3" s="238"/>
      <c r="J3" s="238"/>
      <c r="K3" s="238"/>
      <c r="L3" s="238"/>
      <c r="M3" s="3"/>
      <c r="N3" s="3"/>
    </row>
    <row r="4" spans="1:14" x14ac:dyDescent="0.25">
      <c r="A4" s="3"/>
      <c r="B4" s="3"/>
      <c r="C4" s="3"/>
      <c r="D4" s="3"/>
      <c r="E4" s="3"/>
      <c r="F4" s="3"/>
      <c r="G4" s="59"/>
      <c r="H4" s="3"/>
      <c r="I4" s="58"/>
      <c r="J4" s="58"/>
      <c r="K4" s="58"/>
    </row>
    <row r="5" spans="1:14" ht="17.25" thickBot="1" x14ac:dyDescent="0.35">
      <c r="A5" s="4"/>
      <c r="B5" s="4"/>
      <c r="C5" s="60"/>
      <c r="D5" s="4"/>
      <c r="E5" s="4"/>
      <c r="F5" s="4"/>
      <c r="G5" s="15"/>
      <c r="H5" s="4"/>
      <c r="I5" s="16"/>
      <c r="J5" s="16"/>
      <c r="K5" s="17"/>
    </row>
    <row r="6" spans="1:14" ht="76.5" x14ac:dyDescent="0.25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  <c r="J6" s="49" t="s">
        <v>9</v>
      </c>
      <c r="K6" s="23" t="s">
        <v>10</v>
      </c>
      <c r="L6" s="23" t="s">
        <v>11</v>
      </c>
      <c r="M6" s="24" t="s">
        <v>12</v>
      </c>
      <c r="N6" s="20" t="s">
        <v>13</v>
      </c>
    </row>
    <row r="7" spans="1:14" ht="26.25" x14ac:dyDescent="0.25">
      <c r="A7" s="25">
        <v>1</v>
      </c>
      <c r="B7" s="12">
        <v>2</v>
      </c>
      <c r="C7" s="12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  <c r="J7" s="50">
        <v>10</v>
      </c>
      <c r="K7" s="18" t="s">
        <v>14</v>
      </c>
      <c r="L7" s="12">
        <v>12</v>
      </c>
      <c r="M7" s="26" t="s">
        <v>15</v>
      </c>
      <c r="N7" s="12">
        <v>14</v>
      </c>
    </row>
    <row r="8" spans="1:14" s="3" customFormat="1" ht="16.5" x14ac:dyDescent="0.25">
      <c r="A8" s="223" t="s">
        <v>679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</row>
    <row r="9" spans="1:14" x14ac:dyDescent="0.25">
      <c r="A9" s="61">
        <v>1</v>
      </c>
      <c r="B9" s="67" t="s">
        <v>1287</v>
      </c>
      <c r="C9" s="63" t="s">
        <v>1314</v>
      </c>
      <c r="D9" s="64" t="s">
        <v>1315</v>
      </c>
      <c r="E9" s="65">
        <v>45382</v>
      </c>
      <c r="F9" s="143"/>
      <c r="G9" s="77"/>
      <c r="H9" s="77"/>
      <c r="I9" s="144">
        <v>1</v>
      </c>
      <c r="J9" s="66"/>
      <c r="K9" s="79">
        <f t="shared" ref="K9:K10" si="0">I9*J9</f>
        <v>0</v>
      </c>
      <c r="L9" s="80"/>
      <c r="M9" s="27">
        <f t="shared" ref="M9:M10" si="1">K9+(K9*L9)</f>
        <v>0</v>
      </c>
      <c r="N9" s="91"/>
    </row>
    <row r="10" spans="1:14" ht="15.75" thickBot="1" x14ac:dyDescent="0.3">
      <c r="A10" s="61">
        <v>2</v>
      </c>
      <c r="B10" s="67" t="s">
        <v>1316</v>
      </c>
      <c r="C10" s="63" t="s">
        <v>1317</v>
      </c>
      <c r="D10" s="64" t="s">
        <v>1318</v>
      </c>
      <c r="E10" s="65">
        <v>45382</v>
      </c>
      <c r="F10" s="143"/>
      <c r="G10" s="77"/>
      <c r="H10" s="77"/>
      <c r="I10" s="144">
        <v>1</v>
      </c>
      <c r="J10" s="66"/>
      <c r="K10" s="79">
        <f t="shared" si="0"/>
        <v>0</v>
      </c>
      <c r="L10" s="80"/>
      <c r="M10" s="27">
        <f t="shared" si="1"/>
        <v>0</v>
      </c>
      <c r="N10" s="91"/>
    </row>
    <row r="11" spans="1:14" ht="15.75" thickBot="1" x14ac:dyDescent="0.3">
      <c r="A11" s="271" t="s">
        <v>1437</v>
      </c>
      <c r="B11" s="272"/>
      <c r="C11" s="272"/>
      <c r="D11" s="272"/>
      <c r="E11" s="272"/>
      <c r="F11" s="272"/>
      <c r="G11" s="272"/>
      <c r="H11" s="272"/>
      <c r="I11" s="272"/>
      <c r="J11" s="272"/>
      <c r="K11" s="178">
        <f>SUM(K9:K10)</f>
        <v>0</v>
      </c>
      <c r="L11" s="177"/>
      <c r="M11" s="178">
        <f>SUM(M9:M10)</f>
        <v>0</v>
      </c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4">
    <mergeCell ref="A8:N8"/>
    <mergeCell ref="K2:N2"/>
    <mergeCell ref="C3:L3"/>
    <mergeCell ref="A11:J11"/>
  </mergeCells>
  <pageMargins left="0.7" right="0.7" top="0.75" bottom="0.75" header="0.3" footer="0.3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A2:N20"/>
  <sheetViews>
    <sheetView workbookViewId="0">
      <selection activeCell="A2" sqref="A2:N21"/>
    </sheetView>
  </sheetViews>
  <sheetFormatPr defaultRowHeight="15" x14ac:dyDescent="0.25"/>
  <cols>
    <col min="1" max="1" width="3.28515625" customWidth="1"/>
    <col min="2" max="2" width="35" customWidth="1"/>
    <col min="3" max="3" width="17" customWidth="1"/>
    <col min="4" max="4" width="19.5703125" customWidth="1"/>
    <col min="5" max="6" width="16.85546875" customWidth="1"/>
    <col min="7" max="7" width="13.7109375" customWidth="1"/>
    <col min="8" max="8" width="13.42578125" customWidth="1"/>
    <col min="9" max="9" width="8.140625" customWidth="1"/>
    <col min="10" max="10" width="11.140625" customWidth="1"/>
    <col min="11" max="11" width="11.7109375" customWidth="1"/>
    <col min="13" max="13" width="13.42578125" customWidth="1"/>
    <col min="14" max="14" width="16.42578125" customWidth="1"/>
  </cols>
  <sheetData>
    <row r="2" spans="1:14" s="3" customFormat="1" ht="18.75" x14ac:dyDescent="0.3">
      <c r="K2" s="237" t="s">
        <v>1404</v>
      </c>
      <c r="L2" s="237"/>
      <c r="M2" s="237"/>
      <c r="N2" s="237"/>
    </row>
    <row r="3" spans="1:14" ht="20.25" x14ac:dyDescent="0.25">
      <c r="C3" s="238" t="s">
        <v>1402</v>
      </c>
      <c r="D3" s="238"/>
      <c r="E3" s="238"/>
      <c r="F3" s="238"/>
      <c r="G3" s="238"/>
      <c r="H3" s="238"/>
      <c r="I3" s="238"/>
      <c r="J3" s="238"/>
      <c r="K3" s="238"/>
      <c r="L3" s="238"/>
      <c r="M3" s="3"/>
      <c r="N3" s="3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120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x14ac:dyDescent="0.25">
      <c r="A8" s="8">
        <v>1</v>
      </c>
      <c r="B8" s="6" t="s">
        <v>143</v>
      </c>
      <c r="C8" s="9" t="s">
        <v>150</v>
      </c>
      <c r="D8" s="6" t="s">
        <v>151</v>
      </c>
      <c r="E8" s="69">
        <v>45296</v>
      </c>
      <c r="F8" s="69">
        <v>45661</v>
      </c>
      <c r="G8" s="70"/>
      <c r="H8" s="70"/>
      <c r="I8" s="144">
        <v>2</v>
      </c>
      <c r="J8" s="79"/>
      <c r="K8" s="79">
        <f t="shared" ref="K8:K9" si="0">I8*J8</f>
        <v>0</v>
      </c>
      <c r="L8" s="80"/>
      <c r="M8" s="27">
        <f t="shared" ref="M8:M9" si="1">K8+(K8*L8)</f>
        <v>0</v>
      </c>
      <c r="N8" s="81"/>
    </row>
    <row r="9" spans="1:14" x14ac:dyDescent="0.25">
      <c r="A9" s="8">
        <v>2</v>
      </c>
      <c r="B9" s="6" t="s">
        <v>143</v>
      </c>
      <c r="C9" s="9" t="s">
        <v>150</v>
      </c>
      <c r="D9" s="6" t="s">
        <v>152</v>
      </c>
      <c r="E9" s="69">
        <v>45296</v>
      </c>
      <c r="F9" s="69">
        <v>45661</v>
      </c>
      <c r="G9" s="70"/>
      <c r="H9" s="70"/>
      <c r="I9" s="144">
        <v>2</v>
      </c>
      <c r="J9" s="79"/>
      <c r="K9" s="79">
        <f t="shared" si="0"/>
        <v>0</v>
      </c>
      <c r="L9" s="80"/>
      <c r="M9" s="27">
        <f t="shared" si="1"/>
        <v>0</v>
      </c>
      <c r="N9" s="81"/>
    </row>
    <row r="10" spans="1:14" ht="16.5" x14ac:dyDescent="0.25">
      <c r="A10" s="223" t="s">
        <v>422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5"/>
    </row>
    <row r="11" spans="1:14" x14ac:dyDescent="0.25">
      <c r="A11" s="8">
        <v>3</v>
      </c>
      <c r="B11" s="6" t="s">
        <v>143</v>
      </c>
      <c r="C11" s="9" t="s">
        <v>462</v>
      </c>
      <c r="D11" s="6" t="s">
        <v>463</v>
      </c>
      <c r="E11" s="69">
        <v>45323</v>
      </c>
      <c r="F11" s="69">
        <v>45689</v>
      </c>
      <c r="G11" s="5"/>
      <c r="H11" s="5"/>
      <c r="I11" s="144">
        <v>2</v>
      </c>
      <c r="J11" s="79"/>
      <c r="K11" s="79">
        <f t="shared" ref="K11" si="2">I11*J11</f>
        <v>0</v>
      </c>
      <c r="L11" s="80"/>
      <c r="M11" s="27">
        <f t="shared" ref="M11" si="3">K11+(K11*L11)</f>
        <v>0</v>
      </c>
      <c r="N11" s="81"/>
    </row>
    <row r="12" spans="1:14" ht="16.5" x14ac:dyDescent="0.25">
      <c r="A12" s="223" t="s">
        <v>642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5"/>
    </row>
    <row r="13" spans="1:14" x14ac:dyDescent="0.25">
      <c r="A13" s="8">
        <v>4</v>
      </c>
      <c r="B13" s="6" t="s">
        <v>110</v>
      </c>
      <c r="C13" s="9" t="s">
        <v>663</v>
      </c>
      <c r="D13" s="6" t="s">
        <v>664</v>
      </c>
      <c r="E13" s="69">
        <v>45322</v>
      </c>
      <c r="F13" s="69">
        <v>45687</v>
      </c>
      <c r="G13" s="70"/>
      <c r="H13" s="70"/>
      <c r="I13" s="144">
        <v>2</v>
      </c>
      <c r="J13" s="79"/>
      <c r="K13" s="79">
        <f t="shared" ref="K13:K15" si="4">I13*J13</f>
        <v>0</v>
      </c>
      <c r="L13" s="80"/>
      <c r="M13" s="27">
        <f t="shared" ref="M13:M15" si="5">K13+(K13*L13)</f>
        <v>0</v>
      </c>
      <c r="N13" s="81"/>
    </row>
    <row r="14" spans="1:14" x14ac:dyDescent="0.25">
      <c r="A14" s="8">
        <v>5</v>
      </c>
      <c r="B14" s="6" t="s">
        <v>110</v>
      </c>
      <c r="C14" s="9" t="s">
        <v>663</v>
      </c>
      <c r="D14" s="6" t="s">
        <v>665</v>
      </c>
      <c r="E14" s="69">
        <v>45322</v>
      </c>
      <c r="F14" s="69">
        <v>45687</v>
      </c>
      <c r="G14" s="70"/>
      <c r="H14" s="70"/>
      <c r="I14" s="144">
        <v>2</v>
      </c>
      <c r="J14" s="79"/>
      <c r="K14" s="79">
        <f t="shared" si="4"/>
        <v>0</v>
      </c>
      <c r="L14" s="80"/>
      <c r="M14" s="27">
        <f t="shared" si="5"/>
        <v>0</v>
      </c>
      <c r="N14" s="81"/>
    </row>
    <row r="15" spans="1:14" x14ac:dyDescent="0.25">
      <c r="A15" s="8">
        <v>6</v>
      </c>
      <c r="B15" s="6" t="s">
        <v>110</v>
      </c>
      <c r="C15" s="9" t="s">
        <v>663</v>
      </c>
      <c r="D15" s="6" t="s">
        <v>666</v>
      </c>
      <c r="E15" s="69">
        <v>45322</v>
      </c>
      <c r="F15" s="69">
        <v>45687</v>
      </c>
      <c r="G15" s="70"/>
      <c r="H15" s="70"/>
      <c r="I15" s="144">
        <v>2</v>
      </c>
      <c r="J15" s="79"/>
      <c r="K15" s="79">
        <f t="shared" si="4"/>
        <v>0</v>
      </c>
      <c r="L15" s="80"/>
      <c r="M15" s="27">
        <f t="shared" si="5"/>
        <v>0</v>
      </c>
      <c r="N15" s="81"/>
    </row>
    <row r="16" spans="1:14" ht="16.5" x14ac:dyDescent="0.25">
      <c r="A16" s="223" t="s">
        <v>1214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</row>
    <row r="17" spans="1:14" x14ac:dyDescent="0.25">
      <c r="A17" s="8">
        <v>7</v>
      </c>
      <c r="B17" s="6" t="s">
        <v>1254</v>
      </c>
      <c r="C17" s="9" t="s">
        <v>1255</v>
      </c>
      <c r="D17" s="6" t="s">
        <v>1256</v>
      </c>
      <c r="E17" s="69">
        <v>45189</v>
      </c>
      <c r="F17" s="69">
        <v>45555</v>
      </c>
      <c r="G17" s="70"/>
      <c r="H17" s="70"/>
      <c r="I17" s="144">
        <v>2</v>
      </c>
      <c r="J17" s="79"/>
      <c r="K17" s="79">
        <f t="shared" ref="K17" si="6">I17*J17</f>
        <v>0</v>
      </c>
      <c r="L17" s="80"/>
      <c r="M17" s="27">
        <f t="shared" ref="M17" si="7">K17+(K17*L17)</f>
        <v>0</v>
      </c>
      <c r="N17" s="81"/>
    </row>
    <row r="18" spans="1:14" ht="16.5" x14ac:dyDescent="0.25">
      <c r="A18" s="223" t="s">
        <v>120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5"/>
    </row>
    <row r="19" spans="1:14" ht="15.75" thickBot="1" x14ac:dyDescent="0.3">
      <c r="A19" s="8">
        <v>8</v>
      </c>
      <c r="B19" s="6" t="s">
        <v>172</v>
      </c>
      <c r="C19" s="9" t="s">
        <v>173</v>
      </c>
      <c r="D19" s="6" t="s">
        <v>174</v>
      </c>
      <c r="E19" s="69">
        <v>45198</v>
      </c>
      <c r="F19" s="69">
        <v>45564</v>
      </c>
      <c r="G19" s="70"/>
      <c r="H19" s="70"/>
      <c r="I19" s="144">
        <v>2</v>
      </c>
      <c r="J19" s="79"/>
      <c r="K19" s="79">
        <f t="shared" ref="K19" si="8">I19*J19</f>
        <v>0</v>
      </c>
      <c r="L19" s="80"/>
      <c r="M19" s="27">
        <f t="shared" ref="M19" si="9">K19+(K19*L19)</f>
        <v>0</v>
      </c>
      <c r="N19" s="81"/>
    </row>
    <row r="20" spans="1:14" ht="15.75" thickBot="1" x14ac:dyDescent="0.3">
      <c r="A20" s="271" t="s">
        <v>1438</v>
      </c>
      <c r="B20" s="272"/>
      <c r="C20" s="272"/>
      <c r="D20" s="272"/>
      <c r="E20" s="272"/>
      <c r="F20" s="272"/>
      <c r="G20" s="272"/>
      <c r="H20" s="272"/>
      <c r="I20" s="272"/>
      <c r="J20" s="272"/>
      <c r="K20" s="178">
        <f>SUM(K8:K19)</f>
        <v>0</v>
      </c>
      <c r="L20" s="177"/>
      <c r="M20" s="178">
        <f>SUM(M8:M19)</f>
        <v>0</v>
      </c>
    </row>
  </sheetData>
  <mergeCells count="8">
    <mergeCell ref="A20:J20"/>
    <mergeCell ref="A16:N16"/>
    <mergeCell ref="A18:N18"/>
    <mergeCell ref="K2:N2"/>
    <mergeCell ref="C3:L3"/>
    <mergeCell ref="A7:N7"/>
    <mergeCell ref="A10:N10"/>
    <mergeCell ref="A12:N12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2:N9"/>
  <sheetViews>
    <sheetView workbookViewId="0">
      <selection activeCell="A2" sqref="A2:N9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9" max="9" width="13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ht="18.75" x14ac:dyDescent="0.3">
      <c r="B2" s="3"/>
      <c r="C2" s="3"/>
      <c r="D2" s="3"/>
      <c r="E2" s="3"/>
      <c r="F2" s="3"/>
      <c r="G2" s="3"/>
      <c r="H2" s="3"/>
      <c r="I2" s="3"/>
      <c r="J2" s="237" t="s">
        <v>1371</v>
      </c>
      <c r="K2" s="237"/>
      <c r="L2" s="237"/>
      <c r="M2" s="237"/>
    </row>
    <row r="3" spans="1:14" ht="20.25" x14ac:dyDescent="0.25">
      <c r="A3" s="145"/>
      <c r="B3" s="238" t="s">
        <v>1368</v>
      </c>
      <c r="C3" s="239"/>
      <c r="D3" s="239"/>
      <c r="E3" s="239"/>
      <c r="F3" s="239"/>
      <c r="G3" s="239"/>
      <c r="H3" s="239"/>
      <c r="I3" s="239"/>
      <c r="J3" s="3"/>
      <c r="K3" s="3"/>
      <c r="L3" s="3"/>
      <c r="M3" s="3"/>
      <c r="N3" s="145"/>
    </row>
    <row r="4" spans="1:14" ht="15.75" thickBot="1" x14ac:dyDescent="0.3"/>
    <row r="5" spans="1:14" s="3" customFormat="1" ht="63.7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s="3" customFormat="1" ht="16.5" x14ac:dyDescent="0.25">
      <c r="A7" s="223" t="s">
        <v>120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25.5" x14ac:dyDescent="0.25">
      <c r="A8" s="39">
        <v>1</v>
      </c>
      <c r="B8" s="6" t="s">
        <v>130</v>
      </c>
      <c r="C8" s="42" t="s">
        <v>131</v>
      </c>
      <c r="D8" s="6" t="s">
        <v>132</v>
      </c>
      <c r="E8" s="69">
        <v>45291</v>
      </c>
      <c r="F8" s="76">
        <v>45657</v>
      </c>
      <c r="G8" s="77"/>
      <c r="H8" s="77"/>
      <c r="I8" s="144">
        <v>2</v>
      </c>
      <c r="J8" s="79"/>
      <c r="K8" s="79">
        <f t="shared" ref="K8" si="0">I8*J8</f>
        <v>0</v>
      </c>
      <c r="L8" s="80"/>
      <c r="M8" s="27">
        <f t="shared" ref="M8" si="1">K8+(K8*L8)</f>
        <v>0</v>
      </c>
      <c r="N8" s="81"/>
    </row>
    <row r="9" spans="1:14" ht="16.5" x14ac:dyDescent="0.3">
      <c r="F9" s="87"/>
      <c r="G9" s="87"/>
      <c r="H9" s="87"/>
      <c r="I9" s="87"/>
      <c r="J9" s="87"/>
      <c r="K9" s="87"/>
      <c r="L9" s="87"/>
      <c r="M9" s="87"/>
      <c r="N9" s="87"/>
    </row>
  </sheetData>
  <mergeCells count="3">
    <mergeCell ref="A7:N7"/>
    <mergeCell ref="J2:M2"/>
    <mergeCell ref="B3:I3"/>
  </mergeCells>
  <pageMargins left="0.7" right="0.7" top="0.75" bottom="0.75" header="0.3" footer="0.3"/>
  <pageSetup paperSize="9" scale="6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N8"/>
  <sheetViews>
    <sheetView workbookViewId="0">
      <selection activeCell="L17" sqref="L17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7" max="7" width="11.5703125" customWidth="1"/>
    <col min="8" max="8" width="10.85546875" customWidth="1"/>
    <col min="10" max="10" width="11.7109375" customWidth="1"/>
    <col min="11" max="11" width="13.28515625" customWidth="1"/>
    <col min="12" max="12" width="16.140625" customWidth="1"/>
    <col min="13" max="13" width="13.5703125" customWidth="1"/>
    <col min="14" max="14" width="18.7109375" customWidth="1"/>
  </cols>
  <sheetData>
    <row r="1" spans="1:14" s="3" customFormat="1" x14ac:dyDescent="0.25"/>
    <row r="2" spans="1:14" s="3" customFormat="1" ht="18.75" x14ac:dyDescent="0.3">
      <c r="K2" s="237" t="s">
        <v>1405</v>
      </c>
      <c r="L2" s="237"/>
      <c r="M2" s="237"/>
      <c r="N2" s="237"/>
    </row>
    <row r="3" spans="1:14" s="3" customFormat="1" ht="20.25" x14ac:dyDescent="0.25">
      <c r="C3" s="238" t="s">
        <v>1407</v>
      </c>
      <c r="D3" s="238"/>
      <c r="E3" s="238"/>
      <c r="F3" s="238"/>
      <c r="G3" s="238"/>
      <c r="H3" s="238"/>
      <c r="I3" s="238"/>
      <c r="J3" s="238"/>
      <c r="K3" s="238"/>
      <c r="L3" s="238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679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38.25" x14ac:dyDescent="0.25">
      <c r="A8" s="39">
        <v>1</v>
      </c>
      <c r="B8" s="6" t="s">
        <v>1406</v>
      </c>
      <c r="C8" s="9" t="s">
        <v>752</v>
      </c>
      <c r="D8" s="6" t="s">
        <v>753</v>
      </c>
      <c r="E8" s="142">
        <v>45443</v>
      </c>
      <c r="F8" s="143"/>
      <c r="G8" s="77"/>
      <c r="H8" s="77"/>
      <c r="I8" s="144">
        <v>1</v>
      </c>
      <c r="J8" s="79"/>
      <c r="K8" s="79">
        <f t="shared" ref="K8" si="0">I8*J8</f>
        <v>0</v>
      </c>
      <c r="L8" s="80"/>
      <c r="M8" s="27">
        <f t="shared" ref="M8" si="1">K8+(K8*L8)</f>
        <v>0</v>
      </c>
      <c r="N8" s="81"/>
    </row>
  </sheetData>
  <mergeCells count="3">
    <mergeCell ref="A7:N7"/>
    <mergeCell ref="K2:N2"/>
    <mergeCell ref="C3:L3"/>
  </mergeCells>
  <pageMargins left="0.7" right="0.7" top="0.75" bottom="0.75" header="0.3" footer="0.3"/>
  <pageSetup paperSize="9" scale="6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A2:N8"/>
  <sheetViews>
    <sheetView workbookViewId="0">
      <selection activeCell="A2" sqref="A2:N9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s="3" customFormat="1" ht="18.75" x14ac:dyDescent="0.3">
      <c r="K2" s="237" t="s">
        <v>1408</v>
      </c>
      <c r="L2" s="237"/>
      <c r="M2" s="237"/>
      <c r="N2" s="237"/>
    </row>
    <row r="3" spans="1:14" s="3" customFormat="1" ht="20.25" x14ac:dyDescent="0.25">
      <c r="B3" s="238" t="s">
        <v>1409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s="3" customFormat="1" ht="16.5" x14ac:dyDescent="0.25">
      <c r="A7" s="223" t="s">
        <v>679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25.5" x14ac:dyDescent="0.25">
      <c r="A8" s="39">
        <v>1</v>
      </c>
      <c r="B8" s="6" t="s">
        <v>733</v>
      </c>
      <c r="C8" s="42" t="s">
        <v>734</v>
      </c>
      <c r="D8" s="6" t="s">
        <v>735</v>
      </c>
      <c r="E8" s="76">
        <v>45137</v>
      </c>
      <c r="F8" s="76">
        <v>45503</v>
      </c>
      <c r="G8" s="77"/>
      <c r="H8" s="77"/>
      <c r="I8" s="144">
        <v>2</v>
      </c>
      <c r="J8" s="79"/>
      <c r="K8" s="79">
        <f t="shared" ref="K8" si="0">I8*J8</f>
        <v>0</v>
      </c>
      <c r="L8" s="80"/>
      <c r="M8" s="27">
        <f t="shared" ref="M8" si="1">K8+(K8*L8)</f>
        <v>0</v>
      </c>
      <c r="N8" s="81"/>
    </row>
  </sheetData>
  <mergeCells count="3">
    <mergeCell ref="A7:N7"/>
    <mergeCell ref="K2:N2"/>
    <mergeCell ref="B3:L3"/>
  </mergeCells>
  <pageMargins left="0.7" right="0.7" top="0.75" bottom="0.75" header="0.3" footer="0.3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  <pageSetUpPr fitToPage="1"/>
  </sheetPr>
  <dimension ref="A1:O8"/>
  <sheetViews>
    <sheetView workbookViewId="0">
      <selection activeCell="A2" sqref="A2:O10"/>
    </sheetView>
  </sheetViews>
  <sheetFormatPr defaultRowHeight="15" x14ac:dyDescent="0.25"/>
  <cols>
    <col min="1" max="1" width="3.28515625" customWidth="1"/>
    <col min="2" max="2" width="27.42578125" customWidth="1"/>
    <col min="3" max="3" width="18.7109375" customWidth="1"/>
    <col min="4" max="4" width="17.42578125" customWidth="1"/>
    <col min="5" max="6" width="15.140625" customWidth="1"/>
    <col min="7" max="7" width="14" customWidth="1"/>
    <col min="8" max="8" width="13.85546875" customWidth="1"/>
    <col min="9" max="9" width="13" customWidth="1"/>
    <col min="10" max="10" width="11" customWidth="1"/>
    <col min="11" max="11" width="13.7109375" customWidth="1"/>
    <col min="13" max="13" width="13.140625" customWidth="1"/>
    <col min="14" max="14" width="17.28515625" customWidth="1"/>
  </cols>
  <sheetData>
    <row r="1" spans="1:15" s="3" customFormat="1" x14ac:dyDescent="0.25"/>
    <row r="2" spans="1:15" s="3" customFormat="1" ht="18.75" x14ac:dyDescent="0.3">
      <c r="L2" s="237" t="s">
        <v>1411</v>
      </c>
      <c r="M2" s="237"/>
      <c r="N2" s="237"/>
      <c r="O2" s="237"/>
    </row>
    <row r="3" spans="1:15" ht="20.25" x14ac:dyDescent="0.25">
      <c r="C3" s="238" t="s">
        <v>1410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3"/>
      <c r="O3" s="3"/>
    </row>
    <row r="4" spans="1:15" ht="15.75" thickBot="1" x14ac:dyDescent="0.3"/>
    <row r="5" spans="1:15" ht="63.7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125" t="s">
        <v>6</v>
      </c>
      <c r="H5" s="125" t="s">
        <v>7</v>
      </c>
      <c r="I5" s="126" t="s">
        <v>8</v>
      </c>
      <c r="J5" s="124" t="s">
        <v>9</v>
      </c>
      <c r="K5" s="127" t="s">
        <v>10</v>
      </c>
      <c r="L5" s="127" t="s">
        <v>11</v>
      </c>
      <c r="M5" s="127" t="s">
        <v>12</v>
      </c>
      <c r="N5" s="125" t="s">
        <v>13</v>
      </c>
    </row>
    <row r="6" spans="1:15" x14ac:dyDescent="0.25">
      <c r="A6" s="111">
        <v>1</v>
      </c>
      <c r="B6" s="112">
        <v>2</v>
      </c>
      <c r="C6" s="113">
        <v>3</v>
      </c>
      <c r="D6" s="112">
        <v>4</v>
      </c>
      <c r="E6" s="114">
        <v>5</v>
      </c>
      <c r="F6" s="114">
        <v>6</v>
      </c>
      <c r="G6" s="13">
        <v>7</v>
      </c>
      <c r="H6" s="13">
        <v>8</v>
      </c>
      <c r="I6" s="14">
        <v>9</v>
      </c>
      <c r="J6" s="12">
        <v>10</v>
      </c>
      <c r="K6" s="18" t="s">
        <v>14</v>
      </c>
      <c r="L6" s="12">
        <v>12</v>
      </c>
      <c r="M6" s="18" t="s">
        <v>15</v>
      </c>
      <c r="N6" s="13">
        <v>8</v>
      </c>
    </row>
    <row r="7" spans="1:15" s="3" customFormat="1" ht="16.5" x14ac:dyDescent="0.25">
      <c r="A7" s="261" t="s">
        <v>800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70"/>
    </row>
    <row r="8" spans="1:15" ht="27" x14ac:dyDescent="0.3">
      <c r="A8" s="66">
        <v>1</v>
      </c>
      <c r="B8" s="99" t="s">
        <v>1321</v>
      </c>
      <c r="C8" s="10" t="s">
        <v>1322</v>
      </c>
      <c r="D8" s="100" t="s">
        <v>1323</v>
      </c>
      <c r="E8" s="65">
        <v>45129</v>
      </c>
      <c r="F8" s="65">
        <f>E8+366</f>
        <v>45495</v>
      </c>
      <c r="G8" s="96"/>
      <c r="H8" s="96"/>
      <c r="I8" s="144">
        <v>2</v>
      </c>
      <c r="J8" s="132"/>
      <c r="K8" s="79">
        <f t="shared" ref="K8" si="0">I8*J8</f>
        <v>0</v>
      </c>
      <c r="L8" s="80"/>
      <c r="M8" s="27">
        <f t="shared" ref="M8" si="1">K8+(K8*L8)</f>
        <v>0</v>
      </c>
      <c r="N8" s="129"/>
    </row>
  </sheetData>
  <mergeCells count="3">
    <mergeCell ref="A7:N7"/>
    <mergeCell ref="L2:O2"/>
    <mergeCell ref="C3:M3"/>
  </mergeCells>
  <pageMargins left="0.7" right="0.7" top="0.75" bottom="0.75" header="0.3" footer="0.3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  <pageSetUpPr fitToPage="1"/>
  </sheetPr>
  <dimension ref="A3:O14"/>
  <sheetViews>
    <sheetView topLeftCell="A2" workbookViewId="0">
      <selection activeCell="A3" sqref="A3:O15"/>
    </sheetView>
  </sheetViews>
  <sheetFormatPr defaultRowHeight="15" x14ac:dyDescent="0.25"/>
  <cols>
    <col min="1" max="1" width="3.7109375" customWidth="1"/>
    <col min="2" max="2" width="43.28515625" customWidth="1"/>
    <col min="3" max="3" width="11.140625" customWidth="1"/>
    <col min="4" max="4" width="16.85546875" customWidth="1"/>
    <col min="5" max="6" width="17.140625" customWidth="1"/>
    <col min="7" max="7" width="12.5703125" customWidth="1"/>
    <col min="8" max="8" width="11.5703125" customWidth="1"/>
    <col min="9" max="9" width="13.140625" customWidth="1"/>
    <col min="10" max="10" width="13.28515625" customWidth="1"/>
    <col min="11" max="11" width="13.5703125" customWidth="1"/>
    <col min="13" max="13" width="12.28515625" customWidth="1"/>
    <col min="14" max="14" width="19.140625" customWidth="1"/>
  </cols>
  <sheetData>
    <row r="3" spans="1:15" ht="18.75" x14ac:dyDescent="0.3">
      <c r="C3" s="3"/>
      <c r="D3" s="3"/>
      <c r="E3" s="3"/>
      <c r="F3" s="3"/>
      <c r="G3" s="3"/>
      <c r="H3" s="3"/>
      <c r="I3" s="3"/>
      <c r="J3" s="3"/>
      <c r="K3" s="3"/>
      <c r="L3" s="237" t="s">
        <v>1412</v>
      </c>
      <c r="M3" s="237"/>
      <c r="N3" s="237"/>
      <c r="O3" s="237"/>
    </row>
    <row r="4" spans="1:15" ht="20.25" x14ac:dyDescent="0.25">
      <c r="A4" s="3"/>
      <c r="B4" s="53"/>
      <c r="C4" s="238" t="s">
        <v>1413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3"/>
      <c r="O4" s="3"/>
    </row>
    <row r="5" spans="1:15" ht="15.75" thickBot="1" x14ac:dyDescent="0.3"/>
    <row r="6" spans="1:15" ht="63.75" x14ac:dyDescent="0.25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  <c r="J6" s="20" t="s">
        <v>9</v>
      </c>
      <c r="K6" s="23" t="s">
        <v>10</v>
      </c>
      <c r="L6" s="23" t="s">
        <v>11</v>
      </c>
      <c r="M6" s="23" t="s">
        <v>12</v>
      </c>
      <c r="N6" s="148" t="s">
        <v>13</v>
      </c>
    </row>
    <row r="7" spans="1:15" x14ac:dyDescent="0.25">
      <c r="A7" s="111">
        <v>1</v>
      </c>
      <c r="B7" s="112">
        <v>2</v>
      </c>
      <c r="C7" s="113">
        <v>3</v>
      </c>
      <c r="D7" s="112">
        <v>4</v>
      </c>
      <c r="E7" s="114">
        <v>5</v>
      </c>
      <c r="F7" s="114">
        <v>6</v>
      </c>
      <c r="G7" s="13">
        <v>7</v>
      </c>
      <c r="H7" s="13">
        <v>8</v>
      </c>
      <c r="I7" s="14">
        <v>9</v>
      </c>
      <c r="J7" s="12">
        <v>10</v>
      </c>
      <c r="K7" s="18" t="s">
        <v>14</v>
      </c>
      <c r="L7" s="12">
        <v>12</v>
      </c>
      <c r="M7" s="18" t="s">
        <v>15</v>
      </c>
      <c r="N7" s="149">
        <v>8</v>
      </c>
    </row>
    <row r="8" spans="1:15" ht="16.5" x14ac:dyDescent="0.25">
      <c r="A8" s="261" t="s">
        <v>810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4"/>
    </row>
    <row r="9" spans="1:15" ht="16.5" x14ac:dyDescent="0.3">
      <c r="A9" s="150">
        <v>1</v>
      </c>
      <c r="B9" s="101" t="s">
        <v>1324</v>
      </c>
      <c r="C9" s="100">
        <v>2020</v>
      </c>
      <c r="D9" s="100" t="s">
        <v>1325</v>
      </c>
      <c r="E9" s="102">
        <v>45193</v>
      </c>
      <c r="F9" s="65">
        <f>E9+366</f>
        <v>45559</v>
      </c>
      <c r="G9" s="169"/>
      <c r="H9" s="169"/>
      <c r="I9" s="144">
        <v>2</v>
      </c>
      <c r="J9" s="132"/>
      <c r="K9" s="79">
        <f t="shared" ref="K9:K13" si="0">I9*J9</f>
        <v>0</v>
      </c>
      <c r="L9" s="80"/>
      <c r="M9" s="27">
        <f t="shared" ref="M9:M13" si="1">K9+(K9*L9)</f>
        <v>0</v>
      </c>
      <c r="N9" s="151"/>
    </row>
    <row r="10" spans="1:15" ht="16.5" x14ac:dyDescent="0.3">
      <c r="A10" s="150">
        <f>SUM(A9,1)</f>
        <v>2</v>
      </c>
      <c r="B10" s="101" t="s">
        <v>1324</v>
      </c>
      <c r="C10" s="100">
        <v>2020</v>
      </c>
      <c r="D10" s="100" t="s">
        <v>1326</v>
      </c>
      <c r="E10" s="102">
        <v>45193</v>
      </c>
      <c r="F10" s="65">
        <f t="shared" ref="F10:F13" si="2">E10+366</f>
        <v>45559</v>
      </c>
      <c r="G10" s="169"/>
      <c r="H10" s="169"/>
      <c r="I10" s="144">
        <v>2</v>
      </c>
      <c r="J10" s="132"/>
      <c r="K10" s="79">
        <f t="shared" si="0"/>
        <v>0</v>
      </c>
      <c r="L10" s="80"/>
      <c r="M10" s="27">
        <f t="shared" si="1"/>
        <v>0</v>
      </c>
      <c r="N10" s="151"/>
    </row>
    <row r="11" spans="1:15" ht="16.5" x14ac:dyDescent="0.3">
      <c r="A11" s="150">
        <f t="shared" ref="A11:A12" si="3">SUM(A10,1)</f>
        <v>3</v>
      </c>
      <c r="B11" s="101" t="s">
        <v>1327</v>
      </c>
      <c r="C11" s="100">
        <v>2020</v>
      </c>
      <c r="D11" s="100" t="s">
        <v>1328</v>
      </c>
      <c r="E11" s="102">
        <v>45193</v>
      </c>
      <c r="F11" s="65">
        <f t="shared" si="2"/>
        <v>45559</v>
      </c>
      <c r="G11" s="169"/>
      <c r="H11" s="169"/>
      <c r="I11" s="144">
        <v>2</v>
      </c>
      <c r="J11" s="132"/>
      <c r="K11" s="79">
        <f t="shared" si="0"/>
        <v>0</v>
      </c>
      <c r="L11" s="80"/>
      <c r="M11" s="27">
        <f t="shared" si="1"/>
        <v>0</v>
      </c>
      <c r="N11" s="151"/>
    </row>
    <row r="12" spans="1:15" ht="16.5" x14ac:dyDescent="0.3">
      <c r="A12" s="150">
        <f t="shared" si="3"/>
        <v>4</v>
      </c>
      <c r="B12" s="101" t="s">
        <v>1329</v>
      </c>
      <c r="C12" s="100">
        <v>2020</v>
      </c>
      <c r="D12" s="100">
        <v>2921</v>
      </c>
      <c r="E12" s="102">
        <v>45193</v>
      </c>
      <c r="F12" s="65">
        <f t="shared" si="2"/>
        <v>45559</v>
      </c>
      <c r="G12" s="169"/>
      <c r="H12" s="169"/>
      <c r="I12" s="144">
        <v>2</v>
      </c>
      <c r="J12" s="132"/>
      <c r="K12" s="79">
        <f t="shared" si="0"/>
        <v>0</v>
      </c>
      <c r="L12" s="80"/>
      <c r="M12" s="27">
        <f t="shared" si="1"/>
        <v>0</v>
      </c>
      <c r="N12" s="151"/>
    </row>
    <row r="13" spans="1:15" ht="17.25" thickBot="1" x14ac:dyDescent="0.35">
      <c r="A13" s="152">
        <v>5</v>
      </c>
      <c r="B13" s="153" t="s">
        <v>1330</v>
      </c>
      <c r="C13" s="154">
        <v>2020</v>
      </c>
      <c r="D13" s="154" t="s">
        <v>1331</v>
      </c>
      <c r="E13" s="155">
        <v>45067</v>
      </c>
      <c r="F13" s="156">
        <f t="shared" si="2"/>
        <v>45433</v>
      </c>
      <c r="G13" s="157"/>
      <c r="H13" s="157"/>
      <c r="I13" s="172">
        <v>2</v>
      </c>
      <c r="J13" s="158"/>
      <c r="K13" s="173">
        <f t="shared" si="0"/>
        <v>0</v>
      </c>
      <c r="L13" s="174"/>
      <c r="M13" s="175">
        <f t="shared" si="1"/>
        <v>0</v>
      </c>
      <c r="N13" s="159"/>
    </row>
    <row r="14" spans="1:15" ht="15.75" thickBot="1" x14ac:dyDescent="0.3">
      <c r="A14" s="271" t="s">
        <v>1433</v>
      </c>
      <c r="B14" s="272"/>
      <c r="C14" s="272"/>
      <c r="D14" s="272"/>
      <c r="E14" s="272"/>
      <c r="F14" s="272"/>
      <c r="G14" s="272"/>
      <c r="H14" s="272"/>
      <c r="I14" s="272"/>
      <c r="J14" s="272"/>
      <c r="K14" s="178">
        <f>SUM(K9:K13)</f>
        <v>0</v>
      </c>
      <c r="L14" s="177"/>
      <c r="M14" s="178">
        <f>SUM(M9:M13)</f>
        <v>0</v>
      </c>
    </row>
  </sheetData>
  <mergeCells count="4">
    <mergeCell ref="A8:N8"/>
    <mergeCell ref="L3:O3"/>
    <mergeCell ref="C4:M4"/>
    <mergeCell ref="A14:J14"/>
  </mergeCells>
  <pageMargins left="0.7" right="0.7" top="0.75" bottom="0.75" header="0.3" footer="0.3"/>
  <pageSetup paperSize="9" scale="5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/>
    <pageSetUpPr fitToPage="1"/>
  </sheetPr>
  <dimension ref="A2:O13"/>
  <sheetViews>
    <sheetView workbookViewId="0">
      <selection activeCell="A2" sqref="A2:O14"/>
    </sheetView>
  </sheetViews>
  <sheetFormatPr defaultRowHeight="15" x14ac:dyDescent="0.25"/>
  <cols>
    <col min="1" max="1" width="4.5703125" customWidth="1"/>
    <col min="2" max="2" width="25.85546875" customWidth="1"/>
    <col min="3" max="3" width="14.5703125" customWidth="1"/>
    <col min="4" max="4" width="15.85546875" customWidth="1"/>
    <col min="5" max="5" width="15" customWidth="1"/>
    <col min="6" max="6" width="13.85546875" customWidth="1"/>
    <col min="7" max="7" width="19" customWidth="1"/>
    <col min="8" max="8" width="16.5703125" customWidth="1"/>
    <col min="9" max="9" width="11.85546875" customWidth="1"/>
    <col min="10" max="10" width="20" customWidth="1"/>
    <col min="11" max="11" width="15.140625" customWidth="1"/>
    <col min="12" max="12" width="11.85546875" customWidth="1"/>
    <col min="13" max="13" width="14.28515625" customWidth="1"/>
    <col min="14" max="14" width="17.140625" customWidth="1"/>
  </cols>
  <sheetData>
    <row r="2" spans="1:15" s="3" customFormat="1" x14ac:dyDescent="0.25"/>
    <row r="3" spans="1:15" ht="18.75" x14ac:dyDescent="0.3">
      <c r="C3" s="3"/>
      <c r="D3" s="3"/>
      <c r="E3" s="3"/>
      <c r="F3" s="3"/>
      <c r="G3" s="3"/>
      <c r="H3" s="3"/>
      <c r="I3" s="3"/>
      <c r="J3" s="3"/>
      <c r="K3" s="3"/>
      <c r="L3" s="237" t="s">
        <v>1414</v>
      </c>
      <c r="M3" s="237"/>
      <c r="N3" s="237"/>
      <c r="O3" s="237"/>
    </row>
    <row r="4" spans="1:15" ht="20.25" x14ac:dyDescent="0.25">
      <c r="C4" s="238" t="s">
        <v>1415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3"/>
      <c r="O4" s="3"/>
    </row>
    <row r="5" spans="1:15" ht="15.75" thickBot="1" x14ac:dyDescent="0.3"/>
    <row r="6" spans="1:15" ht="63.75" x14ac:dyDescent="0.25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  <c r="J6" s="20" t="s">
        <v>9</v>
      </c>
      <c r="K6" s="23" t="s">
        <v>10</v>
      </c>
      <c r="L6" s="23" t="s">
        <v>11</v>
      </c>
      <c r="M6" s="23" t="s">
        <v>12</v>
      </c>
      <c r="N6" s="148" t="s">
        <v>13</v>
      </c>
    </row>
    <row r="7" spans="1:15" x14ac:dyDescent="0.25">
      <c r="A7" s="111">
        <v>1</v>
      </c>
      <c r="B7" s="112">
        <v>2</v>
      </c>
      <c r="C7" s="113">
        <v>3</v>
      </c>
      <c r="D7" s="112">
        <v>4</v>
      </c>
      <c r="E7" s="114">
        <v>5</v>
      </c>
      <c r="F7" s="114">
        <v>6</v>
      </c>
      <c r="G7" s="13">
        <v>7</v>
      </c>
      <c r="H7" s="13">
        <v>8</v>
      </c>
      <c r="I7" s="14">
        <v>9</v>
      </c>
      <c r="J7" s="12">
        <v>10</v>
      </c>
      <c r="K7" s="18" t="s">
        <v>14</v>
      </c>
      <c r="L7" s="12">
        <v>12</v>
      </c>
      <c r="M7" s="18" t="s">
        <v>15</v>
      </c>
      <c r="N7" s="149">
        <v>8</v>
      </c>
    </row>
    <row r="8" spans="1:15" ht="16.5" x14ac:dyDescent="0.25">
      <c r="A8" s="261" t="s">
        <v>1365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4"/>
    </row>
    <row r="9" spans="1:15" ht="25.5" x14ac:dyDescent="0.3">
      <c r="A9" s="104">
        <v>1</v>
      </c>
      <c r="B9" s="30" t="s">
        <v>1332</v>
      </c>
      <c r="C9" s="30" t="s">
        <v>1333</v>
      </c>
      <c r="D9" s="30" t="s">
        <v>1334</v>
      </c>
      <c r="E9" s="105">
        <v>45256</v>
      </c>
      <c r="F9" s="106">
        <f>E9+366</f>
        <v>45622</v>
      </c>
      <c r="G9" s="169"/>
      <c r="H9" s="169"/>
      <c r="I9" s="144">
        <v>2</v>
      </c>
      <c r="J9" s="132"/>
      <c r="K9" s="79">
        <f t="shared" ref="K9:K12" si="0">I9*J9</f>
        <v>0</v>
      </c>
      <c r="L9" s="80"/>
      <c r="M9" s="27">
        <f t="shared" ref="M9:M12" si="1">K9+(K9*L9)</f>
        <v>0</v>
      </c>
      <c r="N9" s="151"/>
    </row>
    <row r="10" spans="1:15" ht="25.5" x14ac:dyDescent="0.3">
      <c r="A10" s="104">
        <v>2</v>
      </c>
      <c r="B10" s="107" t="s">
        <v>1335</v>
      </c>
      <c r="C10" s="107" t="s">
        <v>1336</v>
      </c>
      <c r="D10" s="107" t="s">
        <v>1337</v>
      </c>
      <c r="E10" s="108">
        <v>45380</v>
      </c>
      <c r="F10" s="106">
        <f t="shared" ref="F10:F12" si="2">E10+366</f>
        <v>45746</v>
      </c>
      <c r="G10" s="169"/>
      <c r="H10" s="169"/>
      <c r="I10" s="144">
        <v>2</v>
      </c>
      <c r="J10" s="132"/>
      <c r="K10" s="79">
        <f t="shared" si="0"/>
        <v>0</v>
      </c>
      <c r="L10" s="80"/>
      <c r="M10" s="27">
        <f t="shared" si="1"/>
        <v>0</v>
      </c>
      <c r="N10" s="151"/>
    </row>
    <row r="11" spans="1:15" ht="16.5" x14ac:dyDescent="0.3">
      <c r="A11" s="104">
        <v>3</v>
      </c>
      <c r="B11" s="107" t="s">
        <v>1338</v>
      </c>
      <c r="C11" s="107">
        <v>2009</v>
      </c>
      <c r="D11" s="107">
        <v>310846</v>
      </c>
      <c r="E11" s="108">
        <v>45352</v>
      </c>
      <c r="F11" s="106">
        <f t="shared" si="2"/>
        <v>45718</v>
      </c>
      <c r="G11" s="169"/>
      <c r="H11" s="169"/>
      <c r="I11" s="144">
        <v>2</v>
      </c>
      <c r="J11" s="132"/>
      <c r="K11" s="79">
        <f t="shared" si="0"/>
        <v>0</v>
      </c>
      <c r="L11" s="80"/>
      <c r="M11" s="27">
        <f t="shared" si="1"/>
        <v>0</v>
      </c>
      <c r="N11" s="151"/>
    </row>
    <row r="12" spans="1:15" ht="27.75" thickBot="1" x14ac:dyDescent="0.35">
      <c r="A12" s="160">
        <v>4</v>
      </c>
      <c r="B12" s="161" t="s">
        <v>1339</v>
      </c>
      <c r="C12" s="162" t="s">
        <v>1340</v>
      </c>
      <c r="D12" s="163" t="s">
        <v>1341</v>
      </c>
      <c r="E12" s="156">
        <v>45260</v>
      </c>
      <c r="F12" s="164">
        <f t="shared" si="2"/>
        <v>45626</v>
      </c>
      <c r="G12" s="157"/>
      <c r="H12" s="157"/>
      <c r="I12" s="172">
        <v>2</v>
      </c>
      <c r="J12" s="158"/>
      <c r="K12" s="173">
        <f t="shared" si="0"/>
        <v>0</v>
      </c>
      <c r="L12" s="174"/>
      <c r="M12" s="175">
        <f t="shared" si="1"/>
        <v>0</v>
      </c>
      <c r="N12" s="159"/>
    </row>
    <row r="13" spans="1:15" ht="15.75" thickBot="1" x14ac:dyDescent="0.3">
      <c r="A13" s="271" t="s">
        <v>1434</v>
      </c>
      <c r="B13" s="272"/>
      <c r="C13" s="272"/>
      <c r="D13" s="272"/>
      <c r="E13" s="272"/>
      <c r="F13" s="272"/>
      <c r="G13" s="272"/>
      <c r="H13" s="272"/>
      <c r="I13" s="272"/>
      <c r="J13" s="272"/>
      <c r="K13" s="178">
        <f>SUM(K9:K12)</f>
        <v>0</v>
      </c>
      <c r="L13" s="177"/>
      <c r="M13" s="178">
        <f>SUM(M9:M12)</f>
        <v>0</v>
      </c>
    </row>
  </sheetData>
  <mergeCells count="4">
    <mergeCell ref="A8:N8"/>
    <mergeCell ref="L3:O3"/>
    <mergeCell ref="C4:M4"/>
    <mergeCell ref="A13:J13"/>
  </mergeCells>
  <pageMargins left="0.7" right="0.7" top="0.75" bottom="0.75" header="0.3" footer="0.3"/>
  <pageSetup paperSize="9" scale="5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  <pageSetUpPr fitToPage="1"/>
  </sheetPr>
  <dimension ref="A3:O10"/>
  <sheetViews>
    <sheetView workbookViewId="0">
      <selection activeCell="A2" sqref="A2:O10"/>
    </sheetView>
  </sheetViews>
  <sheetFormatPr defaultRowHeight="15" x14ac:dyDescent="0.25"/>
  <cols>
    <col min="1" max="1" width="3.28515625" customWidth="1"/>
    <col min="2" max="2" width="35" customWidth="1"/>
    <col min="3" max="3" width="22.42578125" customWidth="1"/>
    <col min="4" max="4" width="19.5703125" customWidth="1"/>
    <col min="5" max="6" width="16.85546875" customWidth="1"/>
    <col min="7" max="7" width="13.7109375" customWidth="1"/>
    <col min="8" max="8" width="14.7109375" customWidth="1"/>
    <col min="9" max="9" width="11.85546875" customWidth="1"/>
    <col min="10" max="10" width="11.7109375" customWidth="1"/>
    <col min="11" max="11" width="14.5703125" customWidth="1"/>
    <col min="13" max="13" width="13.5703125" customWidth="1"/>
    <col min="14" max="14" width="17.85546875" customWidth="1"/>
  </cols>
  <sheetData>
    <row r="3" spans="1:15" ht="18.75" x14ac:dyDescent="0.3">
      <c r="C3" s="3"/>
      <c r="D3" s="3"/>
      <c r="E3" s="3"/>
      <c r="F3" s="3"/>
      <c r="G3" s="3"/>
      <c r="H3" s="3"/>
      <c r="I3" s="3"/>
      <c r="J3" s="3"/>
      <c r="K3" s="3"/>
      <c r="L3" s="237" t="s">
        <v>1416</v>
      </c>
      <c r="M3" s="237"/>
      <c r="N3" s="237"/>
      <c r="O3" s="237"/>
    </row>
    <row r="4" spans="1:15" ht="20.25" x14ac:dyDescent="0.25">
      <c r="A4" s="3"/>
      <c r="B4" s="3"/>
      <c r="C4" s="238" t="s">
        <v>1417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3"/>
      <c r="O4" s="3"/>
    </row>
    <row r="5" spans="1:15" ht="15.75" thickBot="1" x14ac:dyDescent="0.3"/>
    <row r="6" spans="1:15" ht="63.75" x14ac:dyDescent="0.25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1" t="s">
        <v>5</v>
      </c>
      <c r="G6" s="125" t="s">
        <v>6</v>
      </c>
      <c r="H6" s="125" t="s">
        <v>7</v>
      </c>
      <c r="I6" s="126" t="s">
        <v>8</v>
      </c>
      <c r="J6" s="124" t="s">
        <v>9</v>
      </c>
      <c r="K6" s="127" t="s">
        <v>10</v>
      </c>
      <c r="L6" s="127" t="s">
        <v>11</v>
      </c>
      <c r="M6" s="127" t="s">
        <v>12</v>
      </c>
      <c r="N6" s="125" t="s">
        <v>13</v>
      </c>
    </row>
    <row r="7" spans="1:15" x14ac:dyDescent="0.25">
      <c r="A7" s="111">
        <v>1</v>
      </c>
      <c r="B7" s="112">
        <v>2</v>
      </c>
      <c r="C7" s="113">
        <v>3</v>
      </c>
      <c r="D7" s="112">
        <v>4</v>
      </c>
      <c r="E7" s="114">
        <v>5</v>
      </c>
      <c r="F7" s="114">
        <v>6</v>
      </c>
      <c r="G7" s="13">
        <v>7</v>
      </c>
      <c r="H7" s="13">
        <v>8</v>
      </c>
      <c r="I7" s="14">
        <v>9</v>
      </c>
      <c r="J7" s="12">
        <v>10</v>
      </c>
      <c r="K7" s="18" t="s">
        <v>14</v>
      </c>
      <c r="L7" s="12">
        <v>12</v>
      </c>
      <c r="M7" s="18" t="s">
        <v>15</v>
      </c>
      <c r="N7" s="13">
        <v>8</v>
      </c>
    </row>
    <row r="8" spans="1:15" ht="16.5" x14ac:dyDescent="0.25">
      <c r="A8" s="261" t="s">
        <v>1310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70"/>
    </row>
    <row r="9" spans="1:15" ht="16.5" x14ac:dyDescent="0.3">
      <c r="A9" s="109">
        <v>1</v>
      </c>
      <c r="B9" s="110" t="s">
        <v>1342</v>
      </c>
      <c r="C9" s="64" t="s">
        <v>1343</v>
      </c>
      <c r="D9" s="64">
        <v>10680</v>
      </c>
      <c r="E9" s="65">
        <v>45376</v>
      </c>
      <c r="F9" s="65">
        <f>E9+366</f>
        <v>45742</v>
      </c>
      <c r="G9" s="96"/>
      <c r="H9" s="96"/>
      <c r="I9" s="144">
        <v>2</v>
      </c>
      <c r="J9" s="132"/>
      <c r="K9" s="79">
        <f t="shared" ref="K9" si="0">I9*J9</f>
        <v>0</v>
      </c>
      <c r="L9" s="80"/>
      <c r="M9" s="27">
        <f t="shared" ref="M9" si="1">K9+(K9*L9)</f>
        <v>0</v>
      </c>
      <c r="N9" s="129"/>
    </row>
    <row r="10" spans="1:15" ht="16.5" x14ac:dyDescent="0.3">
      <c r="G10" s="87"/>
      <c r="H10" s="87"/>
      <c r="I10" s="87"/>
      <c r="J10" s="87"/>
      <c r="K10" s="87"/>
      <c r="L10" s="87"/>
      <c r="M10" s="87"/>
      <c r="N10" s="87"/>
    </row>
  </sheetData>
  <mergeCells count="3">
    <mergeCell ref="A8:N8"/>
    <mergeCell ref="L3:O3"/>
    <mergeCell ref="C4:M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/>
    <pageSetUpPr fitToPage="1"/>
  </sheetPr>
  <dimension ref="A3:O10"/>
  <sheetViews>
    <sheetView workbookViewId="0">
      <selection activeCell="A2" sqref="A2:O10"/>
    </sheetView>
  </sheetViews>
  <sheetFormatPr defaultRowHeight="15" x14ac:dyDescent="0.25"/>
  <cols>
    <col min="1" max="1" width="3.28515625" customWidth="1"/>
    <col min="2" max="2" width="22.7109375" customWidth="1"/>
    <col min="3" max="3" width="17.28515625" customWidth="1"/>
    <col min="4" max="4" width="16.140625" customWidth="1"/>
    <col min="5" max="6" width="16.85546875" customWidth="1"/>
    <col min="7" max="7" width="13.7109375" customWidth="1"/>
    <col min="8" max="8" width="15.42578125" customWidth="1"/>
    <col min="9" max="9" width="11.42578125" customWidth="1"/>
    <col min="10" max="10" width="11.28515625" customWidth="1"/>
    <col min="11" max="11" width="16.42578125" customWidth="1"/>
    <col min="12" max="12" width="9.28515625" bestFit="1" customWidth="1"/>
    <col min="13" max="13" width="13.7109375" customWidth="1"/>
    <col min="14" max="14" width="17.140625" customWidth="1"/>
  </cols>
  <sheetData>
    <row r="3" spans="1:15" ht="18.75" x14ac:dyDescent="0.3">
      <c r="C3" s="3"/>
      <c r="D3" s="3"/>
      <c r="E3" s="3"/>
      <c r="F3" s="3"/>
      <c r="G3" s="3"/>
      <c r="H3" s="3"/>
      <c r="I3" s="3"/>
      <c r="J3" s="3"/>
      <c r="K3" s="3"/>
      <c r="L3" s="237" t="s">
        <v>1418</v>
      </c>
      <c r="M3" s="237"/>
      <c r="N3" s="237"/>
      <c r="O3" s="237"/>
    </row>
    <row r="4" spans="1:15" ht="20.25" x14ac:dyDescent="0.25">
      <c r="A4" s="3"/>
      <c r="B4" s="3"/>
      <c r="C4" s="238" t="s">
        <v>1419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3"/>
      <c r="O4" s="3"/>
    </row>
    <row r="5" spans="1:15" ht="15.75" thickBot="1" x14ac:dyDescent="0.3"/>
    <row r="6" spans="1:15" ht="76.5" x14ac:dyDescent="0.25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1" t="s">
        <v>5</v>
      </c>
      <c r="G6" s="125" t="s">
        <v>6</v>
      </c>
      <c r="H6" s="125" t="s">
        <v>7</v>
      </c>
      <c r="I6" s="126" t="s">
        <v>8</v>
      </c>
      <c r="J6" s="124" t="s">
        <v>9</v>
      </c>
      <c r="K6" s="127" t="s">
        <v>10</v>
      </c>
      <c r="L6" s="127" t="s">
        <v>11</v>
      </c>
      <c r="M6" s="127" t="s">
        <v>12</v>
      </c>
      <c r="N6" s="125" t="s">
        <v>13</v>
      </c>
    </row>
    <row r="7" spans="1:15" x14ac:dyDescent="0.25">
      <c r="A7" s="111">
        <v>1</v>
      </c>
      <c r="B7" s="112">
        <v>2</v>
      </c>
      <c r="C7" s="113">
        <v>3</v>
      </c>
      <c r="D7" s="112">
        <v>4</v>
      </c>
      <c r="E7" s="114">
        <v>5</v>
      </c>
      <c r="F7" s="114">
        <v>6</v>
      </c>
      <c r="G7" s="13">
        <v>7</v>
      </c>
      <c r="H7" s="13">
        <v>8</v>
      </c>
      <c r="I7" s="14">
        <v>9</v>
      </c>
      <c r="J7" s="12">
        <v>10</v>
      </c>
      <c r="K7" s="18" t="s">
        <v>14</v>
      </c>
      <c r="L7" s="12">
        <v>12</v>
      </c>
      <c r="M7" s="18" t="s">
        <v>15</v>
      </c>
      <c r="N7" s="13">
        <v>8</v>
      </c>
    </row>
    <row r="8" spans="1:15" ht="16.5" x14ac:dyDescent="0.25">
      <c r="A8" s="261" t="s">
        <v>1364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70"/>
    </row>
    <row r="9" spans="1:15" ht="16.5" x14ac:dyDescent="0.3">
      <c r="A9" s="120">
        <v>1</v>
      </c>
      <c r="B9" s="118" t="s">
        <v>1344</v>
      </c>
      <c r="C9" s="61" t="s">
        <v>1345</v>
      </c>
      <c r="D9" s="119">
        <v>302263</v>
      </c>
      <c r="E9" s="122">
        <v>45319</v>
      </c>
      <c r="F9" s="122">
        <f>E9+366</f>
        <v>45685</v>
      </c>
      <c r="G9" s="96"/>
      <c r="H9" s="96"/>
      <c r="I9" s="144">
        <v>2</v>
      </c>
      <c r="J9" s="132"/>
      <c r="K9" s="79">
        <f t="shared" ref="K9" si="0">I9*J9</f>
        <v>0</v>
      </c>
      <c r="L9" s="80"/>
      <c r="M9" s="27">
        <f t="shared" ref="M9" si="1">K9+(K9*L9)</f>
        <v>0</v>
      </c>
      <c r="N9" s="129"/>
    </row>
    <row r="10" spans="1:15" ht="16.5" x14ac:dyDescent="0.3">
      <c r="F10" s="87"/>
      <c r="G10" s="87"/>
      <c r="H10" s="87"/>
      <c r="I10" s="87"/>
      <c r="J10" s="87"/>
      <c r="K10" s="87"/>
      <c r="L10" s="87"/>
      <c r="M10" s="87"/>
      <c r="N10" s="87"/>
    </row>
  </sheetData>
  <mergeCells count="3">
    <mergeCell ref="A8:N8"/>
    <mergeCell ref="L3:O3"/>
    <mergeCell ref="C4:M4"/>
  </mergeCells>
  <pageMargins left="0.7" right="0.7" top="0.75" bottom="0.75" header="0.3" footer="0.3"/>
  <pageSetup paperSize="9" scale="6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  <pageSetUpPr fitToPage="1"/>
  </sheetPr>
  <dimension ref="A3:O12"/>
  <sheetViews>
    <sheetView workbookViewId="0">
      <selection activeCell="A2" sqref="A2:O11"/>
    </sheetView>
  </sheetViews>
  <sheetFormatPr defaultRowHeight="15" x14ac:dyDescent="0.25"/>
  <cols>
    <col min="1" max="1" width="3.28515625" customWidth="1"/>
    <col min="2" max="2" width="27.42578125" customWidth="1"/>
    <col min="3" max="3" width="16" customWidth="1"/>
    <col min="4" max="4" width="20.85546875" customWidth="1"/>
    <col min="5" max="6" width="16.85546875" customWidth="1"/>
    <col min="7" max="7" width="13.7109375" customWidth="1"/>
    <col min="8" max="8" width="13.28515625" customWidth="1"/>
    <col min="9" max="9" width="10.42578125" customWidth="1"/>
    <col min="10" max="10" width="9.28515625" bestFit="1" customWidth="1"/>
    <col min="11" max="11" width="16.42578125" customWidth="1"/>
    <col min="12" max="12" width="9.28515625" bestFit="1" customWidth="1"/>
    <col min="13" max="13" width="15.140625" customWidth="1"/>
    <col min="14" max="14" width="18.5703125" customWidth="1"/>
  </cols>
  <sheetData>
    <row r="3" spans="1:15" ht="18.75" x14ac:dyDescent="0.3">
      <c r="C3" s="3"/>
      <c r="D3" s="3"/>
      <c r="E3" s="3"/>
      <c r="F3" s="3"/>
      <c r="G3" s="3"/>
      <c r="H3" s="3"/>
      <c r="I3" s="3"/>
      <c r="J3" s="3"/>
      <c r="K3" s="3"/>
      <c r="L3" s="237" t="s">
        <v>1420</v>
      </c>
      <c r="M3" s="237"/>
      <c r="N3" s="237"/>
      <c r="O3" s="237"/>
    </row>
    <row r="4" spans="1:15" ht="20.25" x14ac:dyDescent="0.25">
      <c r="C4" s="238" t="s">
        <v>1421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3"/>
      <c r="O4" s="3"/>
    </row>
    <row r="5" spans="1:15" x14ac:dyDescent="0.25">
      <c r="A5" s="3"/>
      <c r="B5" s="3"/>
      <c r="C5" s="3"/>
      <c r="D5" s="3"/>
      <c r="E5" s="3"/>
      <c r="F5" s="3"/>
      <c r="G5" s="59"/>
      <c r="H5" s="3"/>
      <c r="I5" s="58"/>
      <c r="J5" s="58"/>
      <c r="K5" s="58"/>
    </row>
    <row r="6" spans="1:15" ht="15.75" thickBot="1" x14ac:dyDescent="0.3"/>
    <row r="7" spans="1:15" ht="76.5" x14ac:dyDescent="0.25">
      <c r="A7" s="19" t="s">
        <v>0</v>
      </c>
      <c r="B7" s="20" t="s">
        <v>1</v>
      </c>
      <c r="C7" s="20" t="s">
        <v>2</v>
      </c>
      <c r="D7" s="20" t="s">
        <v>3</v>
      </c>
      <c r="E7" s="21" t="s">
        <v>4</v>
      </c>
      <c r="F7" s="21" t="s">
        <v>5</v>
      </c>
      <c r="G7" s="125" t="s">
        <v>6</v>
      </c>
      <c r="H7" s="125" t="s">
        <v>7</v>
      </c>
      <c r="I7" s="126" t="s">
        <v>8</v>
      </c>
      <c r="J7" s="124" t="s">
        <v>9</v>
      </c>
      <c r="K7" s="127" t="s">
        <v>10</v>
      </c>
      <c r="L7" s="127" t="s">
        <v>11</v>
      </c>
      <c r="M7" s="127" t="s">
        <v>12</v>
      </c>
      <c r="N7" s="125" t="s">
        <v>13</v>
      </c>
    </row>
    <row r="8" spans="1:15" x14ac:dyDescent="0.25">
      <c r="A8" s="111">
        <v>1</v>
      </c>
      <c r="B8" s="112">
        <v>2</v>
      </c>
      <c r="C8" s="113">
        <v>3</v>
      </c>
      <c r="D8" s="112">
        <v>4</v>
      </c>
      <c r="E8" s="114">
        <v>5</v>
      </c>
      <c r="F8" s="114">
        <v>6</v>
      </c>
      <c r="G8" s="13">
        <v>7</v>
      </c>
      <c r="H8" s="13">
        <v>8</v>
      </c>
      <c r="I8" s="14">
        <v>9</v>
      </c>
      <c r="J8" s="12">
        <v>10</v>
      </c>
      <c r="K8" s="18" t="s">
        <v>14</v>
      </c>
      <c r="L8" s="12">
        <v>12</v>
      </c>
      <c r="M8" s="18" t="s">
        <v>15</v>
      </c>
      <c r="N8" s="13">
        <v>8</v>
      </c>
    </row>
    <row r="9" spans="1:15" ht="16.5" x14ac:dyDescent="0.25">
      <c r="A9" s="223" t="s">
        <v>1364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5"/>
    </row>
    <row r="10" spans="1:15" ht="16.5" x14ac:dyDescent="0.3">
      <c r="A10" s="120">
        <v>1</v>
      </c>
      <c r="B10" s="118" t="s">
        <v>1346</v>
      </c>
      <c r="C10" s="61" t="s">
        <v>1347</v>
      </c>
      <c r="D10" s="138" t="s">
        <v>1348</v>
      </c>
      <c r="E10" s="122">
        <v>45132</v>
      </c>
      <c r="F10" s="122">
        <f>E10+366</f>
        <v>45498</v>
      </c>
      <c r="G10" s="96"/>
      <c r="H10" s="96"/>
      <c r="I10" s="144">
        <v>2</v>
      </c>
      <c r="J10" s="132"/>
      <c r="K10" s="79">
        <f t="shared" ref="K10" si="0">I10*J10</f>
        <v>0</v>
      </c>
      <c r="L10" s="80"/>
      <c r="M10" s="27">
        <f t="shared" ref="M10" si="1">K10+(K10*L10)</f>
        <v>0</v>
      </c>
      <c r="N10" s="129"/>
    </row>
    <row r="11" spans="1:15" ht="16.5" x14ac:dyDescent="0.3">
      <c r="F11" s="87"/>
      <c r="G11" s="87"/>
      <c r="H11" s="87"/>
      <c r="I11" s="87"/>
      <c r="J11" s="87"/>
      <c r="K11" s="87"/>
      <c r="L11" s="87"/>
      <c r="M11" s="87"/>
      <c r="N11" s="87"/>
    </row>
    <row r="12" spans="1:15" x14ac:dyDescent="0.25">
      <c r="G12" s="3"/>
      <c r="H12" s="3"/>
      <c r="I12" s="3"/>
      <c r="J12" s="3"/>
    </row>
  </sheetData>
  <mergeCells count="3">
    <mergeCell ref="A9:N9"/>
    <mergeCell ref="L3:O3"/>
    <mergeCell ref="C4:M4"/>
  </mergeCells>
  <pageMargins left="0.7" right="0.7" top="0.75" bottom="0.75" header="0.3" footer="0.3"/>
  <pageSetup paperSize="9" scale="60" orientation="landscape" r:id="rId1"/>
  <ignoredErrors>
    <ignoredError sqref="D10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  <pageSetUpPr fitToPage="1"/>
  </sheetPr>
  <dimension ref="A3:O10"/>
  <sheetViews>
    <sheetView workbookViewId="0">
      <selection activeCell="A2" sqref="A2:O11"/>
    </sheetView>
  </sheetViews>
  <sheetFormatPr defaultRowHeight="15" x14ac:dyDescent="0.25"/>
  <cols>
    <col min="1" max="1" width="3.28515625" customWidth="1"/>
    <col min="2" max="2" width="31.28515625" customWidth="1"/>
    <col min="3" max="3" width="22.42578125" customWidth="1"/>
    <col min="4" max="4" width="19.5703125" customWidth="1"/>
    <col min="5" max="6" width="16.85546875" customWidth="1"/>
    <col min="7" max="7" width="13.7109375" customWidth="1"/>
    <col min="8" max="8" width="13.5703125" customWidth="1"/>
    <col min="9" max="9" width="10.140625" customWidth="1"/>
    <col min="11" max="11" width="11.7109375" customWidth="1"/>
    <col min="13" max="13" width="13" customWidth="1"/>
    <col min="14" max="14" width="18.7109375" customWidth="1"/>
  </cols>
  <sheetData>
    <row r="3" spans="1:15" ht="18.75" x14ac:dyDescent="0.3">
      <c r="C3" s="3"/>
      <c r="D3" s="3"/>
      <c r="E3" s="3"/>
      <c r="F3" s="3"/>
      <c r="G3" s="3"/>
      <c r="H3" s="3"/>
      <c r="I3" s="3"/>
      <c r="J3" s="3"/>
      <c r="K3" s="3"/>
      <c r="L3" s="237" t="s">
        <v>1422</v>
      </c>
      <c r="M3" s="237"/>
      <c r="N3" s="237"/>
      <c r="O3" s="237"/>
    </row>
    <row r="4" spans="1:15" ht="20.25" x14ac:dyDescent="0.25">
      <c r="A4" s="3"/>
      <c r="B4" s="3"/>
      <c r="C4" s="238" t="s">
        <v>1423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3"/>
      <c r="O4" s="3"/>
    </row>
    <row r="5" spans="1:15" ht="15.75" thickBot="1" x14ac:dyDescent="0.3"/>
    <row r="6" spans="1:15" ht="76.5" x14ac:dyDescent="0.25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1" t="s">
        <v>5</v>
      </c>
      <c r="G6" s="125" t="s">
        <v>6</v>
      </c>
      <c r="H6" s="125" t="s">
        <v>7</v>
      </c>
      <c r="I6" s="126" t="s">
        <v>8</v>
      </c>
      <c r="J6" s="124" t="s">
        <v>9</v>
      </c>
      <c r="K6" s="127" t="s">
        <v>10</v>
      </c>
      <c r="L6" s="127" t="s">
        <v>11</v>
      </c>
      <c r="M6" s="127" t="s">
        <v>12</v>
      </c>
      <c r="N6" s="125" t="s">
        <v>13</v>
      </c>
    </row>
    <row r="7" spans="1:15" x14ac:dyDescent="0.25">
      <c r="A7" s="25">
        <v>1</v>
      </c>
      <c r="B7" s="112">
        <v>2</v>
      </c>
      <c r="C7" s="113">
        <v>3</v>
      </c>
      <c r="D7" s="112">
        <v>4</v>
      </c>
      <c r="E7" s="114">
        <v>5</v>
      </c>
      <c r="F7" s="114">
        <v>6</v>
      </c>
      <c r="G7" s="13">
        <v>7</v>
      </c>
      <c r="H7" s="13">
        <v>8</v>
      </c>
      <c r="I7" s="14">
        <v>9</v>
      </c>
      <c r="J7" s="12">
        <v>10</v>
      </c>
      <c r="K7" s="18" t="s">
        <v>14</v>
      </c>
      <c r="L7" s="12">
        <v>12</v>
      </c>
      <c r="M7" s="18" t="s">
        <v>15</v>
      </c>
      <c r="N7" s="13">
        <v>8</v>
      </c>
    </row>
    <row r="8" spans="1:15" ht="16.5" x14ac:dyDescent="0.25">
      <c r="A8" s="223" t="s">
        <v>855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</row>
    <row r="9" spans="1:15" ht="16.5" x14ac:dyDescent="0.3">
      <c r="A9" s="109">
        <v>1</v>
      </c>
      <c r="B9" s="118" t="s">
        <v>1349</v>
      </c>
      <c r="C9" s="61" t="s">
        <v>1350</v>
      </c>
      <c r="D9" s="119" t="s">
        <v>1351</v>
      </c>
      <c r="E9" s="122">
        <v>45443</v>
      </c>
      <c r="F9" s="143"/>
      <c r="G9" s="89"/>
      <c r="H9" s="89"/>
      <c r="I9" s="144">
        <v>1</v>
      </c>
      <c r="J9" s="132"/>
      <c r="K9" s="79">
        <f t="shared" ref="K9" si="0">I9*J9</f>
        <v>0</v>
      </c>
      <c r="L9" s="80"/>
      <c r="M9" s="27">
        <f t="shared" ref="M9" si="1">K9+(K9*L9)</f>
        <v>0</v>
      </c>
      <c r="N9" s="129"/>
    </row>
    <row r="10" spans="1:15" ht="16.5" x14ac:dyDescent="0.3">
      <c r="A10" s="3"/>
      <c r="B10" s="3"/>
      <c r="C10" s="3"/>
      <c r="D10" s="3"/>
      <c r="E10" s="3"/>
      <c r="F10" s="87"/>
      <c r="G10" s="87"/>
      <c r="H10" s="87"/>
      <c r="I10" s="87"/>
      <c r="J10" s="87"/>
      <c r="K10" s="87"/>
      <c r="L10" s="87"/>
      <c r="M10" s="87"/>
      <c r="N10" s="87"/>
    </row>
  </sheetData>
  <mergeCells count="3">
    <mergeCell ref="A8:N8"/>
    <mergeCell ref="L3:O3"/>
    <mergeCell ref="C4:M4"/>
  </mergeCells>
  <pageMargins left="0.7" right="0.7" top="0.75" bottom="0.75" header="0.3" footer="0.3"/>
  <pageSetup paperSize="9" scale="6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  <pageSetUpPr fitToPage="1"/>
  </sheetPr>
  <dimension ref="A3:O15"/>
  <sheetViews>
    <sheetView workbookViewId="0">
      <selection activeCell="A3" sqref="A3:O16"/>
    </sheetView>
  </sheetViews>
  <sheetFormatPr defaultRowHeight="15" x14ac:dyDescent="0.25"/>
  <cols>
    <col min="1" max="1" width="3.28515625" customWidth="1"/>
    <col min="2" max="2" width="35" customWidth="1"/>
    <col min="3" max="3" width="22.42578125" customWidth="1"/>
    <col min="4" max="4" width="19.5703125" customWidth="1"/>
    <col min="5" max="6" width="16.85546875" customWidth="1"/>
    <col min="7" max="7" width="13.7109375" customWidth="1"/>
    <col min="8" max="8" width="14.85546875" customWidth="1"/>
    <col min="9" max="9" width="11.140625" customWidth="1"/>
    <col min="10" max="10" width="14.5703125" customWidth="1"/>
    <col min="11" max="11" width="14" customWidth="1"/>
    <col min="13" max="13" width="14.28515625" customWidth="1"/>
    <col min="14" max="14" width="17.85546875" customWidth="1"/>
  </cols>
  <sheetData>
    <row r="3" spans="1:15" ht="18.75" x14ac:dyDescent="0.3">
      <c r="C3" s="3"/>
      <c r="D3" s="3"/>
      <c r="E3" s="3"/>
      <c r="F3" s="3"/>
      <c r="G3" s="3"/>
      <c r="H3" s="3"/>
      <c r="I3" s="3"/>
      <c r="J3" s="3"/>
      <c r="K3" s="3"/>
      <c r="L3" s="237" t="s">
        <v>1425</v>
      </c>
      <c r="M3" s="237"/>
      <c r="N3" s="237"/>
      <c r="O3" s="237"/>
    </row>
    <row r="4" spans="1:15" ht="20.25" x14ac:dyDescent="0.25">
      <c r="A4" s="3"/>
      <c r="B4" s="3"/>
      <c r="C4" s="238" t="s">
        <v>1424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3"/>
      <c r="O4" s="3"/>
    </row>
    <row r="5" spans="1:15" ht="15.75" thickBot="1" x14ac:dyDescent="0.3"/>
    <row r="6" spans="1:15" ht="76.5" x14ac:dyDescent="0.25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1" t="s">
        <v>5</v>
      </c>
      <c r="G6" s="125" t="s">
        <v>6</v>
      </c>
      <c r="H6" s="125" t="s">
        <v>7</v>
      </c>
      <c r="I6" s="22" t="s">
        <v>8</v>
      </c>
      <c r="J6" s="20" t="s">
        <v>9</v>
      </c>
      <c r="K6" s="23" t="s">
        <v>10</v>
      </c>
      <c r="L6" s="23" t="s">
        <v>11</v>
      </c>
      <c r="M6" s="24" t="s">
        <v>12</v>
      </c>
      <c r="N6" s="125" t="s">
        <v>13</v>
      </c>
    </row>
    <row r="7" spans="1:15" x14ac:dyDescent="0.25">
      <c r="A7" s="111">
        <v>1</v>
      </c>
      <c r="B7" s="112">
        <v>2</v>
      </c>
      <c r="C7" s="113">
        <v>3</v>
      </c>
      <c r="D7" s="112">
        <v>4</v>
      </c>
      <c r="E7" s="114">
        <v>5</v>
      </c>
      <c r="F7" s="114">
        <v>6</v>
      </c>
      <c r="G7" s="115">
        <v>7</v>
      </c>
      <c r="H7" s="113">
        <v>8</v>
      </c>
      <c r="I7" s="116" t="s">
        <v>1319</v>
      </c>
      <c r="J7" s="113">
        <v>10</v>
      </c>
      <c r="K7" s="117" t="s">
        <v>1320</v>
      </c>
      <c r="L7" s="12">
        <v>12</v>
      </c>
      <c r="M7" s="18" t="s">
        <v>15</v>
      </c>
      <c r="N7" s="13">
        <v>8</v>
      </c>
    </row>
    <row r="8" spans="1:15" ht="17.25" thickBot="1" x14ac:dyDescent="0.3">
      <c r="A8" s="223" t="s">
        <v>855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</row>
    <row r="9" spans="1:15" x14ac:dyDescent="0.25">
      <c r="A9" s="273">
        <v>1</v>
      </c>
      <c r="B9" s="118" t="s">
        <v>948</v>
      </c>
      <c r="C9" s="61" t="s">
        <v>949</v>
      </c>
      <c r="D9" s="119" t="s">
        <v>950</v>
      </c>
      <c r="E9" s="274">
        <v>45382</v>
      </c>
      <c r="F9" s="214"/>
      <c r="G9" s="214"/>
      <c r="H9" s="214"/>
      <c r="I9" s="217">
        <v>1</v>
      </c>
      <c r="J9" s="279"/>
      <c r="K9" s="205"/>
      <c r="L9" s="228"/>
      <c r="M9" s="282">
        <f>K9+(K9*L9)</f>
        <v>0</v>
      </c>
      <c r="N9" s="285"/>
    </row>
    <row r="10" spans="1:15" x14ac:dyDescent="0.25">
      <c r="A10" s="273"/>
      <c r="B10" s="118" t="s">
        <v>952</v>
      </c>
      <c r="C10" s="61" t="s">
        <v>953</v>
      </c>
      <c r="D10" s="119" t="s">
        <v>954</v>
      </c>
      <c r="E10" s="275"/>
      <c r="F10" s="277"/>
      <c r="G10" s="277"/>
      <c r="H10" s="277"/>
      <c r="I10" s="218"/>
      <c r="J10" s="280"/>
      <c r="K10" s="206"/>
      <c r="L10" s="229"/>
      <c r="M10" s="283"/>
      <c r="N10" s="286"/>
    </row>
    <row r="11" spans="1:15" x14ac:dyDescent="0.25">
      <c r="A11" s="273"/>
      <c r="B11" s="118" t="s">
        <v>955</v>
      </c>
      <c r="C11" s="61" t="s">
        <v>956</v>
      </c>
      <c r="D11" s="119" t="s">
        <v>957</v>
      </c>
      <c r="E11" s="275"/>
      <c r="F11" s="277"/>
      <c r="G11" s="277"/>
      <c r="H11" s="277"/>
      <c r="I11" s="218"/>
      <c r="J11" s="280"/>
      <c r="K11" s="206"/>
      <c r="L11" s="229"/>
      <c r="M11" s="283"/>
      <c r="N11" s="286"/>
    </row>
    <row r="12" spans="1:15" x14ac:dyDescent="0.25">
      <c r="A12" s="273"/>
      <c r="B12" s="118" t="s">
        <v>958</v>
      </c>
      <c r="C12" s="61" t="s">
        <v>959</v>
      </c>
      <c r="D12" s="119" t="s">
        <v>960</v>
      </c>
      <c r="E12" s="275"/>
      <c r="F12" s="277"/>
      <c r="G12" s="277"/>
      <c r="H12" s="277"/>
      <c r="I12" s="218"/>
      <c r="J12" s="280"/>
      <c r="K12" s="206"/>
      <c r="L12" s="229"/>
      <c r="M12" s="283"/>
      <c r="N12" s="286"/>
    </row>
    <row r="13" spans="1:15" ht="15.75" thickBot="1" x14ac:dyDescent="0.3">
      <c r="A13" s="273"/>
      <c r="B13" s="118" t="s">
        <v>1352</v>
      </c>
      <c r="C13" s="61" t="s">
        <v>962</v>
      </c>
      <c r="D13" s="119" t="s">
        <v>963</v>
      </c>
      <c r="E13" s="276"/>
      <c r="F13" s="278"/>
      <c r="G13" s="278"/>
      <c r="H13" s="278"/>
      <c r="I13" s="219"/>
      <c r="J13" s="281"/>
      <c r="K13" s="207"/>
      <c r="L13" s="230"/>
      <c r="M13" s="284"/>
      <c r="N13" s="287"/>
    </row>
    <row r="14" spans="1:15" ht="26.25" thickBot="1" x14ac:dyDescent="0.3">
      <c r="A14" s="120">
        <v>2</v>
      </c>
      <c r="B14" s="121" t="s">
        <v>1353</v>
      </c>
      <c r="C14" s="61" t="s">
        <v>1354</v>
      </c>
      <c r="D14" s="119" t="s">
        <v>1355</v>
      </c>
      <c r="E14" s="65">
        <v>45382</v>
      </c>
      <c r="F14" s="143"/>
      <c r="G14" s="89"/>
      <c r="H14" s="89"/>
      <c r="I14" s="144">
        <v>1</v>
      </c>
      <c r="J14" s="137"/>
      <c r="K14" s="79"/>
      <c r="L14" s="80"/>
      <c r="M14" s="123">
        <f>K14+(K14*L14)</f>
        <v>0</v>
      </c>
      <c r="N14" s="136"/>
    </row>
    <row r="15" spans="1:15" ht="15.75" thickBot="1" x14ac:dyDescent="0.3">
      <c r="A15" s="271" t="s">
        <v>1437</v>
      </c>
      <c r="B15" s="272"/>
      <c r="C15" s="272"/>
      <c r="D15" s="272"/>
      <c r="E15" s="272"/>
      <c r="F15" s="272"/>
      <c r="G15" s="272"/>
      <c r="H15" s="272"/>
      <c r="I15" s="272"/>
      <c r="J15" s="272"/>
      <c r="K15" s="178">
        <f>SUM(K9:K14)</f>
        <v>0</v>
      </c>
      <c r="L15" s="177"/>
      <c r="M15" s="178">
        <f>SUM(M9:M14)</f>
        <v>0</v>
      </c>
    </row>
  </sheetData>
  <mergeCells count="15">
    <mergeCell ref="A15:J15"/>
    <mergeCell ref="L3:O3"/>
    <mergeCell ref="C4:M4"/>
    <mergeCell ref="I9:I13"/>
    <mergeCell ref="A8:N8"/>
    <mergeCell ref="A9:A13"/>
    <mergeCell ref="E9:E13"/>
    <mergeCell ref="F9:F13"/>
    <mergeCell ref="G9:G13"/>
    <mergeCell ref="H9:H13"/>
    <mergeCell ref="J9:J13"/>
    <mergeCell ref="K9:K13"/>
    <mergeCell ref="L9:L13"/>
    <mergeCell ref="M9:M13"/>
    <mergeCell ref="N9:N13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2:N16"/>
  <sheetViews>
    <sheetView workbookViewId="0">
      <selection activeCell="A2" sqref="A2:N17"/>
    </sheetView>
  </sheetViews>
  <sheetFormatPr defaultRowHeight="15" x14ac:dyDescent="0.25"/>
  <cols>
    <col min="1" max="1" width="6.140625" customWidth="1"/>
    <col min="2" max="2" width="18.85546875" customWidth="1"/>
    <col min="3" max="3" width="18.5703125" customWidth="1"/>
    <col min="4" max="4" width="12.7109375" customWidth="1"/>
    <col min="5" max="5" width="11.140625" customWidth="1"/>
    <col min="6" max="7" width="12.5703125" customWidth="1"/>
    <col min="8" max="8" width="12.85546875" customWidth="1"/>
    <col min="9" max="9" width="14" customWidth="1"/>
    <col min="10" max="10" width="18.140625" customWidth="1"/>
    <col min="11" max="11" width="14" customWidth="1"/>
    <col min="12" max="12" width="9.28515625" bestFit="1" customWidth="1"/>
    <col min="13" max="13" width="11.28515625" bestFit="1" customWidth="1"/>
    <col min="14" max="14" width="20.28515625" customWidth="1"/>
  </cols>
  <sheetData>
    <row r="2" spans="1:14" ht="18.75" x14ac:dyDescent="0.3">
      <c r="C2" s="3"/>
      <c r="D2" s="3"/>
      <c r="E2" s="3"/>
      <c r="F2" s="3"/>
      <c r="G2" s="3"/>
      <c r="H2" s="3"/>
      <c r="I2" s="3"/>
      <c r="J2" s="3"/>
      <c r="K2" s="237" t="s">
        <v>1370</v>
      </c>
      <c r="L2" s="237"/>
      <c r="M2" s="237"/>
      <c r="N2" s="237"/>
    </row>
    <row r="3" spans="1:14" ht="20.25" x14ac:dyDescent="0.25">
      <c r="C3" s="238" t="s">
        <v>1372</v>
      </c>
      <c r="D3" s="239"/>
      <c r="E3" s="239"/>
      <c r="F3" s="239"/>
      <c r="G3" s="239"/>
      <c r="H3" s="239"/>
      <c r="I3" s="239"/>
      <c r="J3" s="239"/>
      <c r="K3" s="3"/>
      <c r="L3" s="3"/>
      <c r="M3" s="3"/>
      <c r="N3" s="3"/>
    </row>
    <row r="4" spans="1:14" ht="15.75" thickBot="1" x14ac:dyDescent="0.3"/>
    <row r="5" spans="1:14" ht="63.7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ht="26.25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x14ac:dyDescent="0.25">
      <c r="A7" s="252" t="s">
        <v>754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4"/>
    </row>
    <row r="8" spans="1:14" s="3" customFormat="1" x14ac:dyDescent="0.25">
      <c r="A8" s="39">
        <v>1</v>
      </c>
      <c r="B8" s="6" t="s">
        <v>770</v>
      </c>
      <c r="C8" s="42" t="s">
        <v>771</v>
      </c>
      <c r="D8" s="6" t="s">
        <v>772</v>
      </c>
      <c r="E8" s="69">
        <v>45220</v>
      </c>
      <c r="F8" s="69">
        <v>45586</v>
      </c>
      <c r="G8" s="70"/>
      <c r="H8" s="70"/>
      <c r="I8" s="144">
        <v>2</v>
      </c>
      <c r="J8" s="79"/>
      <c r="K8" s="79">
        <f t="shared" ref="K8" si="0">I8*J8</f>
        <v>0</v>
      </c>
      <c r="L8" s="80"/>
      <c r="M8" s="27">
        <f t="shared" ref="M8" si="1">K8+(K8*L8)</f>
        <v>0</v>
      </c>
      <c r="N8" s="81" t="s">
        <v>1301</v>
      </c>
    </row>
    <row r="9" spans="1:14" ht="16.5" x14ac:dyDescent="0.25">
      <c r="A9" s="255" t="s">
        <v>855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7"/>
    </row>
    <row r="10" spans="1:14" x14ac:dyDescent="0.25">
      <c r="A10" s="39">
        <v>2</v>
      </c>
      <c r="B10" s="6" t="s">
        <v>970</v>
      </c>
      <c r="C10" s="42" t="s">
        <v>971</v>
      </c>
      <c r="D10" s="6" t="s">
        <v>972</v>
      </c>
      <c r="E10" s="69">
        <v>45107</v>
      </c>
      <c r="F10" s="69">
        <v>45473</v>
      </c>
      <c r="G10" s="70"/>
      <c r="H10" s="70"/>
      <c r="I10" s="71">
        <v>2</v>
      </c>
      <c r="J10" s="79"/>
      <c r="K10" s="79">
        <f t="shared" ref="K10:K15" si="2">I10*J10</f>
        <v>0</v>
      </c>
      <c r="L10" s="80"/>
      <c r="M10" s="27">
        <f t="shared" ref="M10:M15" si="3">K10+(K10*L10)</f>
        <v>0</v>
      </c>
      <c r="N10" s="81" t="s">
        <v>938</v>
      </c>
    </row>
    <row r="11" spans="1:14" x14ac:dyDescent="0.25">
      <c r="A11" s="72">
        <f>SUM(A10,1)</f>
        <v>3</v>
      </c>
      <c r="B11" s="6" t="s">
        <v>970</v>
      </c>
      <c r="C11" s="42" t="s">
        <v>971</v>
      </c>
      <c r="D11" s="6" t="s">
        <v>973</v>
      </c>
      <c r="E11" s="69">
        <v>45107</v>
      </c>
      <c r="F11" s="69">
        <v>45473</v>
      </c>
      <c r="G11" s="70"/>
      <c r="H11" s="70"/>
      <c r="I11" s="144">
        <v>2</v>
      </c>
      <c r="J11" s="79"/>
      <c r="K11" s="79">
        <f t="shared" si="2"/>
        <v>0</v>
      </c>
      <c r="L11" s="80"/>
      <c r="M11" s="27">
        <f t="shared" si="3"/>
        <v>0</v>
      </c>
      <c r="N11" s="81" t="s">
        <v>869</v>
      </c>
    </row>
    <row r="12" spans="1:14" x14ac:dyDescent="0.25">
      <c r="A12" s="78">
        <f t="shared" ref="A12:A15" si="4">SUM(A11,1)</f>
        <v>4</v>
      </c>
      <c r="B12" s="6" t="s">
        <v>970</v>
      </c>
      <c r="C12" s="42" t="s">
        <v>971</v>
      </c>
      <c r="D12" s="6" t="s">
        <v>975</v>
      </c>
      <c r="E12" s="69">
        <v>45107</v>
      </c>
      <c r="F12" s="69">
        <v>45473</v>
      </c>
      <c r="G12" s="70"/>
      <c r="H12" s="70"/>
      <c r="I12" s="144">
        <v>2</v>
      </c>
      <c r="J12" s="79"/>
      <c r="K12" s="79">
        <f t="shared" si="2"/>
        <v>0</v>
      </c>
      <c r="L12" s="80"/>
      <c r="M12" s="27">
        <f t="shared" si="3"/>
        <v>0</v>
      </c>
      <c r="N12" s="81" t="s">
        <v>976</v>
      </c>
    </row>
    <row r="13" spans="1:14" x14ac:dyDescent="0.25">
      <c r="A13" s="78">
        <f t="shared" si="4"/>
        <v>5</v>
      </c>
      <c r="B13" s="6" t="s">
        <v>977</v>
      </c>
      <c r="C13" s="42" t="s">
        <v>978</v>
      </c>
      <c r="D13" s="6">
        <v>1214</v>
      </c>
      <c r="E13" s="69">
        <v>45230</v>
      </c>
      <c r="F13" s="69">
        <v>45596</v>
      </c>
      <c r="G13" s="70"/>
      <c r="H13" s="70"/>
      <c r="I13" s="144">
        <v>2</v>
      </c>
      <c r="J13" s="79"/>
      <c r="K13" s="79">
        <f t="shared" si="2"/>
        <v>0</v>
      </c>
      <c r="L13" s="80"/>
      <c r="M13" s="27">
        <f t="shared" si="3"/>
        <v>0</v>
      </c>
      <c r="N13" s="81" t="s">
        <v>979</v>
      </c>
    </row>
    <row r="14" spans="1:14" ht="25.5" x14ac:dyDescent="0.25">
      <c r="A14" s="78">
        <f t="shared" si="4"/>
        <v>6</v>
      </c>
      <c r="B14" s="6" t="s">
        <v>970</v>
      </c>
      <c r="C14" s="42" t="s">
        <v>980</v>
      </c>
      <c r="D14" s="6">
        <v>11210822</v>
      </c>
      <c r="E14" s="142">
        <v>45412</v>
      </c>
      <c r="F14" s="143"/>
      <c r="G14" s="70"/>
      <c r="H14" s="70"/>
      <c r="I14" s="144">
        <v>1</v>
      </c>
      <c r="J14" s="79"/>
      <c r="K14" s="79">
        <f t="shared" si="2"/>
        <v>0</v>
      </c>
      <c r="L14" s="80"/>
      <c r="M14" s="27">
        <f t="shared" si="3"/>
        <v>0</v>
      </c>
      <c r="N14" s="82" t="s">
        <v>981</v>
      </c>
    </row>
    <row r="15" spans="1:14" x14ac:dyDescent="0.25">
      <c r="A15" s="78">
        <f t="shared" si="4"/>
        <v>7</v>
      </c>
      <c r="B15" s="6" t="s">
        <v>970</v>
      </c>
      <c r="C15" s="42" t="s">
        <v>982</v>
      </c>
      <c r="D15" s="6" t="s">
        <v>983</v>
      </c>
      <c r="E15" s="69">
        <v>45230</v>
      </c>
      <c r="F15" s="69">
        <v>45596</v>
      </c>
      <c r="G15" s="70"/>
      <c r="H15" s="70"/>
      <c r="I15" s="144">
        <v>2</v>
      </c>
      <c r="J15" s="79"/>
      <c r="K15" s="79">
        <f t="shared" si="2"/>
        <v>0</v>
      </c>
      <c r="L15" s="80"/>
      <c r="M15" s="27">
        <f t="shared" si="3"/>
        <v>0</v>
      </c>
      <c r="N15" s="81" t="s">
        <v>984</v>
      </c>
    </row>
    <row r="16" spans="1:14" ht="15.75" thickBot="1" x14ac:dyDescent="0.3">
      <c r="A16" s="258" t="s">
        <v>1443</v>
      </c>
      <c r="B16" s="259"/>
      <c r="C16" s="259"/>
      <c r="D16" s="259"/>
      <c r="E16" s="259"/>
      <c r="F16" s="259"/>
      <c r="G16" s="259"/>
      <c r="H16" s="259"/>
      <c r="I16" s="259"/>
      <c r="J16" s="259"/>
      <c r="K16" s="194">
        <f>SUM(K10:K15)</f>
        <v>0</v>
      </c>
      <c r="L16" s="195"/>
      <c r="M16" s="196">
        <f>SUM(M10:M15)</f>
        <v>0</v>
      </c>
    </row>
  </sheetData>
  <mergeCells count="5">
    <mergeCell ref="A7:N7"/>
    <mergeCell ref="A9:N9"/>
    <mergeCell ref="K2:N2"/>
    <mergeCell ref="C3:J3"/>
    <mergeCell ref="A16:J16"/>
  </mergeCells>
  <pageMargins left="0.7" right="0.7" top="0.75" bottom="0.75" header="0.3" footer="0.3"/>
  <pageSetup paperSize="9" scale="6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  <pageSetUpPr fitToPage="1"/>
  </sheetPr>
  <dimension ref="A2:N24"/>
  <sheetViews>
    <sheetView workbookViewId="0">
      <selection activeCell="A2" sqref="A2:N10"/>
    </sheetView>
  </sheetViews>
  <sheetFormatPr defaultRowHeight="15" x14ac:dyDescent="0.25"/>
  <cols>
    <col min="1" max="1" width="3.28515625" customWidth="1"/>
    <col min="2" max="2" width="35" customWidth="1"/>
    <col min="3" max="3" width="22.42578125" customWidth="1"/>
    <col min="4" max="4" width="19.5703125" customWidth="1"/>
    <col min="5" max="6" width="16.85546875" customWidth="1"/>
    <col min="7" max="8" width="16.85546875" style="3" customWidth="1"/>
    <col min="9" max="9" width="13.7109375" customWidth="1"/>
    <col min="10" max="10" width="19.140625" customWidth="1"/>
    <col min="11" max="11" width="15.5703125" customWidth="1"/>
    <col min="13" max="13" width="14.28515625" customWidth="1"/>
    <col min="14" max="14" width="25.5703125" customWidth="1"/>
  </cols>
  <sheetData>
    <row r="2" spans="1:14" ht="18.75" x14ac:dyDescent="0.3">
      <c r="C2" s="3"/>
      <c r="D2" s="3"/>
      <c r="E2" s="3"/>
      <c r="F2" s="3"/>
      <c r="I2" s="3"/>
      <c r="J2" s="3"/>
      <c r="K2" s="3"/>
      <c r="L2" s="237" t="s">
        <v>1427</v>
      </c>
      <c r="M2" s="237"/>
      <c r="N2" s="237"/>
    </row>
    <row r="3" spans="1:14" ht="20.25" x14ac:dyDescent="0.25">
      <c r="C3" s="238" t="s">
        <v>1426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3"/>
    </row>
    <row r="5" spans="1:14" ht="15.75" thickBot="1" x14ac:dyDescent="0.3"/>
    <row r="6" spans="1:14" ht="63.75" x14ac:dyDescent="0.25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  <c r="J6" s="20" t="s">
        <v>9</v>
      </c>
      <c r="K6" s="23" t="s">
        <v>10</v>
      </c>
      <c r="L6" s="23" t="s">
        <v>11</v>
      </c>
      <c r="M6" s="23" t="s">
        <v>12</v>
      </c>
      <c r="N6" s="148" t="s">
        <v>13</v>
      </c>
    </row>
    <row r="7" spans="1:14" x14ac:dyDescent="0.25">
      <c r="A7" s="25">
        <v>1</v>
      </c>
      <c r="B7" s="103">
        <v>2</v>
      </c>
      <c r="C7" s="12">
        <v>3</v>
      </c>
      <c r="D7" s="103">
        <v>4</v>
      </c>
      <c r="E7" s="13">
        <v>5</v>
      </c>
      <c r="F7" s="13">
        <v>6</v>
      </c>
      <c r="G7" s="13">
        <v>7</v>
      </c>
      <c r="H7" s="13">
        <v>8</v>
      </c>
      <c r="I7" s="14">
        <v>7</v>
      </c>
      <c r="J7" s="12">
        <v>8</v>
      </c>
      <c r="K7" s="18" t="s">
        <v>1319</v>
      </c>
      <c r="L7" s="12">
        <v>10</v>
      </c>
      <c r="M7" s="18" t="s">
        <v>1320</v>
      </c>
      <c r="N7" s="149">
        <v>8</v>
      </c>
    </row>
    <row r="8" spans="1:14" ht="16.5" x14ac:dyDescent="0.25">
      <c r="A8" s="234" t="s">
        <v>754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</row>
    <row r="9" spans="1:14" ht="15.75" thickBot="1" x14ac:dyDescent="0.3">
      <c r="A9" s="197">
        <v>1</v>
      </c>
      <c r="B9" s="198" t="s">
        <v>1356</v>
      </c>
      <c r="C9" s="199" t="s">
        <v>1357</v>
      </c>
      <c r="D9" s="200">
        <v>22418</v>
      </c>
      <c r="E9" s="201">
        <v>45446</v>
      </c>
      <c r="F9" s="201">
        <f>E9+366</f>
        <v>45812</v>
      </c>
      <c r="G9" s="157"/>
      <c r="H9" s="157"/>
      <c r="I9" s="172">
        <v>2</v>
      </c>
      <c r="J9" s="202"/>
      <c r="K9" s="173">
        <f t="shared" ref="K9" si="0">I9*J9</f>
        <v>0</v>
      </c>
      <c r="L9" s="174"/>
      <c r="M9" s="203">
        <f t="shared" ref="M9" si="1">K9+(K9*L9)</f>
        <v>0</v>
      </c>
      <c r="N9" s="204"/>
    </row>
    <row r="24" ht="18.75" customHeight="1" x14ac:dyDescent="0.25"/>
  </sheetData>
  <mergeCells count="3">
    <mergeCell ref="L2:N2"/>
    <mergeCell ref="C3:M3"/>
    <mergeCell ref="A8:N8"/>
  </mergeCells>
  <pageMargins left="0.7" right="0.7" top="0.75" bottom="0.75" header="0.3" footer="0.3"/>
  <pageSetup paperSize="9" scale="5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/>
    <pageSetUpPr fitToPage="1"/>
  </sheetPr>
  <dimension ref="A3:O11"/>
  <sheetViews>
    <sheetView workbookViewId="0">
      <selection activeCell="A2" sqref="A2:O12"/>
    </sheetView>
  </sheetViews>
  <sheetFormatPr defaultRowHeight="15" x14ac:dyDescent="0.25"/>
  <cols>
    <col min="1" max="1" width="3.28515625" customWidth="1"/>
    <col min="2" max="2" width="35" customWidth="1"/>
    <col min="3" max="3" width="22.42578125" customWidth="1"/>
    <col min="4" max="4" width="19.5703125" customWidth="1"/>
    <col min="5" max="6" width="16.85546875" customWidth="1"/>
    <col min="7" max="7" width="13.7109375" customWidth="1"/>
    <col min="8" max="8" width="15.7109375" customWidth="1"/>
    <col min="9" max="9" width="11.28515625" customWidth="1"/>
    <col min="10" max="10" width="11.85546875" customWidth="1"/>
    <col min="11" max="11" width="14.5703125" customWidth="1"/>
    <col min="13" max="13" width="15" customWidth="1"/>
    <col min="14" max="14" width="31.28515625" customWidth="1"/>
  </cols>
  <sheetData>
    <row r="3" spans="1:15" ht="18.75" x14ac:dyDescent="0.3">
      <c r="C3" s="3"/>
      <c r="D3" s="3"/>
      <c r="E3" s="3"/>
      <c r="F3" s="3"/>
      <c r="G3" s="3"/>
      <c r="H3" s="3"/>
      <c r="I3" s="3"/>
      <c r="J3" s="3"/>
      <c r="K3" s="3"/>
      <c r="L3" s="237" t="s">
        <v>1429</v>
      </c>
      <c r="M3" s="237"/>
      <c r="N3" s="237"/>
      <c r="O3" s="237"/>
    </row>
    <row r="4" spans="1:15" ht="20.25" x14ac:dyDescent="0.25">
      <c r="C4" s="238" t="s">
        <v>1428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3"/>
      <c r="O4" s="3"/>
    </row>
    <row r="5" spans="1:15" x14ac:dyDescent="0.25">
      <c r="A5" s="3"/>
      <c r="B5" s="3"/>
      <c r="C5" s="3"/>
      <c r="D5" s="3"/>
      <c r="E5" s="3"/>
      <c r="F5" s="3"/>
      <c r="G5" s="59"/>
      <c r="H5" s="3"/>
      <c r="I5" s="58"/>
      <c r="J5" s="58"/>
      <c r="K5" s="58"/>
      <c r="L5" s="3"/>
      <c r="M5" s="3"/>
      <c r="N5" s="3"/>
    </row>
    <row r="6" spans="1:15" ht="16.5" x14ac:dyDescent="0.3">
      <c r="A6" s="4"/>
      <c r="B6" s="4"/>
      <c r="C6" s="60"/>
      <c r="D6" s="4"/>
      <c r="E6" s="4"/>
      <c r="F6" s="4"/>
      <c r="G6" s="15"/>
      <c r="H6" s="4"/>
      <c r="I6" s="16"/>
      <c r="J6" s="16"/>
      <c r="K6" s="17"/>
      <c r="L6" s="3"/>
      <c r="M6" s="3"/>
      <c r="N6" s="3"/>
    </row>
    <row r="8" spans="1:15" ht="76.5" x14ac:dyDescent="0.25">
      <c r="A8" s="124" t="s">
        <v>0</v>
      </c>
      <c r="B8" s="124" t="s">
        <v>1</v>
      </c>
      <c r="C8" s="124" t="s">
        <v>2</v>
      </c>
      <c r="D8" s="124" t="s">
        <v>3</v>
      </c>
      <c r="E8" s="125" t="s">
        <v>4</v>
      </c>
      <c r="F8" s="125" t="s">
        <v>5</v>
      </c>
      <c r="G8" s="125" t="s">
        <v>6</v>
      </c>
      <c r="H8" s="125" t="s">
        <v>7</v>
      </c>
      <c r="I8" s="126" t="s">
        <v>8</v>
      </c>
      <c r="J8" s="124" t="s">
        <v>9</v>
      </c>
      <c r="K8" s="127" t="s">
        <v>10</v>
      </c>
      <c r="L8" s="127" t="s">
        <v>11</v>
      </c>
      <c r="M8" s="127" t="s">
        <v>12</v>
      </c>
      <c r="N8" s="125" t="s">
        <v>13</v>
      </c>
    </row>
    <row r="9" spans="1:15" x14ac:dyDescent="0.25">
      <c r="A9" s="103">
        <v>1</v>
      </c>
      <c r="B9" s="12">
        <v>2</v>
      </c>
      <c r="C9" s="12">
        <v>3</v>
      </c>
      <c r="D9" s="12">
        <v>4</v>
      </c>
      <c r="E9" s="13">
        <v>5</v>
      </c>
      <c r="F9" s="13">
        <v>6</v>
      </c>
      <c r="G9" s="13">
        <v>7</v>
      </c>
      <c r="H9" s="13">
        <v>8</v>
      </c>
      <c r="I9" s="14">
        <v>9</v>
      </c>
      <c r="J9" s="12">
        <v>10</v>
      </c>
      <c r="K9" s="18" t="s">
        <v>14</v>
      </c>
      <c r="L9" s="12">
        <v>12</v>
      </c>
      <c r="M9" s="18" t="s">
        <v>15</v>
      </c>
      <c r="N9" s="13">
        <v>8</v>
      </c>
    </row>
    <row r="10" spans="1:15" ht="16.5" x14ac:dyDescent="0.25">
      <c r="A10" s="223" t="s">
        <v>792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5"/>
    </row>
    <row r="11" spans="1:15" ht="39" x14ac:dyDescent="0.25">
      <c r="A11" s="133">
        <v>1</v>
      </c>
      <c r="B11" s="134" t="s">
        <v>1358</v>
      </c>
      <c r="C11" s="61" t="s">
        <v>1359</v>
      </c>
      <c r="D11" s="135">
        <v>30622017</v>
      </c>
      <c r="E11" s="65">
        <v>45112</v>
      </c>
      <c r="F11" s="128">
        <f>E11+183</f>
        <v>45295</v>
      </c>
      <c r="G11" s="128">
        <f t="shared" ref="G11:H11" si="0">F11+183</f>
        <v>45478</v>
      </c>
      <c r="H11" s="128">
        <f t="shared" si="0"/>
        <v>45661</v>
      </c>
      <c r="I11" s="144">
        <v>4</v>
      </c>
      <c r="J11" s="132"/>
      <c r="K11" s="79">
        <f t="shared" ref="K11" si="1">I11*J11</f>
        <v>0</v>
      </c>
      <c r="L11" s="80"/>
      <c r="M11" s="27">
        <f t="shared" ref="M11" si="2">K11+(K11*L11)</f>
        <v>0</v>
      </c>
      <c r="N11" s="141" t="s">
        <v>1360</v>
      </c>
    </row>
  </sheetData>
  <mergeCells count="3">
    <mergeCell ref="A10:N10"/>
    <mergeCell ref="L3:O3"/>
    <mergeCell ref="C4:M4"/>
  </mergeCells>
  <pageMargins left="0.7" right="0.7" top="0.75" bottom="0.75" header="0.3" footer="0.3"/>
  <pageSetup paperSize="9" scale="5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0"/>
    <pageSetUpPr fitToPage="1"/>
  </sheetPr>
  <dimension ref="A3:O9"/>
  <sheetViews>
    <sheetView workbookViewId="0">
      <selection activeCell="A3" sqref="A3:O9"/>
    </sheetView>
  </sheetViews>
  <sheetFormatPr defaultRowHeight="15" x14ac:dyDescent="0.25"/>
  <cols>
    <col min="1" max="1" width="4.7109375" customWidth="1"/>
    <col min="2" max="2" width="25.85546875" customWidth="1"/>
    <col min="3" max="3" width="21.42578125" customWidth="1"/>
    <col min="4" max="4" width="21.140625" customWidth="1"/>
    <col min="5" max="8" width="12.85546875" customWidth="1"/>
    <col min="9" max="9" width="12.5703125" customWidth="1"/>
    <col min="10" max="11" width="15.28515625" customWidth="1"/>
    <col min="12" max="12" width="12.140625" customWidth="1"/>
    <col min="13" max="13" width="15.85546875" customWidth="1"/>
    <col min="14" max="14" width="36.42578125" customWidth="1"/>
  </cols>
  <sheetData>
    <row r="3" spans="1:15" ht="18.75" x14ac:dyDescent="0.3">
      <c r="C3" s="3"/>
      <c r="D3" s="3"/>
      <c r="E3" s="3"/>
      <c r="F3" s="3"/>
      <c r="G3" s="3"/>
      <c r="H3" s="3"/>
      <c r="I3" s="3"/>
      <c r="J3" s="3"/>
      <c r="K3" s="3"/>
      <c r="L3" s="237" t="s">
        <v>1431</v>
      </c>
      <c r="M3" s="237"/>
      <c r="N3" s="237"/>
      <c r="O3" s="237"/>
    </row>
    <row r="4" spans="1:15" ht="20.25" x14ac:dyDescent="0.25">
      <c r="A4" s="3"/>
      <c r="B4" s="3"/>
      <c r="C4" s="238" t="s">
        <v>1430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3"/>
      <c r="O4" s="3"/>
    </row>
    <row r="5" spans="1:15" ht="15.75" thickBot="1" x14ac:dyDescent="0.3"/>
    <row r="6" spans="1:15" ht="63.75" x14ac:dyDescent="0.25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  <c r="J6" s="49" t="s">
        <v>9</v>
      </c>
      <c r="K6" s="23" t="s">
        <v>10</v>
      </c>
      <c r="L6" s="23" t="s">
        <v>11</v>
      </c>
      <c r="M6" s="24" t="s">
        <v>12</v>
      </c>
      <c r="N6" s="20" t="s">
        <v>13</v>
      </c>
    </row>
    <row r="7" spans="1:15" ht="16.5" x14ac:dyDescent="0.25">
      <c r="A7" s="223" t="s">
        <v>679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5" x14ac:dyDescent="0.25">
      <c r="A8" s="91">
        <v>1</v>
      </c>
      <c r="B8" s="6" t="s">
        <v>1287</v>
      </c>
      <c r="C8" s="130" t="s">
        <v>1361</v>
      </c>
      <c r="D8" s="90">
        <v>73283</v>
      </c>
      <c r="E8" s="88">
        <v>45378</v>
      </c>
      <c r="F8" s="88">
        <v>45742</v>
      </c>
      <c r="G8" s="89"/>
      <c r="H8" s="89"/>
      <c r="I8" s="144">
        <v>2</v>
      </c>
      <c r="J8" s="131"/>
      <c r="K8" s="79">
        <f t="shared" ref="K8" si="0">I8*J8</f>
        <v>0</v>
      </c>
      <c r="L8" s="80"/>
      <c r="M8" s="27">
        <f t="shared" ref="M8" si="1">K8+(K8*L8)</f>
        <v>0</v>
      </c>
      <c r="N8" s="81" t="s">
        <v>1362</v>
      </c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mergeCells count="3">
    <mergeCell ref="A7:N7"/>
    <mergeCell ref="L3:O3"/>
    <mergeCell ref="C4:M4"/>
  </mergeCells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3:O18"/>
  <sheetViews>
    <sheetView workbookViewId="0">
      <selection activeCell="A2" sqref="A2:N19"/>
    </sheetView>
  </sheetViews>
  <sheetFormatPr defaultRowHeight="15" x14ac:dyDescent="0.25"/>
  <cols>
    <col min="1" max="1" width="6.140625" customWidth="1"/>
    <col min="2" max="2" width="18.85546875" customWidth="1"/>
    <col min="3" max="3" width="18.5703125" customWidth="1"/>
    <col min="4" max="4" width="12.7109375" customWidth="1"/>
    <col min="5" max="5" width="11.140625" customWidth="1"/>
    <col min="6" max="7" width="12.5703125" customWidth="1"/>
    <col min="8" max="8" width="12.85546875" customWidth="1"/>
    <col min="9" max="9" width="14" customWidth="1"/>
    <col min="10" max="10" width="18.140625" customWidth="1"/>
    <col min="11" max="11" width="14" customWidth="1"/>
    <col min="13" max="13" width="12.5703125" customWidth="1"/>
    <col min="14" max="14" width="20.28515625" customWidth="1"/>
  </cols>
  <sheetData>
    <row r="3" spans="1:15" ht="18.75" x14ac:dyDescent="0.3">
      <c r="C3" s="3"/>
      <c r="D3" s="3"/>
      <c r="E3" s="3"/>
      <c r="F3" s="3"/>
      <c r="G3" s="3"/>
      <c r="H3" s="3"/>
      <c r="I3" s="3"/>
      <c r="J3" s="3"/>
      <c r="K3" s="237" t="s">
        <v>1373</v>
      </c>
      <c r="L3" s="237"/>
      <c r="M3" s="237"/>
      <c r="N3" s="237"/>
    </row>
    <row r="4" spans="1:15" ht="20.25" x14ac:dyDescent="0.25">
      <c r="C4" s="238" t="s">
        <v>1374</v>
      </c>
      <c r="D4" s="239"/>
      <c r="E4" s="239"/>
      <c r="F4" s="239"/>
      <c r="G4" s="239"/>
      <c r="H4" s="239"/>
      <c r="I4" s="239"/>
      <c r="J4" s="239"/>
      <c r="K4" s="3"/>
      <c r="L4" s="3"/>
      <c r="M4" s="3"/>
      <c r="N4" s="3"/>
    </row>
    <row r="5" spans="1:15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63.75" x14ac:dyDescent="0.25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  <c r="J6" s="49" t="s">
        <v>9</v>
      </c>
      <c r="K6" s="23" t="s">
        <v>10</v>
      </c>
      <c r="L6" s="23" t="s">
        <v>11</v>
      </c>
      <c r="M6" s="24" t="s">
        <v>12</v>
      </c>
      <c r="N6" s="20" t="s">
        <v>13</v>
      </c>
    </row>
    <row r="7" spans="1:15" s="3" customFormat="1" ht="26.25" x14ac:dyDescent="0.25">
      <c r="A7" s="25">
        <v>1</v>
      </c>
      <c r="B7" s="12">
        <v>2</v>
      </c>
      <c r="C7" s="12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  <c r="J7" s="50">
        <v>10</v>
      </c>
      <c r="K7" s="18" t="s">
        <v>14</v>
      </c>
      <c r="L7" s="12">
        <v>12</v>
      </c>
      <c r="M7" s="26" t="s">
        <v>15</v>
      </c>
      <c r="N7" s="12">
        <v>14</v>
      </c>
    </row>
    <row r="8" spans="1:15" s="3" customFormat="1" x14ac:dyDescent="0.25">
      <c r="A8" s="252" t="s">
        <v>754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4"/>
    </row>
    <row r="9" spans="1:15" x14ac:dyDescent="0.25">
      <c r="A9" s="39">
        <v>1</v>
      </c>
      <c r="B9" s="6" t="s">
        <v>767</v>
      </c>
      <c r="C9" s="42" t="s">
        <v>768</v>
      </c>
      <c r="D9" s="6">
        <v>5262629</v>
      </c>
      <c r="E9" s="69">
        <v>45220</v>
      </c>
      <c r="F9" s="69">
        <v>45586</v>
      </c>
      <c r="G9" s="70"/>
      <c r="H9" s="70"/>
      <c r="I9" s="144">
        <v>2</v>
      </c>
      <c r="J9" s="79"/>
      <c r="K9" s="79">
        <f t="shared" ref="K9" si="0">I9*J9</f>
        <v>0</v>
      </c>
      <c r="L9" s="80"/>
      <c r="M9" s="27">
        <f t="shared" ref="M9" si="1">K9+(K9*L9)</f>
        <v>0</v>
      </c>
      <c r="N9" s="81"/>
    </row>
    <row r="10" spans="1:15" ht="16.5" x14ac:dyDescent="0.25">
      <c r="A10" s="261" t="s">
        <v>855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3"/>
    </row>
    <row r="11" spans="1:15" ht="25.5" x14ac:dyDescent="0.25">
      <c r="A11" s="72">
        <v>2</v>
      </c>
      <c r="B11" s="6" t="s">
        <v>918</v>
      </c>
      <c r="C11" s="42" t="s">
        <v>919</v>
      </c>
      <c r="D11" s="6" t="s">
        <v>920</v>
      </c>
      <c r="E11" s="69">
        <v>45260</v>
      </c>
      <c r="F11" s="69">
        <v>45626</v>
      </c>
      <c r="G11" s="70"/>
      <c r="H11" s="70"/>
      <c r="I11" s="144">
        <v>2</v>
      </c>
      <c r="J11" s="79"/>
      <c r="K11" s="79">
        <f t="shared" ref="K11:K17" si="2">I11*J11</f>
        <v>0</v>
      </c>
      <c r="L11" s="80"/>
      <c r="M11" s="27">
        <f t="shared" ref="M11:M17" si="3">K11+(K11*L11)</f>
        <v>0</v>
      </c>
      <c r="N11" s="82" t="s">
        <v>921</v>
      </c>
      <c r="O11" s="3"/>
    </row>
    <row r="12" spans="1:15" ht="25.5" x14ac:dyDescent="0.25">
      <c r="A12" s="210">
        <v>3</v>
      </c>
      <c r="B12" s="6" t="s">
        <v>942</v>
      </c>
      <c r="C12" s="42" t="s">
        <v>943</v>
      </c>
      <c r="D12" s="6" t="s">
        <v>944</v>
      </c>
      <c r="E12" s="208">
        <v>45260</v>
      </c>
      <c r="F12" s="208">
        <v>45626</v>
      </c>
      <c r="G12" s="214"/>
      <c r="H12" s="214"/>
      <c r="I12" s="217">
        <v>2</v>
      </c>
      <c r="J12" s="205"/>
      <c r="K12" s="205">
        <f t="shared" si="2"/>
        <v>0</v>
      </c>
      <c r="L12" s="228"/>
      <c r="M12" s="231">
        <f t="shared" si="3"/>
        <v>0</v>
      </c>
      <c r="N12" s="249" t="s">
        <v>938</v>
      </c>
    </row>
    <row r="13" spans="1:15" ht="25.5" x14ac:dyDescent="0.25">
      <c r="A13" s="212"/>
      <c r="B13" s="44" t="s">
        <v>945</v>
      </c>
      <c r="C13" s="83" t="s">
        <v>946</v>
      </c>
      <c r="D13" s="44" t="s">
        <v>947</v>
      </c>
      <c r="E13" s="209"/>
      <c r="F13" s="209"/>
      <c r="G13" s="215"/>
      <c r="H13" s="215"/>
      <c r="I13" s="219"/>
      <c r="J13" s="207"/>
      <c r="K13" s="207"/>
      <c r="L13" s="230"/>
      <c r="M13" s="233"/>
      <c r="N13" s="260"/>
    </row>
    <row r="14" spans="1:15" ht="25.5" x14ac:dyDescent="0.25">
      <c r="A14" s="39">
        <v>4</v>
      </c>
      <c r="B14" s="6" t="s">
        <v>1030</v>
      </c>
      <c r="C14" s="42" t="s">
        <v>919</v>
      </c>
      <c r="D14" s="6" t="s">
        <v>1031</v>
      </c>
      <c r="E14" s="69">
        <v>45350</v>
      </c>
      <c r="F14" s="69">
        <v>45715</v>
      </c>
      <c r="G14" s="70"/>
      <c r="H14" s="70"/>
      <c r="I14" s="144">
        <v>2</v>
      </c>
      <c r="J14" s="79"/>
      <c r="K14" s="79">
        <f t="shared" si="2"/>
        <v>0</v>
      </c>
      <c r="L14" s="80"/>
      <c r="M14" s="27">
        <f t="shared" si="3"/>
        <v>0</v>
      </c>
      <c r="N14" s="81" t="s">
        <v>869</v>
      </c>
    </row>
    <row r="15" spans="1:15" ht="25.5" x14ac:dyDescent="0.25">
      <c r="A15" s="39">
        <v>5</v>
      </c>
      <c r="B15" s="6" t="s">
        <v>1096</v>
      </c>
      <c r="C15" s="42" t="s">
        <v>1097</v>
      </c>
      <c r="D15" s="6" t="s">
        <v>1098</v>
      </c>
      <c r="E15" s="69">
        <v>45260</v>
      </c>
      <c r="F15" s="69">
        <v>45626</v>
      </c>
      <c r="G15" s="70"/>
      <c r="H15" s="70"/>
      <c r="I15" s="144">
        <v>2</v>
      </c>
      <c r="J15" s="79"/>
      <c r="K15" s="79">
        <f t="shared" si="2"/>
        <v>0</v>
      </c>
      <c r="L15" s="80"/>
      <c r="M15" s="27">
        <f t="shared" si="3"/>
        <v>0</v>
      </c>
      <c r="N15" s="81" t="s">
        <v>991</v>
      </c>
    </row>
    <row r="16" spans="1:15" ht="25.5" x14ac:dyDescent="0.25">
      <c r="A16" s="39">
        <v>6</v>
      </c>
      <c r="B16" s="6" t="s">
        <v>1099</v>
      </c>
      <c r="C16" s="42" t="s">
        <v>1100</v>
      </c>
      <c r="D16" s="6" t="s">
        <v>1100</v>
      </c>
      <c r="E16" s="69">
        <v>45260</v>
      </c>
      <c r="F16" s="69">
        <v>45626</v>
      </c>
      <c r="G16" s="70"/>
      <c r="H16" s="70"/>
      <c r="I16" s="144">
        <v>2</v>
      </c>
      <c r="J16" s="79"/>
      <c r="K16" s="79">
        <f t="shared" si="2"/>
        <v>0</v>
      </c>
      <c r="L16" s="80"/>
      <c r="M16" s="27">
        <f t="shared" si="3"/>
        <v>0</v>
      </c>
      <c r="N16" s="81" t="s">
        <v>887</v>
      </c>
    </row>
    <row r="17" spans="1:14" ht="114.75" x14ac:dyDescent="0.25">
      <c r="A17" s="72">
        <v>7</v>
      </c>
      <c r="B17" s="6" t="s">
        <v>1138</v>
      </c>
      <c r="C17" s="42" t="s">
        <v>1139</v>
      </c>
      <c r="D17" s="6" t="s">
        <v>1140</v>
      </c>
      <c r="E17" s="69">
        <v>45337</v>
      </c>
      <c r="F17" s="69">
        <v>45702</v>
      </c>
      <c r="G17" s="70"/>
      <c r="H17" s="70"/>
      <c r="I17" s="144">
        <v>2</v>
      </c>
      <c r="J17" s="79"/>
      <c r="K17" s="79">
        <f t="shared" si="2"/>
        <v>0</v>
      </c>
      <c r="L17" s="80"/>
      <c r="M17" s="27">
        <f t="shared" si="3"/>
        <v>0</v>
      </c>
      <c r="N17" s="81" t="s">
        <v>891</v>
      </c>
    </row>
    <row r="18" spans="1:14" ht="15.75" thickBot="1" x14ac:dyDescent="0.3">
      <c r="A18" s="258" t="s">
        <v>1443</v>
      </c>
      <c r="B18" s="259"/>
      <c r="C18" s="259"/>
      <c r="D18" s="259"/>
      <c r="E18" s="259"/>
      <c r="F18" s="259"/>
      <c r="G18" s="259"/>
      <c r="H18" s="259"/>
      <c r="I18" s="259"/>
      <c r="J18" s="259"/>
      <c r="K18" s="194">
        <f>SUM(K12:K17)</f>
        <v>0</v>
      </c>
      <c r="L18" s="195"/>
      <c r="M18" s="196">
        <f>SUM(M12:M17)</f>
        <v>0</v>
      </c>
    </row>
  </sheetData>
  <mergeCells count="16">
    <mergeCell ref="K3:N3"/>
    <mergeCell ref="C4:J4"/>
    <mergeCell ref="N12:N13"/>
    <mergeCell ref="A10:N10"/>
    <mergeCell ref="A8:N8"/>
    <mergeCell ref="A12:A13"/>
    <mergeCell ref="E12:E13"/>
    <mergeCell ref="F12:F13"/>
    <mergeCell ref="G12:G13"/>
    <mergeCell ref="H12:H13"/>
    <mergeCell ref="J12:J13"/>
    <mergeCell ref="A18:J18"/>
    <mergeCell ref="I12:I13"/>
    <mergeCell ref="K12:K13"/>
    <mergeCell ref="L12:L13"/>
    <mergeCell ref="M12:M13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2:N13"/>
  <sheetViews>
    <sheetView workbookViewId="0">
      <selection activeCell="A2" sqref="A2:N15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ht="18.75" x14ac:dyDescent="0.3">
      <c r="C2" s="3"/>
      <c r="D2" s="3"/>
      <c r="E2" s="3"/>
      <c r="F2" s="3"/>
      <c r="G2" s="3"/>
      <c r="H2" s="3"/>
      <c r="I2" s="3"/>
      <c r="J2" s="3"/>
      <c r="K2" s="237" t="s">
        <v>1375</v>
      </c>
      <c r="L2" s="237"/>
      <c r="M2" s="237"/>
      <c r="N2" s="237"/>
    </row>
    <row r="3" spans="1:14" ht="20.25" x14ac:dyDescent="0.25">
      <c r="C3" s="238" t="s">
        <v>1376</v>
      </c>
      <c r="D3" s="239"/>
      <c r="E3" s="239"/>
      <c r="F3" s="239"/>
      <c r="G3" s="239"/>
      <c r="H3" s="239"/>
      <c r="I3" s="239"/>
      <c r="J3" s="239"/>
      <c r="K3" s="3"/>
      <c r="L3" s="3"/>
      <c r="M3" s="3"/>
      <c r="N3" s="3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61" t="s">
        <v>855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4"/>
      <c r="N7" s="3"/>
    </row>
    <row r="8" spans="1:14" ht="26.25" x14ac:dyDescent="0.25">
      <c r="A8" s="39">
        <v>1</v>
      </c>
      <c r="B8" s="6" t="s">
        <v>401</v>
      </c>
      <c r="C8" s="9" t="s">
        <v>1018</v>
      </c>
      <c r="D8" s="6">
        <v>3510051171</v>
      </c>
      <c r="E8" s="69">
        <v>45159</v>
      </c>
      <c r="F8" s="69">
        <v>45525</v>
      </c>
      <c r="G8" s="70"/>
      <c r="H8" s="70"/>
      <c r="I8" s="144">
        <v>2</v>
      </c>
      <c r="J8" s="79"/>
      <c r="K8" s="79">
        <f t="shared" ref="K8:K12" si="0">I8*J8</f>
        <v>0</v>
      </c>
      <c r="L8" s="80"/>
      <c r="M8" s="27">
        <f t="shared" ref="M8:M12" si="1">K8+(K8*L8)</f>
        <v>0</v>
      </c>
      <c r="N8" s="81" t="s">
        <v>907</v>
      </c>
    </row>
    <row r="9" spans="1:14" ht="26.25" x14ac:dyDescent="0.25">
      <c r="A9" s="72">
        <v>2</v>
      </c>
      <c r="B9" s="6" t="s">
        <v>401</v>
      </c>
      <c r="C9" s="9" t="s">
        <v>1019</v>
      </c>
      <c r="D9" s="6">
        <v>3510065285</v>
      </c>
      <c r="E9" s="69">
        <v>45159</v>
      </c>
      <c r="F9" s="69">
        <v>45525</v>
      </c>
      <c r="G9" s="70"/>
      <c r="H9" s="70"/>
      <c r="I9" s="144">
        <v>2</v>
      </c>
      <c r="J9" s="79"/>
      <c r="K9" s="79">
        <f t="shared" si="0"/>
        <v>0</v>
      </c>
      <c r="L9" s="80"/>
      <c r="M9" s="27">
        <f t="shared" si="1"/>
        <v>0</v>
      </c>
      <c r="N9" s="81" t="s">
        <v>907</v>
      </c>
    </row>
    <row r="10" spans="1:14" ht="26.25" x14ac:dyDescent="0.25">
      <c r="A10" s="39">
        <v>3</v>
      </c>
      <c r="B10" s="6" t="s">
        <v>401</v>
      </c>
      <c r="C10" s="9" t="s">
        <v>1019</v>
      </c>
      <c r="D10" s="6">
        <v>3510065286</v>
      </c>
      <c r="E10" s="69">
        <v>45159</v>
      </c>
      <c r="F10" s="69">
        <v>45525</v>
      </c>
      <c r="G10" s="70"/>
      <c r="H10" s="70"/>
      <c r="I10" s="144">
        <v>2</v>
      </c>
      <c r="J10" s="79"/>
      <c r="K10" s="79">
        <f t="shared" si="0"/>
        <v>0</v>
      </c>
      <c r="L10" s="80"/>
      <c r="M10" s="27">
        <f t="shared" si="1"/>
        <v>0</v>
      </c>
      <c r="N10" s="81" t="s">
        <v>907</v>
      </c>
    </row>
    <row r="11" spans="1:14" ht="26.25" x14ac:dyDescent="0.25">
      <c r="A11" s="72">
        <v>4</v>
      </c>
      <c r="B11" s="6" t="s">
        <v>401</v>
      </c>
      <c r="C11" s="9" t="s">
        <v>1020</v>
      </c>
      <c r="D11" s="6">
        <v>3510073642</v>
      </c>
      <c r="E11" s="69">
        <v>45159</v>
      </c>
      <c r="F11" s="69">
        <v>45525</v>
      </c>
      <c r="G11" s="70"/>
      <c r="H11" s="70"/>
      <c r="I11" s="144">
        <v>2</v>
      </c>
      <c r="J11" s="79"/>
      <c r="K11" s="79">
        <f t="shared" si="0"/>
        <v>0</v>
      </c>
      <c r="L11" s="80"/>
      <c r="M11" s="27">
        <f t="shared" si="1"/>
        <v>0</v>
      </c>
      <c r="N11" s="81" t="s">
        <v>907</v>
      </c>
    </row>
    <row r="12" spans="1:14" ht="26.25" x14ac:dyDescent="0.25">
      <c r="A12" s="39">
        <v>5</v>
      </c>
      <c r="B12" s="6" t="s">
        <v>401</v>
      </c>
      <c r="C12" s="9" t="s">
        <v>1020</v>
      </c>
      <c r="D12" s="6">
        <v>3510073648</v>
      </c>
      <c r="E12" s="69">
        <v>45159</v>
      </c>
      <c r="F12" s="69">
        <v>45525</v>
      </c>
      <c r="G12" s="70"/>
      <c r="H12" s="70"/>
      <c r="I12" s="144">
        <v>2</v>
      </c>
      <c r="J12" s="79"/>
      <c r="K12" s="79">
        <f t="shared" si="0"/>
        <v>0</v>
      </c>
      <c r="L12" s="80"/>
      <c r="M12" s="27">
        <f t="shared" si="1"/>
        <v>0</v>
      </c>
      <c r="N12" s="81" t="s">
        <v>907</v>
      </c>
    </row>
    <row r="13" spans="1:14" ht="15.75" thickBot="1" x14ac:dyDescent="0.3">
      <c r="A13" s="258" t="s">
        <v>1433</v>
      </c>
      <c r="B13" s="259"/>
      <c r="C13" s="259"/>
      <c r="D13" s="259"/>
      <c r="E13" s="259"/>
      <c r="F13" s="259"/>
      <c r="G13" s="259"/>
      <c r="H13" s="259"/>
      <c r="I13" s="259"/>
      <c r="J13" s="259"/>
      <c r="K13" s="194">
        <f>SUM(K7:K12)</f>
        <v>0</v>
      </c>
      <c r="L13" s="195"/>
      <c r="M13" s="196">
        <f>SUM(M7:M12)</f>
        <v>0</v>
      </c>
    </row>
  </sheetData>
  <mergeCells count="4">
    <mergeCell ref="A7:M7"/>
    <mergeCell ref="K2:N2"/>
    <mergeCell ref="C3:J3"/>
    <mergeCell ref="A13:J13"/>
  </mergeCell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2:O51"/>
  <sheetViews>
    <sheetView topLeftCell="A37" workbookViewId="0">
      <selection activeCell="A2" sqref="A2:N52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6.8554687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ht="18.75" x14ac:dyDescent="0.3">
      <c r="C2" s="3"/>
      <c r="D2" s="3"/>
      <c r="E2" s="3"/>
      <c r="F2" s="3"/>
      <c r="G2" s="3"/>
      <c r="H2" s="3"/>
      <c r="I2" s="3"/>
      <c r="J2" s="3"/>
      <c r="K2" s="237" t="s">
        <v>1378</v>
      </c>
      <c r="L2" s="237"/>
      <c r="M2" s="237"/>
      <c r="N2" s="237"/>
    </row>
    <row r="3" spans="1:14" ht="20.25" x14ac:dyDescent="0.25">
      <c r="C3" s="238" t="s">
        <v>1377</v>
      </c>
      <c r="D3" s="239"/>
      <c r="E3" s="239"/>
      <c r="F3" s="239"/>
      <c r="G3" s="239"/>
      <c r="H3" s="239"/>
      <c r="I3" s="239"/>
      <c r="J3" s="239"/>
      <c r="K3" s="3"/>
      <c r="L3" s="3"/>
      <c r="M3" s="3"/>
      <c r="N3" s="3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120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x14ac:dyDescent="0.25">
      <c r="A8" s="8">
        <v>1</v>
      </c>
      <c r="B8" s="42" t="s">
        <v>233</v>
      </c>
      <c r="C8" s="9" t="s">
        <v>234</v>
      </c>
      <c r="D8" s="6" t="s">
        <v>235</v>
      </c>
      <c r="E8" s="76">
        <v>45172</v>
      </c>
      <c r="F8" s="76">
        <v>45355</v>
      </c>
      <c r="G8" s="76">
        <v>45538</v>
      </c>
      <c r="H8" s="76">
        <v>45719</v>
      </c>
      <c r="I8" s="144">
        <v>4</v>
      </c>
      <c r="J8" s="79"/>
      <c r="K8" s="79">
        <f t="shared" ref="K8:K13" si="0">I8*J8</f>
        <v>0</v>
      </c>
      <c r="L8" s="80"/>
      <c r="M8" s="27">
        <f t="shared" ref="M8:M13" si="1">K8+(K8*L8)</f>
        <v>0</v>
      </c>
      <c r="N8" s="81"/>
    </row>
    <row r="9" spans="1:14" x14ac:dyDescent="0.25">
      <c r="A9" s="8">
        <v>2</v>
      </c>
      <c r="B9" s="6" t="s">
        <v>236</v>
      </c>
      <c r="C9" s="9" t="s">
        <v>237</v>
      </c>
      <c r="D9" s="6" t="s">
        <v>238</v>
      </c>
      <c r="E9" s="76">
        <v>45355</v>
      </c>
      <c r="F9" s="76">
        <v>45719</v>
      </c>
      <c r="G9" s="77"/>
      <c r="H9" s="77"/>
      <c r="I9" s="144">
        <v>2</v>
      </c>
      <c r="J9" s="79"/>
      <c r="K9" s="79">
        <f t="shared" si="0"/>
        <v>0</v>
      </c>
      <c r="L9" s="80"/>
      <c r="M9" s="27">
        <f t="shared" si="1"/>
        <v>0</v>
      </c>
      <c r="N9" s="81"/>
    </row>
    <row r="10" spans="1:14" x14ac:dyDescent="0.25">
      <c r="A10" s="8">
        <v>3</v>
      </c>
      <c r="B10" s="6" t="s">
        <v>239</v>
      </c>
      <c r="C10" s="9" t="s">
        <v>240</v>
      </c>
      <c r="D10" s="6">
        <v>11097102</v>
      </c>
      <c r="E10" s="76">
        <v>45355</v>
      </c>
      <c r="F10" s="76">
        <v>45719</v>
      </c>
      <c r="G10" s="77"/>
      <c r="H10" s="77"/>
      <c r="I10" s="144">
        <v>2</v>
      </c>
      <c r="J10" s="79"/>
      <c r="K10" s="79">
        <f t="shared" si="0"/>
        <v>0</v>
      </c>
      <c r="L10" s="80"/>
      <c r="M10" s="27">
        <f t="shared" si="1"/>
        <v>0</v>
      </c>
      <c r="N10" s="81"/>
    </row>
    <row r="11" spans="1:14" x14ac:dyDescent="0.25">
      <c r="A11" s="8">
        <v>4</v>
      </c>
      <c r="B11" s="6" t="s">
        <v>241</v>
      </c>
      <c r="C11" s="9" t="s">
        <v>242</v>
      </c>
      <c r="D11" s="6">
        <v>1003301</v>
      </c>
      <c r="E11" s="76">
        <v>45355</v>
      </c>
      <c r="F11" s="76">
        <v>45719</v>
      </c>
      <c r="G11" s="77"/>
      <c r="H11" s="77"/>
      <c r="I11" s="144">
        <v>2</v>
      </c>
      <c r="J11" s="79"/>
      <c r="K11" s="79">
        <f t="shared" si="0"/>
        <v>0</v>
      </c>
      <c r="L11" s="80"/>
      <c r="M11" s="27">
        <f t="shared" si="1"/>
        <v>0</v>
      </c>
      <c r="N11" s="81"/>
    </row>
    <row r="12" spans="1:14" ht="26.25" x14ac:dyDescent="0.25">
      <c r="A12" s="39">
        <v>5</v>
      </c>
      <c r="B12" s="6" t="s">
        <v>243</v>
      </c>
      <c r="C12" s="9" t="s">
        <v>244</v>
      </c>
      <c r="D12" s="6">
        <v>507020411000348</v>
      </c>
      <c r="E12" s="76">
        <v>45320</v>
      </c>
      <c r="F12" s="76">
        <v>45687</v>
      </c>
      <c r="G12" s="77"/>
      <c r="H12" s="77"/>
      <c r="I12" s="144">
        <v>2</v>
      </c>
      <c r="J12" s="79"/>
      <c r="K12" s="79">
        <f t="shared" si="0"/>
        <v>0</v>
      </c>
      <c r="L12" s="80"/>
      <c r="M12" s="27">
        <f t="shared" si="1"/>
        <v>0</v>
      </c>
      <c r="N12" s="81"/>
    </row>
    <row r="13" spans="1:14" x14ac:dyDescent="0.25">
      <c r="A13" s="8">
        <v>6</v>
      </c>
      <c r="B13" s="6" t="s">
        <v>241</v>
      </c>
      <c r="C13" s="9" t="s">
        <v>242</v>
      </c>
      <c r="D13" s="6">
        <v>1003304</v>
      </c>
      <c r="E13" s="76">
        <v>45355</v>
      </c>
      <c r="F13" s="76">
        <v>45719</v>
      </c>
      <c r="G13" s="77"/>
      <c r="H13" s="77"/>
      <c r="I13" s="144">
        <v>2</v>
      </c>
      <c r="J13" s="79"/>
      <c r="K13" s="79">
        <f t="shared" si="0"/>
        <v>0</v>
      </c>
      <c r="L13" s="80"/>
      <c r="M13" s="27">
        <f t="shared" si="1"/>
        <v>0</v>
      </c>
      <c r="N13" s="81"/>
    </row>
    <row r="14" spans="1:14" ht="16.5" x14ac:dyDescent="0.25">
      <c r="A14" s="223" t="s">
        <v>1302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</row>
    <row r="15" spans="1:14" ht="25.5" x14ac:dyDescent="0.25">
      <c r="A15" s="39">
        <v>7</v>
      </c>
      <c r="B15" s="6" t="s">
        <v>393</v>
      </c>
      <c r="C15" s="9" t="s">
        <v>394</v>
      </c>
      <c r="D15" s="6">
        <v>100176447</v>
      </c>
      <c r="E15" s="142">
        <v>45391</v>
      </c>
      <c r="F15" s="143"/>
      <c r="G15" s="77"/>
      <c r="H15" s="77"/>
      <c r="I15" s="144">
        <v>1</v>
      </c>
      <c r="J15" s="79"/>
      <c r="K15" s="79">
        <f t="shared" ref="K15:K40" si="2">I15*J15</f>
        <v>0</v>
      </c>
      <c r="L15" s="80"/>
      <c r="M15" s="27">
        <f t="shared" ref="M15:M40" si="3">K15+(K15*L15)</f>
        <v>0</v>
      </c>
      <c r="N15" s="81"/>
    </row>
    <row r="16" spans="1:14" ht="25.5" x14ac:dyDescent="0.25">
      <c r="A16" s="39">
        <f>SUM(A15,1)</f>
        <v>8</v>
      </c>
      <c r="B16" s="6" t="s">
        <v>393</v>
      </c>
      <c r="C16" s="9" t="s">
        <v>394</v>
      </c>
      <c r="D16" s="6">
        <v>100175336</v>
      </c>
      <c r="E16" s="142">
        <v>45391</v>
      </c>
      <c r="F16" s="143"/>
      <c r="G16" s="77"/>
      <c r="H16" s="77"/>
      <c r="I16" s="144">
        <v>1</v>
      </c>
      <c r="J16" s="79"/>
      <c r="K16" s="79">
        <f t="shared" si="2"/>
        <v>0</v>
      </c>
      <c r="L16" s="80"/>
      <c r="M16" s="27">
        <f t="shared" si="3"/>
        <v>0</v>
      </c>
      <c r="N16" s="81"/>
    </row>
    <row r="17" spans="1:14" x14ac:dyDescent="0.25">
      <c r="A17" s="8">
        <f t="shared" ref="A17:A40" si="4">SUM(A16,1)</f>
        <v>9</v>
      </c>
      <c r="B17" s="6" t="s">
        <v>395</v>
      </c>
      <c r="C17" s="9" t="s">
        <v>396</v>
      </c>
      <c r="D17" s="6">
        <v>1700126</v>
      </c>
      <c r="E17" s="76">
        <v>45382</v>
      </c>
      <c r="F17" s="76">
        <v>45746</v>
      </c>
      <c r="G17" s="77"/>
      <c r="H17" s="77"/>
      <c r="I17" s="144">
        <v>2</v>
      </c>
      <c r="J17" s="79"/>
      <c r="K17" s="79">
        <f t="shared" si="2"/>
        <v>0</v>
      </c>
      <c r="L17" s="80"/>
      <c r="M17" s="27">
        <f t="shared" si="3"/>
        <v>0</v>
      </c>
      <c r="N17" s="81"/>
    </row>
    <row r="18" spans="1:14" x14ac:dyDescent="0.25">
      <c r="A18" s="8">
        <f t="shared" si="4"/>
        <v>10</v>
      </c>
      <c r="B18" s="6" t="s">
        <v>395</v>
      </c>
      <c r="C18" s="9" t="s">
        <v>396</v>
      </c>
      <c r="D18" s="6">
        <v>1700153</v>
      </c>
      <c r="E18" s="76">
        <v>45382</v>
      </c>
      <c r="F18" s="76">
        <v>45746</v>
      </c>
      <c r="G18" s="77"/>
      <c r="H18" s="77"/>
      <c r="I18" s="144">
        <v>2</v>
      </c>
      <c r="J18" s="79"/>
      <c r="K18" s="79">
        <f t="shared" si="2"/>
        <v>0</v>
      </c>
      <c r="L18" s="80"/>
      <c r="M18" s="27">
        <f t="shared" si="3"/>
        <v>0</v>
      </c>
      <c r="N18" s="81"/>
    </row>
    <row r="19" spans="1:14" x14ac:dyDescent="0.25">
      <c r="A19" s="8">
        <f t="shared" si="4"/>
        <v>11</v>
      </c>
      <c r="B19" s="6" t="s">
        <v>395</v>
      </c>
      <c r="C19" s="9" t="s">
        <v>396</v>
      </c>
      <c r="D19" s="6">
        <v>1700274</v>
      </c>
      <c r="E19" s="76">
        <v>45382</v>
      </c>
      <c r="F19" s="76">
        <v>45746</v>
      </c>
      <c r="G19" s="77"/>
      <c r="H19" s="77"/>
      <c r="I19" s="144">
        <v>2</v>
      </c>
      <c r="J19" s="79"/>
      <c r="K19" s="79">
        <f t="shared" si="2"/>
        <v>0</v>
      </c>
      <c r="L19" s="80"/>
      <c r="M19" s="27">
        <f t="shared" si="3"/>
        <v>0</v>
      </c>
      <c r="N19" s="81"/>
    </row>
    <row r="20" spans="1:14" x14ac:dyDescent="0.25">
      <c r="A20" s="8">
        <f t="shared" si="4"/>
        <v>12</v>
      </c>
      <c r="B20" s="6" t="s">
        <v>395</v>
      </c>
      <c r="C20" s="9" t="s">
        <v>396</v>
      </c>
      <c r="D20" s="6">
        <v>1700096</v>
      </c>
      <c r="E20" s="76">
        <v>45382</v>
      </c>
      <c r="F20" s="76">
        <v>45746</v>
      </c>
      <c r="G20" s="77"/>
      <c r="H20" s="77"/>
      <c r="I20" s="144">
        <v>2</v>
      </c>
      <c r="J20" s="79"/>
      <c r="K20" s="79">
        <f t="shared" si="2"/>
        <v>0</v>
      </c>
      <c r="L20" s="80"/>
      <c r="M20" s="27">
        <f t="shared" si="3"/>
        <v>0</v>
      </c>
      <c r="N20" s="81"/>
    </row>
    <row r="21" spans="1:14" x14ac:dyDescent="0.25">
      <c r="A21" s="8">
        <f t="shared" si="4"/>
        <v>13</v>
      </c>
      <c r="B21" s="6" t="s">
        <v>395</v>
      </c>
      <c r="C21" s="9" t="s">
        <v>396</v>
      </c>
      <c r="D21" s="6">
        <v>1700526</v>
      </c>
      <c r="E21" s="76">
        <v>45382</v>
      </c>
      <c r="F21" s="76">
        <v>45746</v>
      </c>
      <c r="G21" s="77"/>
      <c r="H21" s="77"/>
      <c r="I21" s="144">
        <v>2</v>
      </c>
      <c r="J21" s="79"/>
      <c r="K21" s="79">
        <f t="shared" si="2"/>
        <v>0</v>
      </c>
      <c r="L21" s="80"/>
      <c r="M21" s="27">
        <f t="shared" si="3"/>
        <v>0</v>
      </c>
      <c r="N21" s="81"/>
    </row>
    <row r="22" spans="1:14" x14ac:dyDescent="0.25">
      <c r="A22" s="8">
        <f t="shared" si="4"/>
        <v>14</v>
      </c>
      <c r="B22" s="6" t="s">
        <v>395</v>
      </c>
      <c r="C22" s="9" t="s">
        <v>396</v>
      </c>
      <c r="D22" s="6">
        <v>1700275</v>
      </c>
      <c r="E22" s="76">
        <v>45382</v>
      </c>
      <c r="F22" s="76">
        <v>45746</v>
      </c>
      <c r="G22" s="77"/>
      <c r="H22" s="77"/>
      <c r="I22" s="144">
        <v>2</v>
      </c>
      <c r="J22" s="79"/>
      <c r="K22" s="79">
        <f t="shared" si="2"/>
        <v>0</v>
      </c>
      <c r="L22" s="80"/>
      <c r="M22" s="27">
        <f t="shared" si="3"/>
        <v>0</v>
      </c>
      <c r="N22" s="81"/>
    </row>
    <row r="23" spans="1:14" x14ac:dyDescent="0.25">
      <c r="A23" s="8">
        <f t="shared" si="4"/>
        <v>15</v>
      </c>
      <c r="B23" s="6" t="s">
        <v>397</v>
      </c>
      <c r="C23" s="9" t="s">
        <v>398</v>
      </c>
      <c r="D23" s="6">
        <v>21120020001</v>
      </c>
      <c r="E23" s="76">
        <v>45025</v>
      </c>
      <c r="F23" s="76">
        <v>45391</v>
      </c>
      <c r="G23" s="77"/>
      <c r="H23" s="77"/>
      <c r="I23" s="144">
        <v>2</v>
      </c>
      <c r="J23" s="79"/>
      <c r="K23" s="79">
        <f t="shared" si="2"/>
        <v>0</v>
      </c>
      <c r="L23" s="80"/>
      <c r="M23" s="27">
        <f t="shared" si="3"/>
        <v>0</v>
      </c>
      <c r="N23" s="81"/>
    </row>
    <row r="24" spans="1:14" x14ac:dyDescent="0.25">
      <c r="A24" s="8">
        <f t="shared" si="4"/>
        <v>16</v>
      </c>
      <c r="B24" s="6" t="s">
        <v>397</v>
      </c>
      <c r="C24" s="9" t="s">
        <v>398</v>
      </c>
      <c r="D24" s="6">
        <v>21120020011</v>
      </c>
      <c r="E24" s="76">
        <v>45025</v>
      </c>
      <c r="F24" s="76">
        <v>45391</v>
      </c>
      <c r="G24" s="77"/>
      <c r="H24" s="77"/>
      <c r="I24" s="144">
        <v>2</v>
      </c>
      <c r="J24" s="79"/>
      <c r="K24" s="79">
        <f t="shared" si="2"/>
        <v>0</v>
      </c>
      <c r="L24" s="80"/>
      <c r="M24" s="27">
        <f t="shared" si="3"/>
        <v>0</v>
      </c>
      <c r="N24" s="81"/>
    </row>
    <row r="25" spans="1:14" x14ac:dyDescent="0.25">
      <c r="A25" s="8">
        <f t="shared" si="4"/>
        <v>17</v>
      </c>
      <c r="B25" s="6" t="s">
        <v>397</v>
      </c>
      <c r="C25" s="9" t="s">
        <v>398</v>
      </c>
      <c r="D25" s="6">
        <v>21120020042</v>
      </c>
      <c r="E25" s="76">
        <v>45025</v>
      </c>
      <c r="F25" s="76">
        <v>45391</v>
      </c>
      <c r="G25" s="77"/>
      <c r="H25" s="77"/>
      <c r="I25" s="144">
        <v>2</v>
      </c>
      <c r="J25" s="79"/>
      <c r="K25" s="79">
        <f t="shared" si="2"/>
        <v>0</v>
      </c>
      <c r="L25" s="80"/>
      <c r="M25" s="27">
        <f t="shared" si="3"/>
        <v>0</v>
      </c>
      <c r="N25" s="81"/>
    </row>
    <row r="26" spans="1:14" x14ac:dyDescent="0.25">
      <c r="A26" s="8">
        <f t="shared" si="4"/>
        <v>18</v>
      </c>
      <c r="B26" s="6" t="s">
        <v>397</v>
      </c>
      <c r="C26" s="9" t="s">
        <v>398</v>
      </c>
      <c r="D26" s="6">
        <v>21120020053</v>
      </c>
      <c r="E26" s="76">
        <v>45025</v>
      </c>
      <c r="F26" s="76">
        <v>45391</v>
      </c>
      <c r="G26" s="77"/>
      <c r="H26" s="77"/>
      <c r="I26" s="144">
        <v>2</v>
      </c>
      <c r="J26" s="79"/>
      <c r="K26" s="79">
        <f t="shared" si="2"/>
        <v>0</v>
      </c>
      <c r="L26" s="80"/>
      <c r="M26" s="27">
        <f t="shared" si="3"/>
        <v>0</v>
      </c>
      <c r="N26" s="81"/>
    </row>
    <row r="27" spans="1:14" x14ac:dyDescent="0.25">
      <c r="A27" s="8">
        <f t="shared" si="4"/>
        <v>19</v>
      </c>
      <c r="B27" s="6" t="s">
        <v>397</v>
      </c>
      <c r="C27" s="9" t="s">
        <v>398</v>
      </c>
      <c r="D27" s="6">
        <v>21120020060</v>
      </c>
      <c r="E27" s="76">
        <v>45025</v>
      </c>
      <c r="F27" s="76">
        <v>45391</v>
      </c>
      <c r="G27" s="77"/>
      <c r="H27" s="77"/>
      <c r="I27" s="144">
        <v>2</v>
      </c>
      <c r="J27" s="79"/>
      <c r="K27" s="79">
        <f t="shared" si="2"/>
        <v>0</v>
      </c>
      <c r="L27" s="80"/>
      <c r="M27" s="27">
        <f t="shared" si="3"/>
        <v>0</v>
      </c>
      <c r="N27" s="81"/>
    </row>
    <row r="28" spans="1:14" x14ac:dyDescent="0.25">
      <c r="A28" s="8">
        <f t="shared" si="4"/>
        <v>20</v>
      </c>
      <c r="B28" s="6" t="s">
        <v>397</v>
      </c>
      <c r="C28" s="9" t="s">
        <v>398</v>
      </c>
      <c r="D28" s="6">
        <v>21120020062</v>
      </c>
      <c r="E28" s="76">
        <v>45025</v>
      </c>
      <c r="F28" s="76">
        <v>45391</v>
      </c>
      <c r="G28" s="77"/>
      <c r="H28" s="77"/>
      <c r="I28" s="144">
        <v>2</v>
      </c>
      <c r="J28" s="79"/>
      <c r="K28" s="79">
        <f t="shared" si="2"/>
        <v>0</v>
      </c>
      <c r="L28" s="80"/>
      <c r="M28" s="27">
        <f t="shared" si="3"/>
        <v>0</v>
      </c>
      <c r="N28" s="81"/>
    </row>
    <row r="29" spans="1:14" x14ac:dyDescent="0.25">
      <c r="A29" s="8">
        <f t="shared" si="4"/>
        <v>21</v>
      </c>
      <c r="B29" s="42" t="s">
        <v>399</v>
      </c>
      <c r="C29" s="9" t="s">
        <v>400</v>
      </c>
      <c r="D29" s="6">
        <v>8119180</v>
      </c>
      <c r="E29" s="76">
        <v>45160</v>
      </c>
      <c r="F29" s="5">
        <v>45343</v>
      </c>
      <c r="G29" s="5">
        <v>45526</v>
      </c>
      <c r="H29" s="5">
        <v>45709</v>
      </c>
      <c r="I29" s="144">
        <v>4</v>
      </c>
      <c r="J29" s="79"/>
      <c r="K29" s="79">
        <f t="shared" si="2"/>
        <v>0</v>
      </c>
      <c r="L29" s="80"/>
      <c r="M29" s="27">
        <f t="shared" si="3"/>
        <v>0</v>
      </c>
      <c r="N29" s="81"/>
    </row>
    <row r="30" spans="1:14" x14ac:dyDescent="0.25">
      <c r="A30" s="8">
        <f t="shared" si="4"/>
        <v>22</v>
      </c>
      <c r="B30" s="42" t="s">
        <v>399</v>
      </c>
      <c r="C30" s="9" t="s">
        <v>400</v>
      </c>
      <c r="D30" s="6">
        <v>8089131</v>
      </c>
      <c r="E30" s="76">
        <v>45160</v>
      </c>
      <c r="F30" s="5">
        <v>45343</v>
      </c>
      <c r="G30" s="5">
        <v>45526</v>
      </c>
      <c r="H30" s="5">
        <v>45709</v>
      </c>
      <c r="I30" s="144">
        <v>4</v>
      </c>
      <c r="J30" s="79"/>
      <c r="K30" s="79">
        <f t="shared" si="2"/>
        <v>0</v>
      </c>
      <c r="L30" s="80"/>
      <c r="M30" s="27">
        <f t="shared" si="3"/>
        <v>0</v>
      </c>
      <c r="N30" s="81"/>
    </row>
    <row r="31" spans="1:14" x14ac:dyDescent="0.25">
      <c r="A31" s="8">
        <f t="shared" si="4"/>
        <v>23</v>
      </c>
      <c r="B31" s="42" t="s">
        <v>399</v>
      </c>
      <c r="C31" s="9" t="s">
        <v>400</v>
      </c>
      <c r="D31" s="6">
        <v>8119206</v>
      </c>
      <c r="E31" s="76">
        <v>45160</v>
      </c>
      <c r="F31" s="5">
        <v>45343</v>
      </c>
      <c r="G31" s="5">
        <v>45526</v>
      </c>
      <c r="H31" s="5">
        <v>45709</v>
      </c>
      <c r="I31" s="144">
        <v>4</v>
      </c>
      <c r="J31" s="79"/>
      <c r="K31" s="79">
        <f t="shared" si="2"/>
        <v>0</v>
      </c>
      <c r="L31" s="80"/>
      <c r="M31" s="27">
        <f t="shared" si="3"/>
        <v>0</v>
      </c>
      <c r="N31" s="81"/>
    </row>
    <row r="32" spans="1:14" x14ac:dyDescent="0.25">
      <c r="A32" s="8">
        <f t="shared" si="4"/>
        <v>24</v>
      </c>
      <c r="B32" s="6" t="s">
        <v>401</v>
      </c>
      <c r="C32" s="9" t="s">
        <v>402</v>
      </c>
      <c r="D32" s="6" t="s">
        <v>403</v>
      </c>
      <c r="E32" s="76">
        <v>45402</v>
      </c>
      <c r="F32" s="77"/>
      <c r="G32" s="77"/>
      <c r="H32" s="77"/>
      <c r="I32" s="144">
        <v>1</v>
      </c>
      <c r="J32" s="79"/>
      <c r="K32" s="79">
        <f t="shared" si="2"/>
        <v>0</v>
      </c>
      <c r="L32" s="80"/>
      <c r="M32" s="27">
        <f t="shared" si="3"/>
        <v>0</v>
      </c>
      <c r="N32" s="81"/>
    </row>
    <row r="33" spans="1:15" x14ac:dyDescent="0.25">
      <c r="A33" s="8">
        <f t="shared" si="4"/>
        <v>25</v>
      </c>
      <c r="B33" s="6" t="s">
        <v>401</v>
      </c>
      <c r="C33" s="9" t="s">
        <v>402</v>
      </c>
      <c r="D33" s="6" t="s">
        <v>404</v>
      </c>
      <c r="E33" s="76">
        <v>45402</v>
      </c>
      <c r="F33" s="77"/>
      <c r="G33" s="77"/>
      <c r="H33" s="77"/>
      <c r="I33" s="144">
        <v>1</v>
      </c>
      <c r="J33" s="79"/>
      <c r="K33" s="79">
        <f t="shared" si="2"/>
        <v>0</v>
      </c>
      <c r="L33" s="80"/>
      <c r="M33" s="27">
        <f t="shared" si="3"/>
        <v>0</v>
      </c>
      <c r="N33" s="81"/>
    </row>
    <row r="34" spans="1:15" ht="102" x14ac:dyDescent="0.25">
      <c r="A34" s="39">
        <f t="shared" si="4"/>
        <v>26</v>
      </c>
      <c r="B34" s="6" t="s">
        <v>405</v>
      </c>
      <c r="C34" s="42" t="s">
        <v>406</v>
      </c>
      <c r="D34" s="6" t="s">
        <v>407</v>
      </c>
      <c r="E34" s="76">
        <v>45209</v>
      </c>
      <c r="F34" s="76">
        <v>45575</v>
      </c>
      <c r="G34" s="77"/>
      <c r="H34" s="77"/>
      <c r="I34" s="144">
        <v>2</v>
      </c>
      <c r="J34" s="79"/>
      <c r="K34" s="79">
        <f t="shared" si="2"/>
        <v>0</v>
      </c>
      <c r="L34" s="80"/>
      <c r="M34" s="27">
        <f t="shared" si="3"/>
        <v>0</v>
      </c>
      <c r="N34" s="81" t="s">
        <v>408</v>
      </c>
    </row>
    <row r="35" spans="1:15" ht="25.5" x14ac:dyDescent="0.25">
      <c r="A35" s="39">
        <f t="shared" si="4"/>
        <v>27</v>
      </c>
      <c r="B35" s="6" t="s">
        <v>409</v>
      </c>
      <c r="C35" s="9" t="s">
        <v>406</v>
      </c>
      <c r="D35" s="6" t="s">
        <v>410</v>
      </c>
      <c r="E35" s="76">
        <v>45422</v>
      </c>
      <c r="F35" s="77"/>
      <c r="G35" s="77"/>
      <c r="H35" s="77"/>
      <c r="I35" s="144">
        <v>1</v>
      </c>
      <c r="J35" s="79"/>
      <c r="K35" s="79">
        <f t="shared" si="2"/>
        <v>0</v>
      </c>
      <c r="L35" s="80"/>
      <c r="M35" s="27">
        <f t="shared" si="3"/>
        <v>0</v>
      </c>
      <c r="N35" s="81" t="s">
        <v>411</v>
      </c>
    </row>
    <row r="36" spans="1:15" x14ac:dyDescent="0.25">
      <c r="A36" s="8">
        <f t="shared" si="4"/>
        <v>28</v>
      </c>
      <c r="B36" s="6" t="s">
        <v>172</v>
      </c>
      <c r="C36" s="9" t="s">
        <v>412</v>
      </c>
      <c r="D36" s="6" t="s">
        <v>413</v>
      </c>
      <c r="E36" s="76">
        <v>45334</v>
      </c>
      <c r="F36" s="77"/>
      <c r="G36" s="77"/>
      <c r="H36" s="77"/>
      <c r="I36" s="144">
        <v>1</v>
      </c>
      <c r="J36" s="79"/>
      <c r="K36" s="79">
        <f t="shared" si="2"/>
        <v>0</v>
      </c>
      <c r="L36" s="80"/>
      <c r="M36" s="27">
        <f t="shared" si="3"/>
        <v>0</v>
      </c>
      <c r="N36" s="81"/>
    </row>
    <row r="37" spans="1:15" ht="25.5" x14ac:dyDescent="0.25">
      <c r="A37" s="8">
        <f t="shared" si="4"/>
        <v>29</v>
      </c>
      <c r="B37" s="6" t="s">
        <v>414</v>
      </c>
      <c r="C37" s="9" t="s">
        <v>415</v>
      </c>
      <c r="D37" s="6" t="s">
        <v>416</v>
      </c>
      <c r="E37" s="76">
        <v>45258</v>
      </c>
      <c r="F37" s="76">
        <v>45624</v>
      </c>
      <c r="G37" s="77"/>
      <c r="H37" s="77"/>
      <c r="I37" s="144">
        <v>2</v>
      </c>
      <c r="J37" s="79"/>
      <c r="K37" s="79">
        <f t="shared" si="2"/>
        <v>0</v>
      </c>
      <c r="L37" s="80"/>
      <c r="M37" s="27">
        <f t="shared" si="3"/>
        <v>0</v>
      </c>
      <c r="N37" s="81" t="s">
        <v>411</v>
      </c>
    </row>
    <row r="38" spans="1:15" x14ac:dyDescent="0.25">
      <c r="A38" s="8">
        <f t="shared" si="4"/>
        <v>30</v>
      </c>
      <c r="B38" s="6" t="s">
        <v>172</v>
      </c>
      <c r="C38" s="9" t="s">
        <v>417</v>
      </c>
      <c r="D38" s="6">
        <v>35001840173</v>
      </c>
      <c r="E38" s="76">
        <v>45022</v>
      </c>
      <c r="F38" s="76">
        <v>45388</v>
      </c>
      <c r="G38" s="77"/>
      <c r="H38" s="77"/>
      <c r="I38" s="144">
        <v>2</v>
      </c>
      <c r="J38" s="79"/>
      <c r="K38" s="79">
        <f t="shared" si="2"/>
        <v>0</v>
      </c>
      <c r="L38" s="80"/>
      <c r="M38" s="27">
        <f t="shared" si="3"/>
        <v>0</v>
      </c>
      <c r="N38" s="81"/>
    </row>
    <row r="39" spans="1:15" x14ac:dyDescent="0.25">
      <c r="A39" s="8">
        <f t="shared" si="4"/>
        <v>31</v>
      </c>
      <c r="B39" s="6" t="s">
        <v>172</v>
      </c>
      <c r="C39" s="9" t="s">
        <v>417</v>
      </c>
      <c r="D39" s="6">
        <v>35001840203</v>
      </c>
      <c r="E39" s="76">
        <v>45022</v>
      </c>
      <c r="F39" s="76">
        <v>45388</v>
      </c>
      <c r="G39" s="77"/>
      <c r="H39" s="77"/>
      <c r="I39" s="144">
        <v>2</v>
      </c>
      <c r="J39" s="79"/>
      <c r="K39" s="79">
        <f t="shared" si="2"/>
        <v>0</v>
      </c>
      <c r="L39" s="80"/>
      <c r="M39" s="27">
        <f t="shared" si="3"/>
        <v>0</v>
      </c>
      <c r="N39" s="81"/>
    </row>
    <row r="40" spans="1:15" x14ac:dyDescent="0.25">
      <c r="A40" s="8">
        <f t="shared" si="4"/>
        <v>32</v>
      </c>
      <c r="B40" s="6" t="s">
        <v>172</v>
      </c>
      <c r="C40" s="9" t="s">
        <v>417</v>
      </c>
      <c r="D40" s="6">
        <v>35001840211</v>
      </c>
      <c r="E40" s="76">
        <v>45022</v>
      </c>
      <c r="F40" s="76">
        <v>45388</v>
      </c>
      <c r="G40" s="77"/>
      <c r="H40" s="77"/>
      <c r="I40" s="144">
        <v>2</v>
      </c>
      <c r="J40" s="79"/>
      <c r="K40" s="79">
        <f t="shared" si="2"/>
        <v>0</v>
      </c>
      <c r="L40" s="80"/>
      <c r="M40" s="27">
        <f t="shared" si="3"/>
        <v>0</v>
      </c>
      <c r="N40" s="81"/>
    </row>
    <row r="41" spans="1:15" ht="16.5" x14ac:dyDescent="0.25">
      <c r="A41" s="223" t="s">
        <v>855</v>
      </c>
      <c r="B41" s="224"/>
      <c r="C41" s="224"/>
      <c r="D41" s="224"/>
      <c r="E41" s="224"/>
      <c r="F41" s="262"/>
      <c r="G41" s="224"/>
      <c r="H41" s="224"/>
      <c r="I41" s="224"/>
      <c r="J41" s="224"/>
      <c r="K41" s="224"/>
      <c r="L41" s="224"/>
      <c r="M41" s="224"/>
      <c r="N41" s="225"/>
    </row>
    <row r="42" spans="1:15" x14ac:dyDescent="0.25">
      <c r="A42" s="8">
        <v>33</v>
      </c>
      <c r="B42" s="6" t="s">
        <v>1014</v>
      </c>
      <c r="C42" s="9" t="s">
        <v>1015</v>
      </c>
      <c r="D42" s="6" t="s">
        <v>1016</v>
      </c>
      <c r="E42" s="84">
        <v>45316</v>
      </c>
      <c r="F42" s="85"/>
      <c r="G42" s="85"/>
      <c r="H42" s="77"/>
      <c r="I42" s="144">
        <v>1</v>
      </c>
      <c r="J42" s="79"/>
      <c r="K42" s="79">
        <f t="shared" ref="K42:K43" si="5">I42*J42</f>
        <v>0</v>
      </c>
      <c r="L42" s="80"/>
      <c r="M42" s="27">
        <f t="shared" ref="M42:M43" si="6">K42+(K42*L42)</f>
        <v>0</v>
      </c>
      <c r="N42" s="81" t="s">
        <v>907</v>
      </c>
    </row>
    <row r="43" spans="1:15" x14ac:dyDescent="0.25">
      <c r="A43" s="73">
        <v>34</v>
      </c>
      <c r="B43" s="6" t="s">
        <v>1014</v>
      </c>
      <c r="C43" s="9" t="s">
        <v>1015</v>
      </c>
      <c r="D43" s="6" t="s">
        <v>1017</v>
      </c>
      <c r="E43" s="84">
        <v>45316</v>
      </c>
      <c r="F43" s="85"/>
      <c r="G43" s="85"/>
      <c r="H43" s="77"/>
      <c r="I43" s="144">
        <v>1</v>
      </c>
      <c r="J43" s="79"/>
      <c r="K43" s="79">
        <f t="shared" si="5"/>
        <v>0</v>
      </c>
      <c r="L43" s="80"/>
      <c r="M43" s="27">
        <f t="shared" si="6"/>
        <v>0</v>
      </c>
      <c r="N43" s="81" t="s">
        <v>907</v>
      </c>
    </row>
    <row r="44" spans="1:15" ht="16.5" x14ac:dyDescent="0.25">
      <c r="A44" s="223" t="s">
        <v>1167</v>
      </c>
      <c r="B44" s="224"/>
      <c r="C44" s="224"/>
      <c r="D44" s="224"/>
      <c r="E44" s="224"/>
      <c r="F44" s="265"/>
      <c r="G44" s="224"/>
      <c r="H44" s="224"/>
      <c r="I44" s="224"/>
      <c r="J44" s="224"/>
      <c r="K44" s="224"/>
      <c r="L44" s="224"/>
      <c r="M44" s="224"/>
      <c r="N44" s="225"/>
    </row>
    <row r="45" spans="1:15" ht="25.5" x14ac:dyDescent="0.25">
      <c r="A45" s="78">
        <v>35</v>
      </c>
      <c r="B45" s="6" t="s">
        <v>1178</v>
      </c>
      <c r="C45" s="42" t="s">
        <v>1179</v>
      </c>
      <c r="D45" s="6">
        <v>2007318</v>
      </c>
      <c r="E45" s="76">
        <v>45146</v>
      </c>
      <c r="F45" s="76">
        <v>45512</v>
      </c>
      <c r="G45" s="77"/>
      <c r="H45" s="77"/>
      <c r="I45" s="144">
        <v>2</v>
      </c>
      <c r="J45" s="79"/>
      <c r="K45" s="79">
        <f t="shared" ref="K45:K48" si="7">I45*J45</f>
        <v>0</v>
      </c>
      <c r="L45" s="80"/>
      <c r="M45" s="27">
        <f t="shared" ref="M45:M48" si="8">K45+(K45*L45)</f>
        <v>0</v>
      </c>
      <c r="N45" s="82" t="s">
        <v>1172</v>
      </c>
      <c r="O45" s="53"/>
    </row>
    <row r="46" spans="1:15" ht="25.5" x14ac:dyDescent="0.25">
      <c r="A46" s="78">
        <f>SUM(A45,1)</f>
        <v>36</v>
      </c>
      <c r="B46" s="6" t="s">
        <v>1178</v>
      </c>
      <c r="C46" s="42" t="s">
        <v>1179</v>
      </c>
      <c r="D46" s="6">
        <v>2107141</v>
      </c>
      <c r="E46" s="76">
        <v>45606</v>
      </c>
      <c r="F46" s="77"/>
      <c r="G46" s="77"/>
      <c r="H46" s="77"/>
      <c r="I46" s="144">
        <v>1</v>
      </c>
      <c r="J46" s="79"/>
      <c r="K46" s="79">
        <f t="shared" si="7"/>
        <v>0</v>
      </c>
      <c r="L46" s="80"/>
      <c r="M46" s="27">
        <f t="shared" si="8"/>
        <v>0</v>
      </c>
      <c r="N46" s="82" t="s">
        <v>1173</v>
      </c>
      <c r="O46" s="53"/>
    </row>
    <row r="47" spans="1:15" ht="25.5" x14ac:dyDescent="0.25">
      <c r="A47" s="78">
        <f t="shared" ref="A47:A48" si="9">SUM(A46,1)</f>
        <v>37</v>
      </c>
      <c r="B47" s="6" t="s">
        <v>1178</v>
      </c>
      <c r="C47" s="42" t="s">
        <v>1179</v>
      </c>
      <c r="D47" s="6">
        <v>1912109</v>
      </c>
      <c r="E47" s="76">
        <v>45244</v>
      </c>
      <c r="F47" s="76">
        <v>45610</v>
      </c>
      <c r="G47" s="77"/>
      <c r="H47" s="77"/>
      <c r="I47" s="144">
        <v>2</v>
      </c>
      <c r="J47" s="79"/>
      <c r="K47" s="79">
        <f t="shared" si="7"/>
        <v>0</v>
      </c>
      <c r="L47" s="80"/>
      <c r="M47" s="27">
        <f t="shared" si="8"/>
        <v>0</v>
      </c>
      <c r="N47" s="82" t="s">
        <v>1171</v>
      </c>
      <c r="O47" s="53"/>
    </row>
    <row r="48" spans="1:15" ht="25.5" x14ac:dyDescent="0.25">
      <c r="A48" s="78">
        <f t="shared" si="9"/>
        <v>38</v>
      </c>
      <c r="B48" s="6" t="s">
        <v>1178</v>
      </c>
      <c r="C48" s="42" t="s">
        <v>1179</v>
      </c>
      <c r="D48" s="6">
        <v>1812032</v>
      </c>
      <c r="E48" s="76">
        <v>45188</v>
      </c>
      <c r="F48" s="76">
        <v>45554</v>
      </c>
      <c r="G48" s="77"/>
      <c r="H48" s="77"/>
      <c r="I48" s="144">
        <v>2</v>
      </c>
      <c r="J48" s="79"/>
      <c r="K48" s="79">
        <f t="shared" si="7"/>
        <v>0</v>
      </c>
      <c r="L48" s="80"/>
      <c r="M48" s="27">
        <f t="shared" si="8"/>
        <v>0</v>
      </c>
      <c r="N48" s="82" t="s">
        <v>1170</v>
      </c>
      <c r="O48" s="53"/>
    </row>
    <row r="49" spans="1:14" ht="16.5" x14ac:dyDescent="0.25">
      <c r="A49" s="223" t="s">
        <v>1286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5"/>
    </row>
    <row r="50" spans="1:14" x14ac:dyDescent="0.25">
      <c r="A50" s="73">
        <v>39</v>
      </c>
      <c r="B50" s="6" t="s">
        <v>1287</v>
      </c>
      <c r="C50" s="9" t="s">
        <v>1288</v>
      </c>
      <c r="D50" s="6">
        <v>1812032</v>
      </c>
      <c r="E50" s="76">
        <v>45188</v>
      </c>
      <c r="F50" s="76">
        <v>45554</v>
      </c>
      <c r="G50" s="77"/>
      <c r="H50" s="77"/>
      <c r="I50" s="144">
        <v>2</v>
      </c>
      <c r="J50" s="79"/>
      <c r="K50" s="79">
        <f t="shared" ref="K50" si="10">I50*J50</f>
        <v>0</v>
      </c>
      <c r="L50" s="80"/>
      <c r="M50" s="27">
        <f t="shared" ref="M50" si="11">K50+(K50*L50)</f>
        <v>0</v>
      </c>
      <c r="N50" s="81"/>
    </row>
    <row r="51" spans="1:14" ht="17.25" thickBot="1" x14ac:dyDescent="0.35">
      <c r="A51" s="258" t="s">
        <v>1442</v>
      </c>
      <c r="B51" s="259"/>
      <c r="C51" s="259"/>
      <c r="D51" s="259"/>
      <c r="E51" s="259"/>
      <c r="F51" s="259"/>
      <c r="G51" s="259"/>
      <c r="H51" s="259"/>
      <c r="I51" s="259"/>
      <c r="J51" s="259"/>
      <c r="K51" s="194">
        <f>SUM(K45:K50)</f>
        <v>0</v>
      </c>
      <c r="L51" s="195"/>
      <c r="M51" s="196">
        <f>SUM(M45:M50)</f>
        <v>0</v>
      </c>
      <c r="N51" s="87"/>
    </row>
  </sheetData>
  <mergeCells count="8">
    <mergeCell ref="A51:J51"/>
    <mergeCell ref="A44:N44"/>
    <mergeCell ref="A49:N49"/>
    <mergeCell ref="K2:N2"/>
    <mergeCell ref="C3:J3"/>
    <mergeCell ref="A7:N7"/>
    <mergeCell ref="A14:N14"/>
    <mergeCell ref="A41:N41"/>
  </mergeCells>
  <pageMargins left="0.70866141732283472" right="0.70866141732283472" top="0.74803149606299213" bottom="0.74803149606299213" header="0.31496062992125984" footer="0.31496062992125984"/>
  <pageSetup paperSize="9" scale="70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2:O14"/>
  <sheetViews>
    <sheetView workbookViewId="0">
      <selection activeCell="A2" sqref="A2:N16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5" ht="18.75" x14ac:dyDescent="0.3">
      <c r="C2" s="3"/>
      <c r="D2" s="3"/>
      <c r="E2" s="3"/>
      <c r="F2" s="3"/>
      <c r="G2" s="3"/>
      <c r="H2" s="3"/>
      <c r="I2" s="3"/>
      <c r="J2" s="3"/>
      <c r="K2" s="237" t="s">
        <v>1379</v>
      </c>
      <c r="L2" s="237"/>
      <c r="M2" s="237"/>
      <c r="N2" s="237"/>
    </row>
    <row r="3" spans="1:15" ht="20.25" x14ac:dyDescent="0.25">
      <c r="C3" s="238" t="s">
        <v>1380</v>
      </c>
      <c r="D3" s="239"/>
      <c r="E3" s="239"/>
      <c r="F3" s="239"/>
      <c r="G3" s="239"/>
      <c r="H3" s="239"/>
      <c r="I3" s="239"/>
      <c r="J3" s="239"/>
      <c r="K3" s="3"/>
      <c r="L3" s="3"/>
      <c r="M3" s="3"/>
      <c r="N3" s="3"/>
    </row>
    <row r="4" spans="1:15" ht="15.75" thickBot="1" x14ac:dyDescent="0.3"/>
    <row r="5" spans="1:15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5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5" ht="17.25" thickBot="1" x14ac:dyDescent="0.3">
      <c r="A7" s="261" t="s">
        <v>855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70"/>
    </row>
    <row r="8" spans="1:15" ht="25.5" x14ac:dyDescent="0.25">
      <c r="A8" s="266">
        <v>1</v>
      </c>
      <c r="B8" s="268" t="s">
        <v>856</v>
      </c>
      <c r="C8" s="180" t="s">
        <v>857</v>
      </c>
      <c r="D8" s="181" t="s">
        <v>858</v>
      </c>
      <c r="E8" s="182">
        <v>45199</v>
      </c>
      <c r="F8" s="183">
        <v>45382</v>
      </c>
      <c r="G8" s="183">
        <v>45565</v>
      </c>
      <c r="H8" s="183">
        <v>45746</v>
      </c>
      <c r="I8" s="184">
        <v>4</v>
      </c>
      <c r="J8" s="185"/>
      <c r="K8" s="185">
        <f t="shared" ref="K8:K13" si="0">I8*J8</f>
        <v>0</v>
      </c>
      <c r="L8" s="186"/>
      <c r="M8" s="187">
        <f t="shared" ref="M8:M13" si="1">K8+(K8*L8)</f>
        <v>0</v>
      </c>
      <c r="N8" s="188" t="s">
        <v>859</v>
      </c>
      <c r="O8" s="53"/>
    </row>
    <row r="9" spans="1:15" ht="26.25" thickBot="1" x14ac:dyDescent="0.3">
      <c r="A9" s="267"/>
      <c r="B9" s="269"/>
      <c r="C9" s="189" t="s">
        <v>860</v>
      </c>
      <c r="D9" s="190">
        <v>5399143950</v>
      </c>
      <c r="E9" s="191">
        <v>45230</v>
      </c>
      <c r="F9" s="192"/>
      <c r="G9" s="157"/>
      <c r="H9" s="157"/>
      <c r="I9" s="172">
        <v>1</v>
      </c>
      <c r="J9" s="173"/>
      <c r="K9" s="173">
        <f t="shared" si="0"/>
        <v>0</v>
      </c>
      <c r="L9" s="174"/>
      <c r="M9" s="175">
        <f t="shared" si="1"/>
        <v>0</v>
      </c>
      <c r="N9" s="193" t="s">
        <v>861</v>
      </c>
      <c r="O9" s="53"/>
    </row>
    <row r="10" spans="1:15" ht="25.5" x14ac:dyDescent="0.25">
      <c r="A10" s="266">
        <v>2</v>
      </c>
      <c r="B10" s="268" t="s">
        <v>856</v>
      </c>
      <c r="C10" s="180" t="s">
        <v>857</v>
      </c>
      <c r="D10" s="181" t="s">
        <v>862</v>
      </c>
      <c r="E10" s="182">
        <v>45199</v>
      </c>
      <c r="F10" s="183">
        <v>45382</v>
      </c>
      <c r="G10" s="183">
        <v>45565</v>
      </c>
      <c r="H10" s="183">
        <v>45746</v>
      </c>
      <c r="I10" s="184">
        <v>4</v>
      </c>
      <c r="J10" s="185"/>
      <c r="K10" s="185">
        <f t="shared" si="0"/>
        <v>0</v>
      </c>
      <c r="L10" s="186"/>
      <c r="M10" s="187">
        <f t="shared" si="1"/>
        <v>0</v>
      </c>
      <c r="N10" s="188" t="s">
        <v>859</v>
      </c>
      <c r="O10" s="53"/>
    </row>
    <row r="11" spans="1:15" ht="26.25" thickBot="1" x14ac:dyDescent="0.3">
      <c r="A11" s="267"/>
      <c r="B11" s="269"/>
      <c r="C11" s="189" t="s">
        <v>860</v>
      </c>
      <c r="D11" s="190">
        <v>5398350461</v>
      </c>
      <c r="E11" s="191">
        <v>45230</v>
      </c>
      <c r="F11" s="192"/>
      <c r="G11" s="157"/>
      <c r="H11" s="157"/>
      <c r="I11" s="172">
        <v>1</v>
      </c>
      <c r="J11" s="173"/>
      <c r="K11" s="173">
        <f t="shared" si="0"/>
        <v>0</v>
      </c>
      <c r="L11" s="174"/>
      <c r="M11" s="175">
        <f t="shared" si="1"/>
        <v>0</v>
      </c>
      <c r="N11" s="193" t="s">
        <v>861</v>
      </c>
      <c r="O11" s="53"/>
    </row>
    <row r="12" spans="1:15" ht="25.5" x14ac:dyDescent="0.25">
      <c r="A12" s="266">
        <v>3</v>
      </c>
      <c r="B12" s="268" t="s">
        <v>856</v>
      </c>
      <c r="C12" s="180" t="s">
        <v>857</v>
      </c>
      <c r="D12" s="181" t="s">
        <v>863</v>
      </c>
      <c r="E12" s="182">
        <v>45199</v>
      </c>
      <c r="F12" s="183">
        <v>45382</v>
      </c>
      <c r="G12" s="183">
        <v>45565</v>
      </c>
      <c r="H12" s="183">
        <v>45746</v>
      </c>
      <c r="I12" s="184">
        <v>4</v>
      </c>
      <c r="J12" s="185"/>
      <c r="K12" s="185">
        <f t="shared" si="0"/>
        <v>0</v>
      </c>
      <c r="L12" s="186"/>
      <c r="M12" s="187">
        <f t="shared" si="1"/>
        <v>0</v>
      </c>
      <c r="N12" s="188" t="s">
        <v>859</v>
      </c>
      <c r="O12" s="53"/>
    </row>
    <row r="13" spans="1:15" ht="26.25" thickBot="1" x14ac:dyDescent="0.3">
      <c r="A13" s="267"/>
      <c r="B13" s="269"/>
      <c r="C13" s="189" t="s">
        <v>860</v>
      </c>
      <c r="D13" s="190">
        <v>5399135754</v>
      </c>
      <c r="E13" s="191">
        <v>45230</v>
      </c>
      <c r="F13" s="192"/>
      <c r="G13" s="157"/>
      <c r="H13" s="157"/>
      <c r="I13" s="172">
        <v>1</v>
      </c>
      <c r="J13" s="173"/>
      <c r="K13" s="173">
        <f t="shared" si="0"/>
        <v>0</v>
      </c>
      <c r="L13" s="174"/>
      <c r="M13" s="175">
        <f t="shared" si="1"/>
        <v>0</v>
      </c>
      <c r="N13" s="193" t="s">
        <v>861</v>
      </c>
      <c r="O13" s="53"/>
    </row>
    <row r="14" spans="1:15" ht="15.75" thickBot="1" x14ac:dyDescent="0.3">
      <c r="A14" s="258" t="s">
        <v>1441</v>
      </c>
      <c r="B14" s="259"/>
      <c r="C14" s="259"/>
      <c r="D14" s="259"/>
      <c r="E14" s="259"/>
      <c r="F14" s="259"/>
      <c r="G14" s="259"/>
      <c r="H14" s="259"/>
      <c r="I14" s="259"/>
      <c r="J14" s="259"/>
      <c r="K14" s="194">
        <f>SUM(K8:K13)</f>
        <v>0</v>
      </c>
      <c r="L14" s="195"/>
      <c r="M14" s="196">
        <f>SUM(M8:M13)</f>
        <v>0</v>
      </c>
    </row>
  </sheetData>
  <mergeCells count="10">
    <mergeCell ref="A14:J14"/>
    <mergeCell ref="K2:N2"/>
    <mergeCell ref="C3:J3"/>
    <mergeCell ref="A12:A13"/>
    <mergeCell ref="B12:B13"/>
    <mergeCell ref="A7:N7"/>
    <mergeCell ref="A8:A9"/>
    <mergeCell ref="B8:B9"/>
    <mergeCell ref="A10:A11"/>
    <mergeCell ref="B10:B11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2:N20"/>
  <sheetViews>
    <sheetView workbookViewId="0">
      <selection activeCell="A2" sqref="A2:N21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ht="18.75" x14ac:dyDescent="0.3">
      <c r="C2" s="3"/>
      <c r="D2" s="3"/>
      <c r="E2" s="3"/>
      <c r="F2" s="3"/>
      <c r="G2" s="3"/>
      <c r="H2" s="3"/>
      <c r="I2" s="3"/>
      <c r="J2" s="3"/>
      <c r="K2" s="237" t="s">
        <v>1382</v>
      </c>
      <c r="L2" s="237"/>
      <c r="M2" s="237"/>
      <c r="N2" s="237"/>
    </row>
    <row r="3" spans="1:14" ht="20.25" x14ac:dyDescent="0.25">
      <c r="C3" s="238" t="s">
        <v>1381</v>
      </c>
      <c r="D3" s="239"/>
      <c r="E3" s="239"/>
      <c r="F3" s="239"/>
      <c r="G3" s="239"/>
      <c r="H3" s="239"/>
      <c r="I3" s="239"/>
      <c r="J3" s="239"/>
      <c r="K3" s="3"/>
      <c r="L3" s="3"/>
      <c r="M3" s="3"/>
      <c r="N3" s="3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219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25.5" x14ac:dyDescent="0.25">
      <c r="A8" s="39">
        <v>1</v>
      </c>
      <c r="B8" s="6" t="s">
        <v>272</v>
      </c>
      <c r="C8" s="9" t="s">
        <v>273</v>
      </c>
      <c r="D8" s="6" t="s">
        <v>274</v>
      </c>
      <c r="E8" s="76">
        <v>45179</v>
      </c>
      <c r="F8" s="76">
        <v>45545</v>
      </c>
      <c r="G8" s="77"/>
      <c r="H8" s="77"/>
      <c r="I8" s="144">
        <v>2</v>
      </c>
      <c r="J8" s="79"/>
      <c r="K8" s="79">
        <f t="shared" ref="K8:K9" si="0">I8*J8</f>
        <v>0</v>
      </c>
      <c r="L8" s="80"/>
      <c r="M8" s="27">
        <f t="shared" ref="M8:M9" si="1">K8+(K8*L8)</f>
        <v>0</v>
      </c>
      <c r="N8" s="81"/>
    </row>
    <row r="9" spans="1:14" ht="25.5" x14ac:dyDescent="0.25">
      <c r="A9" s="39">
        <v>2</v>
      </c>
      <c r="B9" s="6" t="s">
        <v>275</v>
      </c>
      <c r="C9" s="9" t="s">
        <v>273</v>
      </c>
      <c r="D9" s="6" t="s">
        <v>276</v>
      </c>
      <c r="E9" s="142">
        <v>45380</v>
      </c>
      <c r="F9" s="143"/>
      <c r="G9" s="77"/>
      <c r="H9" s="77"/>
      <c r="I9" s="144">
        <v>1</v>
      </c>
      <c r="J9" s="79"/>
      <c r="K9" s="79">
        <f t="shared" si="0"/>
        <v>0</v>
      </c>
      <c r="L9" s="80"/>
      <c r="M9" s="27">
        <f t="shared" si="1"/>
        <v>0</v>
      </c>
      <c r="N9" s="81"/>
    </row>
    <row r="10" spans="1:14" ht="16.5" x14ac:dyDescent="0.25">
      <c r="A10" s="223" t="s">
        <v>855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5"/>
    </row>
    <row r="11" spans="1:14" ht="25.5" x14ac:dyDescent="0.25">
      <c r="A11" s="78">
        <v>3</v>
      </c>
      <c r="B11" s="6" t="s">
        <v>864</v>
      </c>
      <c r="C11" s="9" t="s">
        <v>865</v>
      </c>
      <c r="D11" s="6" t="s">
        <v>866</v>
      </c>
      <c r="E11" s="76">
        <v>45169</v>
      </c>
      <c r="F11" s="76">
        <v>45535</v>
      </c>
      <c r="G11" s="77"/>
      <c r="H11" s="77"/>
      <c r="I11" s="144">
        <v>2</v>
      </c>
      <c r="J11" s="79"/>
      <c r="K11" s="79">
        <f t="shared" ref="K11:K19" si="2">I11*J11</f>
        <v>0</v>
      </c>
      <c r="L11" s="80"/>
      <c r="M11" s="27">
        <f t="shared" ref="M11:M19" si="3">K11+(K11*L11)</f>
        <v>0</v>
      </c>
      <c r="N11" s="81" t="s">
        <v>867</v>
      </c>
    </row>
    <row r="12" spans="1:14" ht="25.5" x14ac:dyDescent="0.25">
      <c r="A12" s="39">
        <f>SUM(A11,1)</f>
        <v>4</v>
      </c>
      <c r="B12" s="6" t="s">
        <v>864</v>
      </c>
      <c r="C12" s="9" t="s">
        <v>865</v>
      </c>
      <c r="D12" s="6" t="s">
        <v>868</v>
      </c>
      <c r="E12" s="76">
        <v>44951</v>
      </c>
      <c r="F12" s="76">
        <v>45317</v>
      </c>
      <c r="G12" s="77"/>
      <c r="H12" s="77"/>
      <c r="I12" s="144">
        <v>2</v>
      </c>
      <c r="J12" s="79"/>
      <c r="K12" s="79">
        <f t="shared" si="2"/>
        <v>0</v>
      </c>
      <c r="L12" s="80"/>
      <c r="M12" s="27">
        <f t="shared" si="3"/>
        <v>0</v>
      </c>
      <c r="N12" s="81" t="s">
        <v>869</v>
      </c>
    </row>
    <row r="13" spans="1:14" ht="25.5" x14ac:dyDescent="0.25">
      <c r="A13" s="39">
        <f t="shared" ref="A13:A19" si="4">SUM(A12,1)</f>
        <v>5</v>
      </c>
      <c r="B13" s="6" t="s">
        <v>864</v>
      </c>
      <c r="C13" s="9" t="s">
        <v>865</v>
      </c>
      <c r="D13" s="6" t="s">
        <v>870</v>
      </c>
      <c r="E13" s="76">
        <v>44951</v>
      </c>
      <c r="F13" s="76">
        <v>45317</v>
      </c>
      <c r="G13" s="77"/>
      <c r="H13" s="77"/>
      <c r="I13" s="144">
        <v>2</v>
      </c>
      <c r="J13" s="79"/>
      <c r="K13" s="79">
        <f t="shared" si="2"/>
        <v>0</v>
      </c>
      <c r="L13" s="80"/>
      <c r="M13" s="27">
        <f t="shared" si="3"/>
        <v>0</v>
      </c>
      <c r="N13" s="81" t="s">
        <v>871</v>
      </c>
    </row>
    <row r="14" spans="1:14" ht="26.25" x14ac:dyDescent="0.25">
      <c r="A14" s="39">
        <f t="shared" si="4"/>
        <v>6</v>
      </c>
      <c r="B14" s="6" t="s">
        <v>872</v>
      </c>
      <c r="C14" s="9" t="s">
        <v>873</v>
      </c>
      <c r="D14" s="6" t="s">
        <v>874</v>
      </c>
      <c r="E14" s="76">
        <v>45199</v>
      </c>
      <c r="F14" s="76">
        <v>45565</v>
      </c>
      <c r="G14" s="77"/>
      <c r="H14" s="77"/>
      <c r="I14" s="144">
        <v>2</v>
      </c>
      <c r="J14" s="79"/>
      <c r="K14" s="79">
        <f t="shared" si="2"/>
        <v>0</v>
      </c>
      <c r="L14" s="80"/>
      <c r="M14" s="27">
        <f t="shared" si="3"/>
        <v>0</v>
      </c>
      <c r="N14" s="81" t="s">
        <v>875</v>
      </c>
    </row>
    <row r="15" spans="1:14" x14ac:dyDescent="0.25">
      <c r="A15" s="39">
        <f t="shared" si="4"/>
        <v>7</v>
      </c>
      <c r="B15" s="6" t="s">
        <v>872</v>
      </c>
      <c r="C15" s="9" t="s">
        <v>876</v>
      </c>
      <c r="D15" s="6" t="s">
        <v>877</v>
      </c>
      <c r="E15" s="76">
        <v>45199</v>
      </c>
      <c r="F15" s="76">
        <v>45565</v>
      </c>
      <c r="G15" s="77"/>
      <c r="H15" s="77"/>
      <c r="I15" s="144">
        <v>2</v>
      </c>
      <c r="J15" s="79"/>
      <c r="K15" s="79">
        <f t="shared" si="2"/>
        <v>0</v>
      </c>
      <c r="L15" s="80"/>
      <c r="M15" s="27">
        <f t="shared" si="3"/>
        <v>0</v>
      </c>
      <c r="N15" s="81" t="s">
        <v>878</v>
      </c>
    </row>
    <row r="16" spans="1:14" ht="26.25" x14ac:dyDescent="0.25">
      <c r="A16" s="39">
        <f t="shared" si="4"/>
        <v>8</v>
      </c>
      <c r="B16" s="6" t="s">
        <v>872</v>
      </c>
      <c r="C16" s="9" t="s">
        <v>873</v>
      </c>
      <c r="D16" s="6" t="s">
        <v>879</v>
      </c>
      <c r="E16" s="76">
        <v>45199</v>
      </c>
      <c r="F16" s="75">
        <v>45565</v>
      </c>
      <c r="G16" s="74"/>
      <c r="H16" s="74"/>
      <c r="I16" s="144">
        <v>2</v>
      </c>
      <c r="J16" s="79"/>
      <c r="K16" s="79">
        <f t="shared" si="2"/>
        <v>0</v>
      </c>
      <c r="L16" s="80"/>
      <c r="M16" s="27">
        <f t="shared" si="3"/>
        <v>0</v>
      </c>
      <c r="N16" s="81" t="s">
        <v>880</v>
      </c>
    </row>
    <row r="17" spans="1:14" ht="25.5" x14ac:dyDescent="0.25">
      <c r="A17" s="39">
        <f t="shared" si="4"/>
        <v>9</v>
      </c>
      <c r="B17" s="6" t="s">
        <v>872</v>
      </c>
      <c r="C17" s="9" t="s">
        <v>881</v>
      </c>
      <c r="D17" s="6" t="s">
        <v>882</v>
      </c>
      <c r="E17" s="76">
        <v>45016</v>
      </c>
      <c r="F17" s="76">
        <v>45199</v>
      </c>
      <c r="G17" s="5">
        <v>45382</v>
      </c>
      <c r="H17" s="5">
        <v>45565</v>
      </c>
      <c r="I17" s="144">
        <v>4</v>
      </c>
      <c r="J17" s="79"/>
      <c r="K17" s="79">
        <f t="shared" si="2"/>
        <v>0</v>
      </c>
      <c r="L17" s="80"/>
      <c r="M17" s="27">
        <f t="shared" si="3"/>
        <v>0</v>
      </c>
      <c r="N17" s="81" t="s">
        <v>883</v>
      </c>
    </row>
    <row r="18" spans="1:14" ht="26.25" x14ac:dyDescent="0.25">
      <c r="A18" s="39">
        <f t="shared" si="4"/>
        <v>10</v>
      </c>
      <c r="B18" s="6" t="s">
        <v>884</v>
      </c>
      <c r="C18" s="9" t="s">
        <v>885</v>
      </c>
      <c r="D18" s="6" t="s">
        <v>886</v>
      </c>
      <c r="E18" s="76">
        <v>45142</v>
      </c>
      <c r="F18" s="76">
        <v>45508</v>
      </c>
      <c r="G18" s="77"/>
      <c r="H18" s="77"/>
      <c r="I18" s="144">
        <v>2</v>
      </c>
      <c r="J18" s="79"/>
      <c r="K18" s="79">
        <f t="shared" si="2"/>
        <v>0</v>
      </c>
      <c r="L18" s="80"/>
      <c r="M18" s="27">
        <f t="shared" si="3"/>
        <v>0</v>
      </c>
      <c r="N18" s="81" t="s">
        <v>887</v>
      </c>
    </row>
    <row r="19" spans="1:14" ht="27" thickBot="1" x14ac:dyDescent="0.3">
      <c r="A19" s="39">
        <f t="shared" si="4"/>
        <v>11</v>
      </c>
      <c r="B19" s="6" t="s">
        <v>888</v>
      </c>
      <c r="C19" s="9" t="s">
        <v>889</v>
      </c>
      <c r="D19" s="6" t="s">
        <v>890</v>
      </c>
      <c r="E19" s="76">
        <v>45179</v>
      </c>
      <c r="F19" s="76">
        <v>45545</v>
      </c>
      <c r="G19" s="77"/>
      <c r="H19" s="77"/>
      <c r="I19" s="144">
        <v>2</v>
      </c>
      <c r="J19" s="79"/>
      <c r="K19" s="79">
        <f t="shared" si="2"/>
        <v>0</v>
      </c>
      <c r="L19" s="80"/>
      <c r="M19" s="27">
        <f t="shared" si="3"/>
        <v>0</v>
      </c>
      <c r="N19" s="81" t="s">
        <v>891</v>
      </c>
    </row>
    <row r="20" spans="1:14" ht="17.25" thickBot="1" x14ac:dyDescent="0.35">
      <c r="A20" s="271" t="s">
        <v>1439</v>
      </c>
      <c r="B20" s="272"/>
      <c r="C20" s="272"/>
      <c r="D20" s="272"/>
      <c r="E20" s="272"/>
      <c r="F20" s="272"/>
      <c r="G20" s="272"/>
      <c r="H20" s="272"/>
      <c r="I20" s="272"/>
      <c r="J20" s="272"/>
      <c r="K20" s="178">
        <f>SUM(K8:K19)</f>
        <v>0</v>
      </c>
      <c r="L20" s="177"/>
      <c r="M20" s="178">
        <f>SUM(M8:M19)</f>
        <v>0</v>
      </c>
      <c r="N20" s="87"/>
    </row>
  </sheetData>
  <mergeCells count="5">
    <mergeCell ref="A7:N7"/>
    <mergeCell ref="A10:N10"/>
    <mergeCell ref="K2:N2"/>
    <mergeCell ref="C3:J3"/>
    <mergeCell ref="A20:J20"/>
  </mergeCells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2:N9"/>
  <sheetViews>
    <sheetView workbookViewId="0">
      <selection activeCell="A2" sqref="A2:N10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ht="18.75" x14ac:dyDescent="0.3">
      <c r="C2" s="3"/>
      <c r="D2" s="3"/>
      <c r="E2" s="3"/>
      <c r="F2" s="3"/>
      <c r="G2" s="3"/>
      <c r="H2" s="3"/>
      <c r="I2" s="3"/>
      <c r="J2" s="3"/>
      <c r="K2" s="237" t="s">
        <v>1384</v>
      </c>
      <c r="L2" s="237"/>
      <c r="M2" s="237"/>
      <c r="N2" s="237"/>
    </row>
    <row r="3" spans="1:14" ht="20.25" x14ac:dyDescent="0.25">
      <c r="C3" s="238" t="s">
        <v>1383</v>
      </c>
      <c r="D3" s="239"/>
      <c r="E3" s="239"/>
      <c r="F3" s="239"/>
      <c r="G3" s="239"/>
      <c r="H3" s="239"/>
      <c r="I3" s="239"/>
      <c r="J3" s="239"/>
      <c r="K3" s="3"/>
      <c r="L3" s="3"/>
      <c r="M3" s="3"/>
      <c r="N3" s="3"/>
    </row>
    <row r="4" spans="1:14" ht="15.75" thickBot="1" x14ac:dyDescent="0.3"/>
    <row r="5" spans="1:14" ht="76.5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49" t="s">
        <v>9</v>
      </c>
      <c r="K5" s="23" t="s">
        <v>10</v>
      </c>
      <c r="L5" s="23" t="s">
        <v>11</v>
      </c>
      <c r="M5" s="24" t="s">
        <v>12</v>
      </c>
      <c r="N5" s="20" t="s">
        <v>13</v>
      </c>
    </row>
    <row r="6" spans="1:14" s="3" customFormat="1" x14ac:dyDescent="0.25">
      <c r="A6" s="25">
        <v>1</v>
      </c>
      <c r="B6" s="12">
        <v>2</v>
      </c>
      <c r="C6" s="12">
        <v>3</v>
      </c>
      <c r="D6" s="12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  <c r="J6" s="50">
        <v>10</v>
      </c>
      <c r="K6" s="18" t="s">
        <v>14</v>
      </c>
      <c r="L6" s="12">
        <v>12</v>
      </c>
      <c r="M6" s="26" t="s">
        <v>15</v>
      </c>
      <c r="N6" s="12">
        <v>14</v>
      </c>
    </row>
    <row r="7" spans="1:14" ht="16.5" x14ac:dyDescent="0.25">
      <c r="A7" s="223" t="s">
        <v>855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26.25" x14ac:dyDescent="0.25">
      <c r="A8" s="78">
        <v>1</v>
      </c>
      <c r="B8" s="6" t="s">
        <v>1144</v>
      </c>
      <c r="C8" s="9" t="s">
        <v>1145</v>
      </c>
      <c r="D8" s="6" t="s">
        <v>1146</v>
      </c>
      <c r="E8" s="142">
        <v>45338</v>
      </c>
      <c r="F8" s="76">
        <v>45732</v>
      </c>
      <c r="G8" s="77"/>
      <c r="H8" s="77"/>
      <c r="I8" s="144"/>
      <c r="J8" s="79"/>
      <c r="K8" s="79">
        <f t="shared" ref="K8" si="0">I8*J8</f>
        <v>0</v>
      </c>
      <c r="L8" s="80"/>
      <c r="M8" s="27">
        <f t="shared" ref="M8" si="1">K8+(K8*L8)</f>
        <v>0</v>
      </c>
      <c r="N8" s="81" t="s">
        <v>1147</v>
      </c>
    </row>
    <row r="9" spans="1:14" ht="16.5" x14ac:dyDescent="0.3">
      <c r="F9" s="87"/>
      <c r="G9" s="87"/>
      <c r="H9" s="87"/>
      <c r="I9" s="87"/>
      <c r="J9" s="87"/>
      <c r="K9" s="87"/>
      <c r="L9" s="87"/>
      <c r="M9" s="87"/>
      <c r="N9" s="87"/>
    </row>
  </sheetData>
  <mergeCells count="3">
    <mergeCell ref="A7:N7"/>
    <mergeCell ref="K2:N2"/>
    <mergeCell ref="C3:J3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32</vt:i4>
      </vt:variant>
      <vt:variant>
        <vt:lpstr>Nazwane zakresy</vt:lpstr>
      </vt:variant>
      <vt:variant>
        <vt:i4>32</vt:i4>
      </vt:variant>
    </vt:vector>
  </HeadingPairs>
  <TitlesOfParts>
    <vt:vector size="64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Zadanie 14</vt:lpstr>
      <vt:lpstr>Zadanie 15</vt:lpstr>
      <vt:lpstr>Zadanie 16</vt:lpstr>
      <vt:lpstr>Zadanie 17</vt:lpstr>
      <vt:lpstr>Zadanie 18</vt:lpstr>
      <vt:lpstr>Zadanie 19</vt:lpstr>
      <vt:lpstr>Zadanie 20</vt:lpstr>
      <vt:lpstr>Zadanie 21</vt:lpstr>
      <vt:lpstr>Zadanie 22</vt:lpstr>
      <vt:lpstr>Zadanie 23</vt:lpstr>
      <vt:lpstr>Zadanie 24</vt:lpstr>
      <vt:lpstr>Zadanie 25</vt:lpstr>
      <vt:lpstr>Zadanie 26</vt:lpstr>
      <vt:lpstr>Zadanie 27</vt:lpstr>
      <vt:lpstr>Zadanie 28</vt:lpstr>
      <vt:lpstr>Zadanie 29</vt:lpstr>
      <vt:lpstr>Zadanie 30</vt:lpstr>
      <vt:lpstr>Zadanie 31</vt:lpstr>
      <vt:lpstr>Zadanie 32</vt:lpstr>
      <vt:lpstr>'Zadanie 1'!Obszar_wydruku</vt:lpstr>
      <vt:lpstr>'Zadanie 10'!Obszar_wydruku</vt:lpstr>
      <vt:lpstr>'Zadanie 11'!Obszar_wydruku</vt:lpstr>
      <vt:lpstr>'Zadanie 12'!Obszar_wydruku</vt:lpstr>
      <vt:lpstr>'Zadanie 13'!Obszar_wydruku</vt:lpstr>
      <vt:lpstr>'Zadanie 14'!Obszar_wydruku</vt:lpstr>
      <vt:lpstr>'Zadanie 15'!Obszar_wydruku</vt:lpstr>
      <vt:lpstr>'Zadanie 16'!Obszar_wydruku</vt:lpstr>
      <vt:lpstr>'Zadanie 17'!Obszar_wydruku</vt:lpstr>
      <vt:lpstr>'Zadanie 18'!Obszar_wydruku</vt:lpstr>
      <vt:lpstr>'Zadanie 19'!Obszar_wydruku</vt:lpstr>
      <vt:lpstr>'Zadanie 2'!Obszar_wydruku</vt:lpstr>
      <vt:lpstr>'Zadanie 20'!Obszar_wydruku</vt:lpstr>
      <vt:lpstr>'Zadanie 21'!Obszar_wydruku</vt:lpstr>
      <vt:lpstr>'Zadanie 22'!Obszar_wydruku</vt:lpstr>
      <vt:lpstr>'Zadanie 23'!Obszar_wydruku</vt:lpstr>
      <vt:lpstr>'Zadanie 24'!Obszar_wydruku</vt:lpstr>
      <vt:lpstr>'Zadanie 25'!Obszar_wydruku</vt:lpstr>
      <vt:lpstr>'Zadanie 26'!Obszar_wydruku</vt:lpstr>
      <vt:lpstr>'Zadanie 27'!Obszar_wydruku</vt:lpstr>
      <vt:lpstr>'Zadanie 28'!Obszar_wydruku</vt:lpstr>
      <vt:lpstr>'Zadanie 29'!Obszar_wydruku</vt:lpstr>
      <vt:lpstr>'Zadanie 3'!Obszar_wydruku</vt:lpstr>
      <vt:lpstr>'Zadanie 30'!Obszar_wydruku</vt:lpstr>
      <vt:lpstr>'Zadanie 31'!Obszar_wydruku</vt:lpstr>
      <vt:lpstr>'Zadanie 32'!Obszar_wydruku</vt:lpstr>
      <vt:lpstr>'Zadanie 4'!Obszar_wydruku</vt:lpstr>
      <vt:lpstr>'Zadanie 5'!Obszar_wydruku</vt:lpstr>
      <vt:lpstr>'Zadanie 6'!Obszar_wydruku</vt:lpstr>
      <vt:lpstr>'Zadanie 7'!Obszar_wydruku</vt:lpstr>
      <vt:lpstr>'Zadanie 8'!Obszar_wydruku</vt:lpstr>
      <vt:lpstr>'Zadanie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Tymoczko Ewa</dc:creator>
  <cp:lastModifiedBy>Nowakowski Rafał</cp:lastModifiedBy>
  <cp:lastPrinted>2023-05-17T08:25:56Z</cp:lastPrinted>
  <dcterms:created xsi:type="dcterms:W3CDTF">2023-03-15T08:16:57Z</dcterms:created>
  <dcterms:modified xsi:type="dcterms:W3CDTF">2023-05-17T11:07:31Z</dcterms:modified>
</cp:coreProperties>
</file>