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23 GAZ GRUPOWY 01.10. 2024- 31.12. 2025\SWZ, ZAŁĄCZNIKI\"/>
    </mc:Choice>
  </mc:AlternateContent>
  <xr:revisionPtr revIDLastSave="0" documentId="13_ncr:1_{E0DD037C-31F7-460D-98A3-ACB14C50C77E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10.2024_31.12.2025" sheetId="3" r:id="rId1"/>
  </sheets>
  <definedNames>
    <definedName name="_xlnm._FilterDatabase" localSheetId="0" hidden="1">'01.10.2024_31.12.2025'!$A$8:$DV$44</definedName>
    <definedName name="Excel_BuiltIn__FilterDatabase" localSheetId="0">'01.10.2024_31.12.2025'!#REF!</definedName>
    <definedName name="_xlnm.Print_Area" localSheetId="0">'01.10.2024_31.12.2025'!$A$1:$DS$44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42" i="3" l="1"/>
  <c r="BU42" i="3"/>
  <c r="DB33" i="3" l="1"/>
  <c r="CT33" i="3"/>
  <c r="BS33" i="3"/>
  <c r="BG33" i="3"/>
  <c r="BH33" i="3" s="1"/>
  <c r="BD33" i="3"/>
  <c r="BA33" i="3"/>
  <c r="BB33" i="3" s="1"/>
  <c r="CA33" i="3" s="1"/>
  <c r="AX33" i="3"/>
  <c r="AY33" i="3" s="1"/>
  <c r="AZ33" i="3" s="1"/>
  <c r="AX34" i="3"/>
  <c r="AY34" i="3" s="1"/>
  <c r="BA34" i="3"/>
  <c r="BB34" i="3" s="1"/>
  <c r="CA34" i="3" s="1"/>
  <c r="BD34" i="3"/>
  <c r="BE34" i="3" s="1"/>
  <c r="CD34" i="3" s="1"/>
  <c r="BG34" i="3"/>
  <c r="CF34" i="3" s="1"/>
  <c r="BS34" i="3"/>
  <c r="CS34" i="3"/>
  <c r="CT34" i="3" s="1"/>
  <c r="DA34" i="3"/>
  <c r="DB34" i="3" s="1"/>
  <c r="AX35" i="3"/>
  <c r="AY35" i="3" s="1"/>
  <c r="BA35" i="3"/>
  <c r="BB35" i="3" s="1"/>
  <c r="CA35" i="3" s="1"/>
  <c r="BD35" i="3"/>
  <c r="BE35" i="3" s="1"/>
  <c r="CD35" i="3" s="1"/>
  <c r="BG35" i="3"/>
  <c r="CF35" i="3" s="1"/>
  <c r="BS35" i="3"/>
  <c r="CT35" i="3"/>
  <c r="DB35" i="3"/>
  <c r="Z27" i="3"/>
  <c r="Y27" i="3"/>
  <c r="BZ34" i="3" l="1"/>
  <c r="BZ33" i="3"/>
  <c r="BH34" i="3"/>
  <c r="CG34" i="3" s="1"/>
  <c r="BH35" i="3"/>
  <c r="CG35" i="3" s="1"/>
  <c r="BW33" i="3"/>
  <c r="CC35" i="3"/>
  <c r="BJ34" i="3"/>
  <c r="BU34" i="3" s="1"/>
  <c r="CF33" i="3"/>
  <c r="BJ33" i="3"/>
  <c r="CO33" i="3" s="1"/>
  <c r="CU33" i="3" s="1"/>
  <c r="BY33" i="3"/>
  <c r="CG33" i="3"/>
  <c r="BI33" i="3"/>
  <c r="CH33" i="3" s="1"/>
  <c r="CC33" i="3"/>
  <c r="BC33" i="3"/>
  <c r="CB33" i="3" s="1"/>
  <c r="BE33" i="3"/>
  <c r="CD33" i="3" s="1"/>
  <c r="BX33" i="3"/>
  <c r="CC34" i="3"/>
  <c r="BX35" i="3"/>
  <c r="BX34" i="3"/>
  <c r="BZ35" i="3"/>
  <c r="BF35" i="3"/>
  <c r="CE35" i="3" s="1"/>
  <c r="BF34" i="3"/>
  <c r="CE34" i="3" s="1"/>
  <c r="BJ35" i="3"/>
  <c r="BW35" i="3"/>
  <c r="BW34" i="3"/>
  <c r="BC35" i="3"/>
  <c r="CB35" i="3" s="1"/>
  <c r="BC34" i="3"/>
  <c r="CB34" i="3" s="1"/>
  <c r="AZ35" i="3"/>
  <c r="AZ34" i="3"/>
  <c r="BG13" i="3"/>
  <c r="BG14" i="3"/>
  <c r="BG15" i="3"/>
  <c r="BG16" i="3"/>
  <c r="BG17" i="3"/>
  <c r="BG12" i="3"/>
  <c r="BD13" i="3"/>
  <c r="BD14" i="3"/>
  <c r="BD15" i="3"/>
  <c r="BD16" i="3"/>
  <c r="BD17" i="3"/>
  <c r="BD12" i="3"/>
  <c r="BA13" i="3"/>
  <c r="BA14" i="3"/>
  <c r="BA15" i="3"/>
  <c r="BA16" i="3"/>
  <c r="BA17" i="3"/>
  <c r="BA12" i="3"/>
  <c r="AX13" i="3"/>
  <c r="AX14" i="3"/>
  <c r="AX15" i="3"/>
  <c r="AX16" i="3"/>
  <c r="AX17" i="3"/>
  <c r="AX12" i="3"/>
  <c r="BG10" i="3"/>
  <c r="BG11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6" i="3"/>
  <c r="BG37" i="3"/>
  <c r="BG38" i="3"/>
  <c r="BG39" i="3"/>
  <c r="BG40" i="3"/>
  <c r="BG41" i="3"/>
  <c r="BG42" i="3"/>
  <c r="BG43" i="3"/>
  <c r="BG44" i="3"/>
  <c r="BG9" i="3"/>
  <c r="BD10" i="3"/>
  <c r="BD11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6" i="3"/>
  <c r="BD37" i="3"/>
  <c r="BD38" i="3"/>
  <c r="BD39" i="3"/>
  <c r="BD40" i="3"/>
  <c r="BD41" i="3"/>
  <c r="BD42" i="3"/>
  <c r="BD43" i="3"/>
  <c r="BD44" i="3"/>
  <c r="BD9" i="3"/>
  <c r="BA10" i="3"/>
  <c r="BA11" i="3"/>
  <c r="BA18" i="3"/>
  <c r="BA19" i="3"/>
  <c r="BA20" i="3"/>
  <c r="BA21" i="3"/>
  <c r="BA22" i="3"/>
  <c r="BA23" i="3"/>
  <c r="BA24" i="3"/>
  <c r="BA25" i="3"/>
  <c r="BA26" i="3"/>
  <c r="BA27" i="3"/>
  <c r="BA28" i="3"/>
  <c r="BZ28" i="3" s="1"/>
  <c r="BA29" i="3"/>
  <c r="BZ29" i="3" s="1"/>
  <c r="BA30" i="3"/>
  <c r="BZ30" i="3" s="1"/>
  <c r="BA31" i="3"/>
  <c r="BZ31" i="3" s="1"/>
  <c r="BA32" i="3"/>
  <c r="BZ32" i="3" s="1"/>
  <c r="BA36" i="3"/>
  <c r="BA37" i="3"/>
  <c r="BA38" i="3"/>
  <c r="BA39" i="3"/>
  <c r="BA40" i="3"/>
  <c r="BA41" i="3"/>
  <c r="BA42" i="3"/>
  <c r="BA43" i="3"/>
  <c r="BA44" i="3"/>
  <c r="AX10" i="3"/>
  <c r="BW10" i="3" s="1"/>
  <c r="AX11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6" i="3"/>
  <c r="AX37" i="3"/>
  <c r="AX38" i="3"/>
  <c r="AX39" i="3"/>
  <c r="AX40" i="3"/>
  <c r="AX41" i="3"/>
  <c r="AX42" i="3"/>
  <c r="AX43" i="3"/>
  <c r="AX44" i="3"/>
  <c r="BA9" i="3"/>
  <c r="AX9" i="3"/>
  <c r="CS9" i="3"/>
  <c r="CS10" i="3"/>
  <c r="CS11" i="3"/>
  <c r="CS12" i="3"/>
  <c r="CS13" i="3"/>
  <c r="CS14" i="3"/>
  <c r="CS15" i="3"/>
  <c r="CS16" i="3"/>
  <c r="CS17" i="3"/>
  <c r="CS18" i="3"/>
  <c r="CS19" i="3"/>
  <c r="CS20" i="3"/>
  <c r="CS23" i="3"/>
  <c r="CS26" i="3"/>
  <c r="CS28" i="3"/>
  <c r="CS29" i="3"/>
  <c r="CS30" i="3"/>
  <c r="CS31" i="3"/>
  <c r="CS32" i="3"/>
  <c r="CS36" i="3"/>
  <c r="CS40" i="3"/>
  <c r="CS41" i="3"/>
  <c r="CS42" i="3"/>
  <c r="CS43" i="3"/>
  <c r="CS44" i="3"/>
  <c r="BK34" i="3" l="1"/>
  <c r="CJ34" i="3"/>
  <c r="BI34" i="3"/>
  <c r="CH34" i="3" s="1"/>
  <c r="BI35" i="3"/>
  <c r="CH35" i="3" s="1"/>
  <c r="BJ30" i="3"/>
  <c r="CJ35" i="3"/>
  <c r="BK35" i="3"/>
  <c r="BK33" i="3"/>
  <c r="CO34" i="3"/>
  <c r="CU34" i="3" s="1"/>
  <c r="CI33" i="3"/>
  <c r="BF33" i="3"/>
  <c r="CE33" i="3" s="1"/>
  <c r="CK33" i="3" s="1"/>
  <c r="BU33" i="3"/>
  <c r="CI34" i="3"/>
  <c r="CJ33" i="3"/>
  <c r="CI35" i="3"/>
  <c r="BU35" i="3"/>
  <c r="CO35" i="3"/>
  <c r="CU35" i="3" s="1"/>
  <c r="BY34" i="3"/>
  <c r="BY35" i="3"/>
  <c r="BA45" i="3"/>
  <c r="BD45" i="3"/>
  <c r="AX45" i="3"/>
  <c r="BG45" i="3"/>
  <c r="BJ12" i="3"/>
  <c r="BJ16" i="3"/>
  <c r="BJ15" i="3"/>
  <c r="BJ21" i="3"/>
  <c r="BJ25" i="3"/>
  <c r="BJ14" i="3"/>
  <c r="BJ32" i="3"/>
  <c r="BJ20" i="3"/>
  <c r="BJ24" i="3"/>
  <c r="BJ37" i="3"/>
  <c r="BJ17" i="3"/>
  <c r="BJ36" i="3"/>
  <c r="BJ13" i="3"/>
  <c r="BJ44" i="3"/>
  <c r="BJ31" i="3"/>
  <c r="BJ19" i="3"/>
  <c r="BJ23" i="3"/>
  <c r="BJ22" i="3"/>
  <c r="BJ38" i="3"/>
  <c r="BJ11" i="3"/>
  <c r="BJ10" i="3"/>
  <c r="BJ43" i="3"/>
  <c r="BJ29" i="3"/>
  <c r="BJ39" i="3"/>
  <c r="BJ41" i="3"/>
  <c r="BJ28" i="3"/>
  <c r="BJ40" i="3"/>
  <c r="BJ26" i="3"/>
  <c r="BJ18" i="3"/>
  <c r="BJ42" i="3"/>
  <c r="BJ27" i="3"/>
  <c r="BZ10" i="3"/>
  <c r="BZ11" i="3"/>
  <c r="BZ12" i="3"/>
  <c r="BZ13" i="3"/>
  <c r="BZ14" i="3"/>
  <c r="BZ15" i="3"/>
  <c r="BZ16" i="3"/>
  <c r="BZ19" i="3"/>
  <c r="BZ20" i="3"/>
  <c r="BZ21" i="3"/>
  <c r="BZ22" i="3"/>
  <c r="BZ23" i="3"/>
  <c r="BZ24" i="3"/>
  <c r="BZ25" i="3"/>
  <c r="BZ26" i="3"/>
  <c r="BZ27" i="3"/>
  <c r="BZ36" i="3"/>
  <c r="BZ37" i="3"/>
  <c r="BZ38" i="3"/>
  <c r="BZ39" i="3"/>
  <c r="BZ40" i="3"/>
  <c r="BZ41" i="3"/>
  <c r="BZ42" i="3"/>
  <c r="BZ43" i="3"/>
  <c r="BZ44" i="3"/>
  <c r="BZ9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6" i="3"/>
  <c r="BW37" i="3"/>
  <c r="BW38" i="3"/>
  <c r="BW39" i="3"/>
  <c r="BW40" i="3"/>
  <c r="BW41" i="3"/>
  <c r="BW42" i="3"/>
  <c r="BW43" i="3"/>
  <c r="BW44" i="3"/>
  <c r="BW9" i="3"/>
  <c r="CC10" i="3"/>
  <c r="CC11" i="3"/>
  <c r="CC12" i="3"/>
  <c r="CC16" i="3"/>
  <c r="CC17" i="3"/>
  <c r="CC18" i="3"/>
  <c r="CC19" i="3"/>
  <c r="CC20" i="3"/>
  <c r="CC22" i="3"/>
  <c r="CC24" i="3"/>
  <c r="CC25" i="3"/>
  <c r="CC28" i="3"/>
  <c r="CC29" i="3"/>
  <c r="CC30" i="3"/>
  <c r="CC31" i="3"/>
  <c r="CC32" i="3"/>
  <c r="CC36" i="3"/>
  <c r="CC41" i="3"/>
  <c r="CC42" i="3"/>
  <c r="CC43" i="3"/>
  <c r="CC44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6" i="3"/>
  <c r="CF37" i="3"/>
  <c r="CF38" i="3"/>
  <c r="CF39" i="3"/>
  <c r="CF40" i="3"/>
  <c r="CF41" i="3"/>
  <c r="CF42" i="3"/>
  <c r="CF43" i="3"/>
  <c r="CF44" i="3"/>
  <c r="BH9" i="3"/>
  <c r="CG9" i="3" s="1"/>
  <c r="BZ17" i="3"/>
  <c r="BZ18" i="3"/>
  <c r="BL35" i="3" l="1"/>
  <c r="BV35" i="3" s="1"/>
  <c r="CK34" i="3"/>
  <c r="CL34" i="3" s="1"/>
  <c r="BL34" i="3"/>
  <c r="BV34" i="3" s="1"/>
  <c r="CK35" i="3"/>
  <c r="CL35" i="3" s="1"/>
  <c r="DD34" i="3"/>
  <c r="DF34" i="3" s="1"/>
  <c r="DG34" i="3" s="1"/>
  <c r="DD33" i="3"/>
  <c r="DF33" i="3" s="1"/>
  <c r="DG33" i="3" s="1"/>
  <c r="CL33" i="3"/>
  <c r="DD35" i="3"/>
  <c r="DF35" i="3" s="1"/>
  <c r="DG35" i="3" s="1"/>
  <c r="BL33" i="3"/>
  <c r="CI18" i="3"/>
  <c r="CI43" i="3"/>
  <c r="CI42" i="3"/>
  <c r="CI10" i="3"/>
  <c r="CI30" i="3"/>
  <c r="CI22" i="3"/>
  <c r="CI32" i="3"/>
  <c r="CI44" i="3"/>
  <c r="CI31" i="3"/>
  <c r="CI17" i="3"/>
  <c r="CI29" i="3"/>
  <c r="CI20" i="3"/>
  <c r="CI19" i="3"/>
  <c r="BE9" i="3"/>
  <c r="CD9" i="3" s="1"/>
  <c r="CC9" i="3"/>
  <c r="CI41" i="3"/>
  <c r="CI28" i="3"/>
  <c r="CI16" i="3"/>
  <c r="BE38" i="3"/>
  <c r="CD38" i="3" s="1"/>
  <c r="CC38" i="3"/>
  <c r="CI38" i="3" s="1"/>
  <c r="CI24" i="3"/>
  <c r="CI12" i="3"/>
  <c r="BE40" i="3"/>
  <c r="CC40" i="3"/>
  <c r="CI40" i="3" s="1"/>
  <c r="BE27" i="3"/>
  <c r="CC27" i="3"/>
  <c r="CI27" i="3" s="1"/>
  <c r="BE15" i="3"/>
  <c r="CC15" i="3"/>
  <c r="CI15" i="3" s="1"/>
  <c r="BE13" i="3"/>
  <c r="CD13" i="3" s="1"/>
  <c r="CC13" i="3"/>
  <c r="CI13" i="3" s="1"/>
  <c r="BE37" i="3"/>
  <c r="CD37" i="3" s="1"/>
  <c r="CC37" i="3"/>
  <c r="CI37" i="3" s="1"/>
  <c r="BE23" i="3"/>
  <c r="CD23" i="3" s="1"/>
  <c r="CC23" i="3"/>
  <c r="CI23" i="3" s="1"/>
  <c r="BE21" i="3"/>
  <c r="CD21" i="3" s="1"/>
  <c r="CC21" i="3"/>
  <c r="CI21" i="3" s="1"/>
  <c r="CI25" i="3"/>
  <c r="CI36" i="3"/>
  <c r="CI11" i="3"/>
  <c r="BE39" i="3"/>
  <c r="CC39" i="3"/>
  <c r="CI39" i="3" s="1"/>
  <c r="BE26" i="3"/>
  <c r="CC26" i="3"/>
  <c r="CI26" i="3" s="1"/>
  <c r="BE14" i="3"/>
  <c r="CC14" i="3"/>
  <c r="CI14" i="3" s="1"/>
  <c r="BU32" i="3"/>
  <c r="BU20" i="3"/>
  <c r="BU30" i="3"/>
  <c r="BU18" i="3"/>
  <c r="BU39" i="3"/>
  <c r="BU26" i="3"/>
  <c r="BU14" i="3"/>
  <c r="BU44" i="3"/>
  <c r="BU31" i="3"/>
  <c r="BU19" i="3"/>
  <c r="BU43" i="3"/>
  <c r="BU28" i="3"/>
  <c r="BU16" i="3"/>
  <c r="BU41" i="3"/>
  <c r="BU40" i="3"/>
  <c r="BU27" i="3"/>
  <c r="BU15" i="3"/>
  <c r="BU29" i="3"/>
  <c r="BU17" i="3"/>
  <c r="BU21" i="3"/>
  <c r="BU24" i="3"/>
  <c r="BU36" i="3"/>
  <c r="BU23" i="3"/>
  <c r="BU11" i="3"/>
  <c r="BU37" i="3"/>
  <c r="BJ9" i="3"/>
  <c r="BU9" i="3" s="1"/>
  <c r="BU22" i="3"/>
  <c r="BU10" i="3"/>
  <c r="BU12" i="3"/>
  <c r="BU38" i="3"/>
  <c r="BU25" i="3"/>
  <c r="BU13" i="3"/>
  <c r="BE11" i="3"/>
  <c r="BE22" i="3"/>
  <c r="BE32" i="3"/>
  <c r="BE20" i="3"/>
  <c r="BE12" i="3"/>
  <c r="BE10" i="3"/>
  <c r="BE44" i="3"/>
  <c r="BE31" i="3"/>
  <c r="BE19" i="3"/>
  <c r="BE25" i="3"/>
  <c r="BE43" i="3"/>
  <c r="BE30" i="3"/>
  <c r="BE18" i="3"/>
  <c r="BE36" i="3"/>
  <c r="BE42" i="3"/>
  <c r="BE29" i="3"/>
  <c r="BE17" i="3"/>
  <c r="BE24" i="3"/>
  <c r="BE41" i="3"/>
  <c r="BE28" i="3"/>
  <c r="BE16" i="3"/>
  <c r="DU30" i="3"/>
  <c r="DT30" i="3"/>
  <c r="CF9" i="3"/>
  <c r="BH21" i="3"/>
  <c r="CG21" i="3" s="1"/>
  <c r="BH32" i="3"/>
  <c r="CG32" i="3" s="1"/>
  <c r="BH20" i="3"/>
  <c r="CG20" i="3" s="1"/>
  <c r="BH44" i="3"/>
  <c r="CG44" i="3" s="1"/>
  <c r="BH31" i="3"/>
  <c r="CG31" i="3" s="1"/>
  <c r="BH19" i="3"/>
  <c r="CG19" i="3" s="1"/>
  <c r="BH43" i="3"/>
  <c r="CG43" i="3" s="1"/>
  <c r="BH30" i="3"/>
  <c r="CG30" i="3" s="1"/>
  <c r="BH18" i="3"/>
  <c r="CG18" i="3" s="1"/>
  <c r="BH42" i="3"/>
  <c r="CG42" i="3" s="1"/>
  <c r="BH29" i="3"/>
  <c r="CG29" i="3" s="1"/>
  <c r="BH17" i="3"/>
  <c r="CG17" i="3" s="1"/>
  <c r="BH41" i="3"/>
  <c r="CG41" i="3" s="1"/>
  <c r="BH28" i="3"/>
  <c r="CG28" i="3" s="1"/>
  <c r="BH16" i="3"/>
  <c r="CG16" i="3" s="1"/>
  <c r="BH40" i="3"/>
  <c r="CG40" i="3" s="1"/>
  <c r="BH27" i="3"/>
  <c r="CG27" i="3" s="1"/>
  <c r="BH15" i="3"/>
  <c r="CG15" i="3" s="1"/>
  <c r="BH39" i="3"/>
  <c r="CG39" i="3" s="1"/>
  <c r="BH26" i="3"/>
  <c r="CG26" i="3" s="1"/>
  <c r="BH14" i="3"/>
  <c r="CG14" i="3" s="1"/>
  <c r="BH38" i="3"/>
  <c r="CG38" i="3" s="1"/>
  <c r="BH25" i="3"/>
  <c r="CG25" i="3" s="1"/>
  <c r="BH13" i="3"/>
  <c r="CG13" i="3" s="1"/>
  <c r="BH37" i="3"/>
  <c r="CG37" i="3" s="1"/>
  <c r="BH24" i="3"/>
  <c r="CG24" i="3" s="1"/>
  <c r="BH12" i="3"/>
  <c r="CG12" i="3" s="1"/>
  <c r="BH36" i="3"/>
  <c r="CG36" i="3" s="1"/>
  <c r="BH23" i="3"/>
  <c r="CG23" i="3" s="1"/>
  <c r="BH11" i="3"/>
  <c r="CG11" i="3" s="1"/>
  <c r="BI9" i="3"/>
  <c r="CH9" i="3" s="1"/>
  <c r="BH22" i="3"/>
  <c r="BH10" i="3"/>
  <c r="CG10" i="3" s="1"/>
  <c r="DA17" i="3"/>
  <c r="DB17" i="3" s="1"/>
  <c r="CT17" i="3"/>
  <c r="BS17" i="3"/>
  <c r="CW35" i="3" l="1"/>
  <c r="DC35" i="3" s="1"/>
  <c r="DH35" i="3" s="1"/>
  <c r="DJ35" i="3" s="1"/>
  <c r="DK35" i="3" s="1"/>
  <c r="CW34" i="3"/>
  <c r="DC34" i="3" s="1"/>
  <c r="DH34" i="3" s="1"/>
  <c r="DJ34" i="3" s="1"/>
  <c r="BV33" i="3"/>
  <c r="CW33" i="3"/>
  <c r="DC33" i="3" s="1"/>
  <c r="BJ45" i="3"/>
  <c r="BE45" i="3"/>
  <c r="CG22" i="3"/>
  <c r="BH45" i="3"/>
  <c r="CI9" i="3"/>
  <c r="BF38" i="3"/>
  <c r="CE38" i="3" s="1"/>
  <c r="BF21" i="3"/>
  <c r="CE21" i="3" s="1"/>
  <c r="BF23" i="3"/>
  <c r="CE23" i="3" s="1"/>
  <c r="BF9" i="3"/>
  <c r="CE9" i="3" s="1"/>
  <c r="BF30" i="3"/>
  <c r="CE30" i="3" s="1"/>
  <c r="CD30" i="3"/>
  <c r="BF16" i="3"/>
  <c r="CE16" i="3" s="1"/>
  <c r="CD16" i="3"/>
  <c r="BF43" i="3"/>
  <c r="CE43" i="3" s="1"/>
  <c r="CD43" i="3"/>
  <c r="BF26" i="3"/>
  <c r="CE26" i="3" s="1"/>
  <c r="CD26" i="3"/>
  <c r="BF31" i="3"/>
  <c r="CE31" i="3" s="1"/>
  <c r="CD31" i="3"/>
  <c r="BF42" i="3"/>
  <c r="CE42" i="3" s="1"/>
  <c r="CD42" i="3"/>
  <c r="BF14" i="3"/>
  <c r="CE14" i="3" s="1"/>
  <c r="CD14" i="3"/>
  <c r="BF28" i="3"/>
  <c r="CE28" i="3" s="1"/>
  <c r="CD28" i="3"/>
  <c r="BF20" i="3"/>
  <c r="CE20" i="3" s="1"/>
  <c r="CD20" i="3"/>
  <c r="BF29" i="3"/>
  <c r="CE29" i="3" s="1"/>
  <c r="CD29" i="3"/>
  <c r="BF11" i="3"/>
  <c r="CE11" i="3" s="1"/>
  <c r="CD11" i="3"/>
  <c r="BF40" i="3"/>
  <c r="CE40" i="3" s="1"/>
  <c r="CD40" i="3"/>
  <c r="BF10" i="3"/>
  <c r="CE10" i="3" s="1"/>
  <c r="CD10" i="3"/>
  <c r="BF18" i="3"/>
  <c r="CE18" i="3" s="1"/>
  <c r="CD18" i="3"/>
  <c r="BF12" i="3"/>
  <c r="CE12" i="3" s="1"/>
  <c r="CD12" i="3"/>
  <c r="BF41" i="3"/>
  <c r="CE41" i="3" s="1"/>
  <c r="CD41" i="3"/>
  <c r="BF37" i="3"/>
  <c r="CE37" i="3" s="1"/>
  <c r="BF32" i="3"/>
  <c r="CE32" i="3" s="1"/>
  <c r="CD32" i="3"/>
  <c r="BF39" i="3"/>
  <c r="CE39" i="3" s="1"/>
  <c r="CD39" i="3"/>
  <c r="BF24" i="3"/>
  <c r="CE24" i="3" s="1"/>
  <c r="CD24" i="3"/>
  <c r="BF13" i="3"/>
  <c r="CE13" i="3" s="1"/>
  <c r="BF25" i="3"/>
  <c r="CE25" i="3" s="1"/>
  <c r="CD25" i="3"/>
  <c r="BF27" i="3"/>
  <c r="CE27" i="3" s="1"/>
  <c r="CD27" i="3"/>
  <c r="BF44" i="3"/>
  <c r="CE44" i="3" s="1"/>
  <c r="CD44" i="3"/>
  <c r="BF36" i="3"/>
  <c r="CE36" i="3" s="1"/>
  <c r="CD36" i="3"/>
  <c r="BF15" i="3"/>
  <c r="CE15" i="3" s="1"/>
  <c r="CD15" i="3"/>
  <c r="BF17" i="3"/>
  <c r="CE17" i="3" s="1"/>
  <c r="CD17" i="3"/>
  <c r="BF19" i="3"/>
  <c r="CE19" i="3" s="1"/>
  <c r="CD19" i="3"/>
  <c r="BF22" i="3"/>
  <c r="CD22" i="3"/>
  <c r="BI36" i="3"/>
  <c r="CH36" i="3" s="1"/>
  <c r="BI19" i="3"/>
  <c r="CH19" i="3" s="1"/>
  <c r="BI24" i="3"/>
  <c r="CH24" i="3" s="1"/>
  <c r="BI28" i="3"/>
  <c r="CH28" i="3" s="1"/>
  <c r="BI25" i="3"/>
  <c r="CH25" i="3" s="1"/>
  <c r="BI41" i="3"/>
  <c r="CH41" i="3" s="1"/>
  <c r="BI15" i="3"/>
  <c r="CH15" i="3" s="1"/>
  <c r="BI31" i="3"/>
  <c r="CH31" i="3" s="1"/>
  <c r="BI40" i="3"/>
  <c r="CH40" i="3" s="1"/>
  <c r="BI16" i="3"/>
  <c r="CH16" i="3" s="1"/>
  <c r="BI13" i="3"/>
  <c r="CH13" i="3" s="1"/>
  <c r="BI32" i="3"/>
  <c r="CH32" i="3" s="1"/>
  <c r="BI22" i="3"/>
  <c r="BI17" i="3"/>
  <c r="CH17" i="3" s="1"/>
  <c r="BI21" i="3"/>
  <c r="CH21" i="3" s="1"/>
  <c r="BI29" i="3"/>
  <c r="CH29" i="3" s="1"/>
  <c r="BI14" i="3"/>
  <c r="CH14" i="3" s="1"/>
  <c r="BI11" i="3"/>
  <c r="CH11" i="3" s="1"/>
  <c r="BI26" i="3"/>
  <c r="CH26" i="3" s="1"/>
  <c r="BI18" i="3"/>
  <c r="CH18" i="3" s="1"/>
  <c r="BI43" i="3"/>
  <c r="CH43" i="3" s="1"/>
  <c r="BI12" i="3"/>
  <c r="CH12" i="3" s="1"/>
  <c r="BI27" i="3"/>
  <c r="CH27" i="3" s="1"/>
  <c r="BI37" i="3"/>
  <c r="CH37" i="3" s="1"/>
  <c r="BI44" i="3"/>
  <c r="CH44" i="3" s="1"/>
  <c r="BI20" i="3"/>
  <c r="CH20" i="3" s="1"/>
  <c r="BI38" i="3"/>
  <c r="CH38" i="3" s="1"/>
  <c r="BI42" i="3"/>
  <c r="CH42" i="3" s="1"/>
  <c r="BI23" i="3"/>
  <c r="CH23" i="3" s="1"/>
  <c r="BI39" i="3"/>
  <c r="CH39" i="3" s="1"/>
  <c r="BI30" i="3"/>
  <c r="CH30" i="3" s="1"/>
  <c r="BI10" i="3"/>
  <c r="CH10" i="3" s="1"/>
  <c r="CO17" i="3"/>
  <c r="CU17" i="3" s="1"/>
  <c r="DD17" i="3" s="1"/>
  <c r="BB17" i="3"/>
  <c r="CA17" i="3" s="1"/>
  <c r="AY17" i="3"/>
  <c r="DH33" i="3" l="1"/>
  <c r="DJ33" i="3" s="1"/>
  <c r="DK33" i="3" s="1"/>
  <c r="DK34" i="3"/>
  <c r="CE22" i="3"/>
  <c r="BF45" i="3"/>
  <c r="CH22" i="3"/>
  <c r="BI45" i="3"/>
  <c r="BK17" i="3"/>
  <c r="BX17" i="3"/>
  <c r="CJ17" i="3" s="1"/>
  <c r="DF17" i="3"/>
  <c r="DG17" i="3" s="1"/>
  <c r="BC17" i="3"/>
  <c r="CB17" i="3" s="1"/>
  <c r="AZ17" i="3"/>
  <c r="CT22" i="3"/>
  <c r="DB38" i="3"/>
  <c r="DB39" i="3"/>
  <c r="DB37" i="3"/>
  <c r="DB27" i="3"/>
  <c r="DB25" i="3"/>
  <c r="DB24" i="3"/>
  <c r="DB22" i="3"/>
  <c r="DB21" i="3"/>
  <c r="BL17" i="3" l="1"/>
  <c r="BV17" i="3" s="1"/>
  <c r="BY17" i="3"/>
  <c r="CK17" i="3" s="1"/>
  <c r="DA26" i="3"/>
  <c r="DB26" i="3" s="1"/>
  <c r="CT26" i="3"/>
  <c r="CL17" i="3" l="1"/>
  <c r="CW17" i="3"/>
  <c r="DC17" i="3" s="1"/>
  <c r="DH17" i="3" s="1"/>
  <c r="DA43" i="3"/>
  <c r="DB43" i="3" s="1"/>
  <c r="DA44" i="3"/>
  <c r="DB44" i="3" s="1"/>
  <c r="CT44" i="3"/>
  <c r="CT43" i="3"/>
  <c r="DA41" i="3"/>
  <c r="DB41" i="3" s="1"/>
  <c r="CT41" i="3"/>
  <c r="DA40" i="3"/>
  <c r="DB40" i="3" s="1"/>
  <c r="CT40" i="3"/>
  <c r="CT27" i="3"/>
  <c r="DJ17" i="3" l="1"/>
  <c r="DK17" i="3" s="1"/>
  <c r="CT38" i="3"/>
  <c r="CT39" i="3"/>
  <c r="CT37" i="3"/>
  <c r="CT25" i="3"/>
  <c r="CT24" i="3"/>
  <c r="CT21" i="3"/>
  <c r="CT10" i="3"/>
  <c r="CT11" i="3"/>
  <c r="CT12" i="3"/>
  <c r="CT13" i="3"/>
  <c r="CT14" i="3"/>
  <c r="CT15" i="3"/>
  <c r="CT16" i="3"/>
  <c r="CT18" i="3"/>
  <c r="CT19" i="3"/>
  <c r="CT20" i="3"/>
  <c r="CT9" i="3"/>
  <c r="BS44" i="3" l="1"/>
  <c r="BB44" i="3"/>
  <c r="CA44" i="3" s="1"/>
  <c r="AY44" i="3" l="1"/>
  <c r="BK44" i="3" s="1"/>
  <c r="BC44" i="3"/>
  <c r="CB44" i="3" s="1"/>
  <c r="BX44" i="3" l="1"/>
  <c r="CJ44" i="3" s="1"/>
  <c r="CO44" i="3"/>
  <c r="CU44" i="3" s="1"/>
  <c r="DD44" i="3" s="1"/>
  <c r="AZ44" i="3"/>
  <c r="BL44" i="3" s="1"/>
  <c r="BY44" i="3" l="1"/>
  <c r="CK44" i="3" s="1"/>
  <c r="BV44" i="3"/>
  <c r="DF44" i="3"/>
  <c r="DG44" i="3" s="1"/>
  <c r="CT23" i="3"/>
  <c r="AY20" i="3"/>
  <c r="BB20" i="3"/>
  <c r="CA20" i="3" s="1"/>
  <c r="BS20" i="3"/>
  <c r="AY21" i="3"/>
  <c r="BB21" i="3"/>
  <c r="CA21" i="3" s="1"/>
  <c r="BS21" i="3"/>
  <c r="DA12" i="3"/>
  <c r="DB12" i="3" s="1"/>
  <c r="DA13" i="3"/>
  <c r="DB13" i="3" s="1"/>
  <c r="DA14" i="3"/>
  <c r="DB14" i="3" s="1"/>
  <c r="DA15" i="3"/>
  <c r="DB15" i="3" s="1"/>
  <c r="DA16" i="3"/>
  <c r="DB16" i="3" s="1"/>
  <c r="DA18" i="3"/>
  <c r="DB18" i="3" s="1"/>
  <c r="DA19" i="3"/>
  <c r="DB19" i="3" s="1"/>
  <c r="DA20" i="3"/>
  <c r="DB20" i="3" s="1"/>
  <c r="DA23" i="3"/>
  <c r="DB23" i="3" s="1"/>
  <c r="DA28" i="3"/>
  <c r="DB28" i="3" s="1"/>
  <c r="DA29" i="3"/>
  <c r="DB29" i="3" s="1"/>
  <c r="DA30" i="3"/>
  <c r="DB30" i="3" s="1"/>
  <c r="DA31" i="3"/>
  <c r="DB31" i="3" s="1"/>
  <c r="DA32" i="3"/>
  <c r="DB32" i="3" s="1"/>
  <c r="DA36" i="3"/>
  <c r="DB36" i="3" s="1"/>
  <c r="CT28" i="3"/>
  <c r="CT29" i="3"/>
  <c r="CT30" i="3"/>
  <c r="CT31" i="3"/>
  <c r="CT32" i="3"/>
  <c r="CT36" i="3"/>
  <c r="BS39" i="3"/>
  <c r="BS40" i="3"/>
  <c r="BS41" i="3"/>
  <c r="BS42" i="3"/>
  <c r="BS43" i="3"/>
  <c r="BS24" i="3"/>
  <c r="BS25" i="3"/>
  <c r="BS26" i="3"/>
  <c r="BS27" i="3"/>
  <c r="BS28" i="3"/>
  <c r="BS29" i="3"/>
  <c r="BS30" i="3"/>
  <c r="BS31" i="3"/>
  <c r="BS32" i="3"/>
  <c r="BS36" i="3"/>
  <c r="BS37" i="3"/>
  <c r="BS38" i="3"/>
  <c r="BS12" i="3"/>
  <c r="BS13" i="3"/>
  <c r="BS14" i="3"/>
  <c r="BS15" i="3"/>
  <c r="BS16" i="3"/>
  <c r="BS18" i="3"/>
  <c r="BS19" i="3"/>
  <c r="BS22" i="3"/>
  <c r="BS23" i="3"/>
  <c r="BB13" i="3"/>
  <c r="CA13" i="3" s="1"/>
  <c r="BB14" i="3"/>
  <c r="CA14" i="3" s="1"/>
  <c r="BB15" i="3"/>
  <c r="BB18" i="3"/>
  <c r="CA18" i="3" s="1"/>
  <c r="BB19" i="3"/>
  <c r="CA19" i="3" s="1"/>
  <c r="BB23" i="3"/>
  <c r="CA23" i="3" s="1"/>
  <c r="BB26" i="3"/>
  <c r="BB28" i="3"/>
  <c r="CA28" i="3" s="1"/>
  <c r="BB29" i="3"/>
  <c r="CA29" i="3" s="1"/>
  <c r="BB30" i="3"/>
  <c r="CA30" i="3" s="1"/>
  <c r="BB31" i="3"/>
  <c r="CA31" i="3" s="1"/>
  <c r="BB36" i="3"/>
  <c r="CA36" i="3" s="1"/>
  <c r="BB37" i="3"/>
  <c r="CA37" i="3" s="1"/>
  <c r="BB38" i="3"/>
  <c r="CA38" i="3" s="1"/>
  <c r="BB39" i="3"/>
  <c r="BB40" i="3"/>
  <c r="CA40" i="3" s="1"/>
  <c r="BB41" i="3"/>
  <c r="CA41" i="3" s="1"/>
  <c r="BB43" i="3"/>
  <c r="AY13" i="3"/>
  <c r="AY16" i="3"/>
  <c r="AY18" i="3"/>
  <c r="AY19" i="3"/>
  <c r="AY22" i="3"/>
  <c r="AY23" i="3"/>
  <c r="AY26" i="3"/>
  <c r="AY30" i="3"/>
  <c r="AY39" i="3"/>
  <c r="BK30" i="3" l="1"/>
  <c r="BK19" i="3"/>
  <c r="BK18" i="3"/>
  <c r="BK39" i="3"/>
  <c r="BK13" i="3"/>
  <c r="BK20" i="3"/>
  <c r="BK26" i="3"/>
  <c r="BK21" i="3"/>
  <c r="BK23" i="3"/>
  <c r="CW44" i="3"/>
  <c r="DC44" i="3" s="1"/>
  <c r="DH44" i="3" s="1"/>
  <c r="DJ44" i="3" s="1"/>
  <c r="DK44" i="3" s="1"/>
  <c r="CL44" i="3"/>
  <c r="BX13" i="3"/>
  <c r="CJ13" i="3" s="1"/>
  <c r="BX21" i="3"/>
  <c r="CJ21" i="3" s="1"/>
  <c r="BX20" i="3"/>
  <c r="CJ20" i="3" s="1"/>
  <c r="BX19" i="3"/>
  <c r="CJ19" i="3" s="1"/>
  <c r="BX16" i="3"/>
  <c r="BX22" i="3"/>
  <c r="BX18" i="3"/>
  <c r="CJ18" i="3" s="1"/>
  <c r="BX30" i="3"/>
  <c r="BX26" i="3"/>
  <c r="BX39" i="3"/>
  <c r="BX23" i="3"/>
  <c r="CJ23" i="3" s="1"/>
  <c r="BC15" i="3"/>
  <c r="CB15" i="3" s="1"/>
  <c r="CA15" i="3"/>
  <c r="BC26" i="3"/>
  <c r="CB26" i="3" s="1"/>
  <c r="CA26" i="3"/>
  <c r="BC39" i="3"/>
  <c r="CB39" i="3" s="1"/>
  <c r="CA39" i="3"/>
  <c r="BC30" i="3"/>
  <c r="CB30" i="3" s="1"/>
  <c r="BC43" i="3"/>
  <c r="CB43" i="3" s="1"/>
  <c r="CA43" i="3"/>
  <c r="BC18" i="3"/>
  <c r="CB18" i="3" s="1"/>
  <c r="AY43" i="3"/>
  <c r="BK43" i="3" s="1"/>
  <c r="BB16" i="3"/>
  <c r="BK16" i="3" s="1"/>
  <c r="BB22" i="3"/>
  <c r="AY31" i="3"/>
  <c r="BK31" i="3" s="1"/>
  <c r="AY25" i="3"/>
  <c r="AY40" i="3"/>
  <c r="BK40" i="3" s="1"/>
  <c r="AY14" i="3"/>
  <c r="BK14" i="3" s="1"/>
  <c r="AY38" i="3"/>
  <c r="BK38" i="3" s="1"/>
  <c r="AY42" i="3"/>
  <c r="AY24" i="3"/>
  <c r="BB25" i="3"/>
  <c r="AY37" i="3"/>
  <c r="BK37" i="3" s="1"/>
  <c r="BB42" i="3"/>
  <c r="BC29" i="3"/>
  <c r="CB29" i="3" s="1"/>
  <c r="AY41" i="3"/>
  <c r="BK41" i="3" s="1"/>
  <c r="AY28" i="3"/>
  <c r="BK28" i="3" s="1"/>
  <c r="BC41" i="3"/>
  <c r="CB41" i="3" s="1"/>
  <c r="BC38" i="3"/>
  <c r="CB38" i="3" s="1"/>
  <c r="BC37" i="3"/>
  <c r="CB37" i="3" s="1"/>
  <c r="AY36" i="3"/>
  <c r="BK36" i="3" s="1"/>
  <c r="AY32" i="3"/>
  <c r="BB32" i="3"/>
  <c r="CA32" i="3" s="1"/>
  <c r="AY29" i="3"/>
  <c r="BK29" i="3" s="1"/>
  <c r="BC28" i="3"/>
  <c r="CB28" i="3" s="1"/>
  <c r="BB24" i="3"/>
  <c r="CA24" i="3" s="1"/>
  <c r="AZ23" i="3"/>
  <c r="BC20" i="3"/>
  <c r="CB20" i="3" s="1"/>
  <c r="BC21" i="3"/>
  <c r="CB21" i="3" s="1"/>
  <c r="AZ21" i="3"/>
  <c r="AZ20" i="3"/>
  <c r="AZ19" i="3"/>
  <c r="AZ16" i="3"/>
  <c r="AY15" i="3"/>
  <c r="BK15" i="3" s="1"/>
  <c r="BC13" i="3"/>
  <c r="CB13" i="3" s="1"/>
  <c r="BC40" i="3"/>
  <c r="CB40" i="3" s="1"/>
  <c r="BC36" i="3"/>
  <c r="CB36" i="3" s="1"/>
  <c r="BC31" i="3"/>
  <c r="CB31" i="3" s="1"/>
  <c r="BC23" i="3"/>
  <c r="CB23" i="3" s="1"/>
  <c r="BC19" i="3"/>
  <c r="CB19" i="3" s="1"/>
  <c r="BC14" i="3"/>
  <c r="CB14" i="3" s="1"/>
  <c r="AZ39" i="3"/>
  <c r="AZ30" i="3"/>
  <c r="AZ26" i="3"/>
  <c r="AZ22" i="3"/>
  <c r="AZ18" i="3"/>
  <c r="AZ13" i="3"/>
  <c r="BL30" i="3" l="1"/>
  <c r="BV30" i="3" s="1"/>
  <c r="BL21" i="3"/>
  <c r="BK25" i="3"/>
  <c r="CA22" i="3"/>
  <c r="CJ22" i="3" s="1"/>
  <c r="BK22" i="3"/>
  <c r="BL19" i="3"/>
  <c r="BK42" i="3"/>
  <c r="BL20" i="3"/>
  <c r="BL39" i="3"/>
  <c r="BL18" i="3"/>
  <c r="BV18" i="3" s="1"/>
  <c r="BL23" i="3"/>
  <c r="BK32" i="3"/>
  <c r="BK24" i="3"/>
  <c r="BL26" i="3"/>
  <c r="BV26" i="3" s="1"/>
  <c r="BL13" i="3"/>
  <c r="CJ39" i="3"/>
  <c r="CJ26" i="3"/>
  <c r="CJ30" i="3"/>
  <c r="BY18" i="3"/>
  <c r="CK18" i="3" s="1"/>
  <c r="BX15" i="3"/>
  <c r="CJ15" i="3" s="1"/>
  <c r="BY16" i="3"/>
  <c r="BY19" i="3"/>
  <c r="CK19" i="3" s="1"/>
  <c r="BY20" i="3"/>
  <c r="CK20" i="3" s="1"/>
  <c r="BY21" i="3"/>
  <c r="CK21" i="3" s="1"/>
  <c r="BX14" i="3"/>
  <c r="CJ14" i="3" s="1"/>
  <c r="BX40" i="3"/>
  <c r="CJ40" i="3" s="1"/>
  <c r="BY26" i="3"/>
  <c r="CK26" i="3" s="1"/>
  <c r="BX28" i="3"/>
  <c r="CJ28" i="3" s="1"/>
  <c r="BX25" i="3"/>
  <c r="BX43" i="3"/>
  <c r="CJ43" i="3" s="1"/>
  <c r="BX36" i="3"/>
  <c r="CJ36" i="3" s="1"/>
  <c r="BY30" i="3"/>
  <c r="CK30" i="3" s="1"/>
  <c r="BY23" i="3"/>
  <c r="CK23" i="3" s="1"/>
  <c r="BX24" i="3"/>
  <c r="CJ24" i="3" s="1"/>
  <c r="BX42" i="3"/>
  <c r="BY22" i="3"/>
  <c r="BX38" i="3"/>
  <c r="CJ38" i="3" s="1"/>
  <c r="BY39" i="3"/>
  <c r="CK39" i="3" s="1"/>
  <c r="BX41" i="3"/>
  <c r="CJ41" i="3" s="1"/>
  <c r="BX32" i="3"/>
  <c r="BX31" i="3"/>
  <c r="CJ31" i="3" s="1"/>
  <c r="BY13" i="3"/>
  <c r="CK13" i="3" s="1"/>
  <c r="BX29" i="3"/>
  <c r="CJ29" i="3" s="1"/>
  <c r="BX37" i="3"/>
  <c r="CJ37" i="3" s="1"/>
  <c r="BC25" i="3"/>
  <c r="CB25" i="3" s="1"/>
  <c r="CA25" i="3"/>
  <c r="BC32" i="3"/>
  <c r="CB32" i="3" s="1"/>
  <c r="BC42" i="3"/>
  <c r="CB42" i="3" s="1"/>
  <c r="CA42" i="3"/>
  <c r="CA16" i="3"/>
  <c r="CJ16" i="3" s="1"/>
  <c r="AZ42" i="3"/>
  <c r="AZ25" i="3"/>
  <c r="AZ37" i="3"/>
  <c r="BL37" i="3" s="1"/>
  <c r="AZ28" i="3"/>
  <c r="BL28" i="3" s="1"/>
  <c r="AZ41" i="3"/>
  <c r="BL41" i="3" s="1"/>
  <c r="BV41" i="3" s="1"/>
  <c r="AZ38" i="3"/>
  <c r="BL38" i="3" s="1"/>
  <c r="AZ29" i="3"/>
  <c r="BL29" i="3" s="1"/>
  <c r="AZ24" i="3"/>
  <c r="AZ31" i="3"/>
  <c r="BL31" i="3" s="1"/>
  <c r="AZ43" i="3"/>
  <c r="BL43" i="3" s="1"/>
  <c r="AY27" i="3"/>
  <c r="BB27" i="3"/>
  <c r="CA27" i="3" s="1"/>
  <c r="CO13" i="3"/>
  <c r="CU13" i="3" s="1"/>
  <c r="DD13" i="3" s="1"/>
  <c r="CO28" i="3"/>
  <c r="CU28" i="3" s="1"/>
  <c r="DD28" i="3" s="1"/>
  <c r="CO24" i="3"/>
  <c r="CU24" i="3" s="1"/>
  <c r="DD24" i="3" s="1"/>
  <c r="CO42" i="3"/>
  <c r="CO14" i="3"/>
  <c r="CU14" i="3" s="1"/>
  <c r="DD14" i="3" s="1"/>
  <c r="CO20" i="3"/>
  <c r="CU20" i="3" s="1"/>
  <c r="DD20" i="3" s="1"/>
  <c r="CO23" i="3"/>
  <c r="CU23" i="3" s="1"/>
  <c r="DD23" i="3" s="1"/>
  <c r="CO41" i="3"/>
  <c r="CU41" i="3" s="1"/>
  <c r="DD41" i="3" s="1"/>
  <c r="CO31" i="3"/>
  <c r="CU31" i="3" s="1"/>
  <c r="DD31" i="3" s="1"/>
  <c r="CO16" i="3"/>
  <c r="CU16" i="3" s="1"/>
  <c r="DD16" i="3" s="1"/>
  <c r="CO32" i="3"/>
  <c r="CU32" i="3" s="1"/>
  <c r="DD32" i="3" s="1"/>
  <c r="CO25" i="3"/>
  <c r="CU25" i="3" s="1"/>
  <c r="DD25" i="3" s="1"/>
  <c r="CO37" i="3"/>
  <c r="CU37" i="3" s="1"/>
  <c r="DD37" i="3" s="1"/>
  <c r="CO15" i="3"/>
  <c r="CU15" i="3" s="1"/>
  <c r="DD15" i="3" s="1"/>
  <c r="CO26" i="3"/>
  <c r="CU26" i="3" s="1"/>
  <c r="DD26" i="3" s="1"/>
  <c r="CO29" i="3"/>
  <c r="CU29" i="3" s="1"/>
  <c r="DD29" i="3" s="1"/>
  <c r="CO39" i="3"/>
  <c r="CU39" i="3" s="1"/>
  <c r="DD39" i="3" s="1"/>
  <c r="CO18" i="3"/>
  <c r="CU18" i="3" s="1"/>
  <c r="DD18" i="3" s="1"/>
  <c r="CO21" i="3"/>
  <c r="CU21" i="3" s="1"/>
  <c r="DD21" i="3" s="1"/>
  <c r="CO22" i="3"/>
  <c r="CU22" i="3" s="1"/>
  <c r="DD22" i="3" s="1"/>
  <c r="CO30" i="3"/>
  <c r="CU30" i="3" s="1"/>
  <c r="DD30" i="3" s="1"/>
  <c r="CO38" i="3"/>
  <c r="CU38" i="3" s="1"/>
  <c r="DD38" i="3" s="1"/>
  <c r="CO36" i="3"/>
  <c r="CU36" i="3" s="1"/>
  <c r="DD36" i="3" s="1"/>
  <c r="CO40" i="3"/>
  <c r="CU40" i="3" s="1"/>
  <c r="DD40" i="3" s="1"/>
  <c r="CO19" i="3"/>
  <c r="CU19" i="3" s="1"/>
  <c r="DD19" i="3" s="1"/>
  <c r="CO43" i="3"/>
  <c r="CU43" i="3" s="1"/>
  <c r="DD43" i="3" s="1"/>
  <c r="BC16" i="3"/>
  <c r="BL16" i="3" s="1"/>
  <c r="BC22" i="3"/>
  <c r="AZ40" i="3"/>
  <c r="BL40" i="3" s="1"/>
  <c r="AZ14" i="3"/>
  <c r="BL14" i="3" s="1"/>
  <c r="AZ36" i="3"/>
  <c r="BL36" i="3" s="1"/>
  <c r="AZ32" i="3"/>
  <c r="BC24" i="3"/>
  <c r="CB24" i="3" s="1"/>
  <c r="AZ15" i="3"/>
  <c r="BL15" i="3" s="1"/>
  <c r="BL22" i="3" l="1"/>
  <c r="BV22" i="3" s="1"/>
  <c r="BL25" i="3"/>
  <c r="BL42" i="3"/>
  <c r="BL32" i="3"/>
  <c r="BV32" i="3" s="1"/>
  <c r="BK27" i="3"/>
  <c r="BL24" i="3"/>
  <c r="BV24" i="3" s="1"/>
  <c r="BV16" i="3"/>
  <c r="CW26" i="3"/>
  <c r="DC26" i="3" s="1"/>
  <c r="DH26" i="3" s="1"/>
  <c r="CW30" i="3"/>
  <c r="DC30" i="3" s="1"/>
  <c r="DH30" i="3" s="1"/>
  <c r="CW18" i="3"/>
  <c r="DC18" i="3" s="1"/>
  <c r="DH18" i="3" s="1"/>
  <c r="CW23" i="3"/>
  <c r="DC23" i="3" s="1"/>
  <c r="BV23" i="3"/>
  <c r="CL19" i="3"/>
  <c r="CW13" i="3"/>
  <c r="DC13" i="3" s="1"/>
  <c r="BV13" i="3"/>
  <c r="CL18" i="3"/>
  <c r="CL13" i="3"/>
  <c r="CW21" i="3"/>
  <c r="DC21" i="3" s="1"/>
  <c r="BV21" i="3"/>
  <c r="CW39" i="3"/>
  <c r="DC39" i="3" s="1"/>
  <c r="BV39" i="3"/>
  <c r="CJ42" i="3"/>
  <c r="CL21" i="3"/>
  <c r="CL23" i="3"/>
  <c r="CL39" i="3"/>
  <c r="CL30" i="3"/>
  <c r="CW20" i="3"/>
  <c r="DC20" i="3" s="1"/>
  <c r="BV20" i="3"/>
  <c r="CW19" i="3"/>
  <c r="DC19" i="3" s="1"/>
  <c r="BV19" i="3"/>
  <c r="CL26" i="3"/>
  <c r="CJ32" i="3"/>
  <c r="CJ25" i="3"/>
  <c r="CL20" i="3"/>
  <c r="BY38" i="3"/>
  <c r="CK38" i="3" s="1"/>
  <c r="BY29" i="3"/>
  <c r="CK29" i="3" s="1"/>
  <c r="BY15" i="3"/>
  <c r="CK15" i="3" s="1"/>
  <c r="BY25" i="3"/>
  <c r="CK25" i="3" s="1"/>
  <c r="BY42" i="3"/>
  <c r="CK42" i="3" s="1"/>
  <c r="BY32" i="3"/>
  <c r="CK32" i="3" s="1"/>
  <c r="BX27" i="3"/>
  <c r="CJ27" i="3" s="1"/>
  <c r="BY41" i="3"/>
  <c r="CK41" i="3" s="1"/>
  <c r="BY28" i="3"/>
  <c r="CK28" i="3" s="1"/>
  <c r="BY37" i="3"/>
  <c r="CK37" i="3" s="1"/>
  <c r="BY43" i="3"/>
  <c r="CK43" i="3" s="1"/>
  <c r="BY14" i="3"/>
  <c r="CK14" i="3" s="1"/>
  <c r="BY31" i="3"/>
  <c r="CK31" i="3" s="1"/>
  <c r="BY36" i="3"/>
  <c r="CK36" i="3" s="1"/>
  <c r="BY40" i="3"/>
  <c r="CK40" i="3" s="1"/>
  <c r="BY24" i="3"/>
  <c r="CK24" i="3" s="1"/>
  <c r="CB22" i="3"/>
  <c r="CK22" i="3" s="1"/>
  <c r="CW16" i="3"/>
  <c r="DC16" i="3" s="1"/>
  <c r="CB16" i="3"/>
  <c r="CK16" i="3" s="1"/>
  <c r="AZ27" i="3"/>
  <c r="CO27" i="3"/>
  <c r="CU27" i="3" s="1"/>
  <c r="DD27" i="3" s="1"/>
  <c r="BC27" i="3"/>
  <c r="CB27" i="3" s="1"/>
  <c r="DF23" i="3"/>
  <c r="DG23" i="3" s="1"/>
  <c r="DF14" i="3"/>
  <c r="DG14" i="3" s="1"/>
  <c r="DF24" i="3"/>
  <c r="DG24" i="3" s="1"/>
  <c r="DF13" i="3"/>
  <c r="DG13" i="3" s="1"/>
  <c r="DF43" i="3"/>
  <c r="DG43" i="3" s="1"/>
  <c r="DF36" i="3"/>
  <c r="DG36" i="3" s="1"/>
  <c r="DF22" i="3"/>
  <c r="DG22" i="3" s="1"/>
  <c r="DF18" i="3"/>
  <c r="DF32" i="3"/>
  <c r="DG32" i="3" s="1"/>
  <c r="DF31" i="3"/>
  <c r="DG31" i="3" s="1"/>
  <c r="DF38" i="3"/>
  <c r="DG38" i="3" s="1"/>
  <c r="DF30" i="3"/>
  <c r="DG30" i="3" s="1"/>
  <c r="DF21" i="3"/>
  <c r="DF37" i="3"/>
  <c r="DF16" i="3"/>
  <c r="DG16" i="3" s="1"/>
  <c r="DF29" i="3"/>
  <c r="DG29" i="3" s="1"/>
  <c r="DF19" i="3"/>
  <c r="DG19" i="3" s="1"/>
  <c r="DF39" i="3"/>
  <c r="DG39" i="3" s="1"/>
  <c r="DF26" i="3"/>
  <c r="DG26" i="3" s="1"/>
  <c r="CW22" i="3" l="1"/>
  <c r="DC22" i="3" s="1"/>
  <c r="DH22" i="3" s="1"/>
  <c r="DJ22" i="3" s="1"/>
  <c r="DK22" i="3" s="1"/>
  <c r="BL27" i="3"/>
  <c r="BV27" i="3" s="1"/>
  <c r="CW32" i="3"/>
  <c r="DC32" i="3" s="1"/>
  <c r="DH32" i="3" s="1"/>
  <c r="DH20" i="3"/>
  <c r="DJ20" i="3" s="1"/>
  <c r="DK20" i="3" s="1"/>
  <c r="DH13" i="3"/>
  <c r="DJ13" i="3" s="1"/>
  <c r="DK13" i="3" s="1"/>
  <c r="DH21" i="3"/>
  <c r="DJ21" i="3" s="1"/>
  <c r="DK21" i="3" s="1"/>
  <c r="DH23" i="3"/>
  <c r="DJ23" i="3" s="1"/>
  <c r="DK23" i="3" s="1"/>
  <c r="DH39" i="3"/>
  <c r="DJ39" i="3" s="1"/>
  <c r="DK39" i="3" s="1"/>
  <c r="DH19" i="3"/>
  <c r="DJ19" i="3" s="1"/>
  <c r="DK19" i="3" s="1"/>
  <c r="CL16" i="3"/>
  <c r="DH16" i="3"/>
  <c r="DJ16" i="3" s="1"/>
  <c r="DK16" i="3" s="1"/>
  <c r="CW37" i="3"/>
  <c r="DC37" i="3" s="1"/>
  <c r="BV37" i="3"/>
  <c r="CL43" i="3"/>
  <c r="CL24" i="3"/>
  <c r="CL37" i="3"/>
  <c r="CW25" i="3"/>
  <c r="DC25" i="3" s="1"/>
  <c r="BV25" i="3"/>
  <c r="CL42" i="3"/>
  <c r="CL25" i="3"/>
  <c r="CL22" i="3"/>
  <c r="CW36" i="3"/>
  <c r="DC36" i="3" s="1"/>
  <c r="BV36" i="3"/>
  <c r="CW41" i="3"/>
  <c r="DC41" i="3" s="1"/>
  <c r="CL15" i="3"/>
  <c r="CL40" i="3"/>
  <c r="CL41" i="3"/>
  <c r="CL29" i="3"/>
  <c r="CL31" i="3"/>
  <c r="CW38" i="3"/>
  <c r="DC38" i="3" s="1"/>
  <c r="BV38" i="3"/>
  <c r="CL28" i="3"/>
  <c r="CW29" i="3"/>
  <c r="DC29" i="3" s="1"/>
  <c r="BV29" i="3"/>
  <c r="CL38" i="3"/>
  <c r="CW28" i="3"/>
  <c r="DC28" i="3" s="1"/>
  <c r="BV28" i="3"/>
  <c r="CW31" i="3"/>
  <c r="DC31" i="3" s="1"/>
  <c r="BV31" i="3"/>
  <c r="CW14" i="3"/>
  <c r="DC14" i="3" s="1"/>
  <c r="BV14" i="3"/>
  <c r="CL14" i="3"/>
  <c r="CL32" i="3"/>
  <c r="CW40" i="3"/>
  <c r="DC40" i="3" s="1"/>
  <c r="BV40" i="3"/>
  <c r="CW15" i="3"/>
  <c r="DC15" i="3" s="1"/>
  <c r="BV15" i="3"/>
  <c r="CL36" i="3"/>
  <c r="CW43" i="3"/>
  <c r="DC43" i="3" s="1"/>
  <c r="BV43" i="3"/>
  <c r="CW42" i="3"/>
  <c r="BY27" i="3"/>
  <c r="CK27" i="3" s="1"/>
  <c r="CW24" i="3"/>
  <c r="DC24" i="3" s="1"/>
  <c r="DH24" i="3" s="1"/>
  <c r="DF27" i="3"/>
  <c r="DG27" i="3" s="1"/>
  <c r="DF40" i="3"/>
  <c r="DG40" i="3" s="1"/>
  <c r="DJ30" i="3"/>
  <c r="DK30" i="3" s="1"/>
  <c r="DJ26" i="3"/>
  <c r="DK26" i="3" s="1"/>
  <c r="DG18" i="3"/>
  <c r="DJ18" i="3"/>
  <c r="DK18" i="3" s="1"/>
  <c r="DG21" i="3"/>
  <c r="DG37" i="3"/>
  <c r="DF15" i="3"/>
  <c r="DG15" i="3" s="1"/>
  <c r="DF20" i="3"/>
  <c r="DG20" i="3" s="1"/>
  <c r="DF28" i="3"/>
  <c r="DG28" i="3" s="1"/>
  <c r="DF25" i="3"/>
  <c r="DG25" i="3" s="1"/>
  <c r="DF41" i="3"/>
  <c r="DG41" i="3" s="1"/>
  <c r="DA10" i="3"/>
  <c r="DB10" i="3" s="1"/>
  <c r="DA11" i="3"/>
  <c r="DB11" i="3" s="1"/>
  <c r="BS10" i="3"/>
  <c r="BS11" i="3"/>
  <c r="DH25" i="3" l="1"/>
  <c r="DJ25" i="3" s="1"/>
  <c r="DK25" i="3" s="1"/>
  <c r="DH43" i="3"/>
  <c r="DJ43" i="3" s="1"/>
  <c r="DK43" i="3" s="1"/>
  <c r="DH37" i="3"/>
  <c r="DJ37" i="3" s="1"/>
  <c r="DK37" i="3" s="1"/>
  <c r="DH38" i="3"/>
  <c r="DJ38" i="3" s="1"/>
  <c r="DK38" i="3" s="1"/>
  <c r="DH14" i="3"/>
  <c r="DJ14" i="3" s="1"/>
  <c r="DK14" i="3" s="1"/>
  <c r="DH31" i="3"/>
  <c r="DJ31" i="3" s="1"/>
  <c r="DK31" i="3" s="1"/>
  <c r="DH40" i="3"/>
  <c r="DH29" i="3"/>
  <c r="DJ29" i="3" s="1"/>
  <c r="DK29" i="3" s="1"/>
  <c r="DH36" i="3"/>
  <c r="DJ36" i="3" s="1"/>
  <c r="DK36" i="3" s="1"/>
  <c r="DH15" i="3"/>
  <c r="DJ15" i="3" s="1"/>
  <c r="DK15" i="3" s="1"/>
  <c r="DH41" i="3"/>
  <c r="DJ41" i="3" s="1"/>
  <c r="DK41" i="3" s="1"/>
  <c r="DH28" i="3"/>
  <c r="DJ28" i="3" s="1"/>
  <c r="DK28" i="3" s="1"/>
  <c r="CL27" i="3"/>
  <c r="DJ24" i="3"/>
  <c r="DK24" i="3" s="1"/>
  <c r="CW27" i="3"/>
  <c r="DC27" i="3" s="1"/>
  <c r="DH27" i="3" s="1"/>
  <c r="DJ32" i="3"/>
  <c r="DK32" i="3" s="1"/>
  <c r="BB10" i="3"/>
  <c r="BB11" i="3"/>
  <c r="CA11" i="3" s="1"/>
  <c r="BB12" i="3"/>
  <c r="CA12" i="3" s="1"/>
  <c r="AY10" i="3"/>
  <c r="CA10" i="3" l="1"/>
  <c r="BK10" i="3"/>
  <c r="BX10" i="3"/>
  <c r="DJ27" i="3"/>
  <c r="DK27" i="3" s="1"/>
  <c r="DJ40" i="3"/>
  <c r="DK40" i="3" s="1"/>
  <c r="BB9" i="3"/>
  <c r="BB45" i="3" s="1"/>
  <c r="AY12" i="3"/>
  <c r="BK12" i="3" s="1"/>
  <c r="AY11" i="3"/>
  <c r="BK11" i="3" s="1"/>
  <c r="AY9" i="3"/>
  <c r="AY45" i="3" s="1"/>
  <c r="CJ10" i="3" l="1"/>
  <c r="BX11" i="3"/>
  <c r="CJ11" i="3" s="1"/>
  <c r="BX9" i="3"/>
  <c r="BK9" i="3"/>
  <c r="BK45" i="3" s="1"/>
  <c r="BX12" i="3"/>
  <c r="CJ12" i="3" s="1"/>
  <c r="CA9" i="3"/>
  <c r="CO11" i="3"/>
  <c r="CU11" i="3" s="1"/>
  <c r="DD11" i="3" s="1"/>
  <c r="CO10" i="3"/>
  <c r="CU10" i="3" s="1"/>
  <c r="DD10" i="3" s="1"/>
  <c r="CO9" i="3"/>
  <c r="CO12" i="3"/>
  <c r="CU12" i="3" s="1"/>
  <c r="DD12" i="3" s="1"/>
  <c r="CJ9" i="3" l="1"/>
  <c r="DF10" i="3"/>
  <c r="DG10" i="3" s="1"/>
  <c r="BC10" i="3"/>
  <c r="BC12" i="3"/>
  <c r="CB12" i="3" s="1"/>
  <c r="BC11" i="3"/>
  <c r="CB11" i="3" s="1"/>
  <c r="BC9" i="3"/>
  <c r="CB9" i="3" s="1"/>
  <c r="CB10" i="3" l="1"/>
  <c r="BC45" i="3"/>
  <c r="DF11" i="3"/>
  <c r="DG11" i="3" s="1"/>
  <c r="DF12" i="3"/>
  <c r="DG12" i="3" s="1"/>
  <c r="AZ10" i="3"/>
  <c r="CT42" i="3"/>
  <c r="CU42" i="3" s="1"/>
  <c r="DD42" i="3" s="1"/>
  <c r="DA42" i="3"/>
  <c r="BS9" i="3"/>
  <c r="DA9" i="3"/>
  <c r="DB9" i="3" s="1"/>
  <c r="BL10" i="3" l="1"/>
  <c r="BY10" i="3"/>
  <c r="CK10" i="3" s="1"/>
  <c r="DB42" i="3"/>
  <c r="DC42" i="3" s="1"/>
  <c r="DH42" i="3" s="1"/>
  <c r="DF42" i="3"/>
  <c r="DG42" i="3" s="1"/>
  <c r="CU9" i="3"/>
  <c r="DD9" i="3" s="1"/>
  <c r="CW10" i="3" l="1"/>
  <c r="DC10" i="3" s="1"/>
  <c r="BV10" i="3"/>
  <c r="CL10" i="3"/>
  <c r="DJ42" i="3"/>
  <c r="DK42" i="3" s="1"/>
  <c r="DD45" i="3"/>
  <c r="AZ11" i="3"/>
  <c r="AZ12" i="3"/>
  <c r="BL12" i="3" s="1"/>
  <c r="AZ9" i="3"/>
  <c r="BL11" i="3" l="1"/>
  <c r="AZ45" i="3"/>
  <c r="DH10" i="3"/>
  <c r="DJ10" i="3" s="1"/>
  <c r="DK10" i="3" s="1"/>
  <c r="BY9" i="3"/>
  <c r="CK9" i="3" s="1"/>
  <c r="CL9" i="3" s="1"/>
  <c r="BL9" i="3"/>
  <c r="BY11" i="3"/>
  <c r="CK11" i="3" s="1"/>
  <c r="BY12" i="3"/>
  <c r="CK12" i="3" s="1"/>
  <c r="BV12" i="3"/>
  <c r="DF9" i="3"/>
  <c r="DG9" i="3" s="1"/>
  <c r="DG45" i="3" s="1"/>
  <c r="BV9" i="3" l="1"/>
  <c r="BL45" i="3"/>
  <c r="BV11" i="3"/>
  <c r="CW11" i="3"/>
  <c r="DC11" i="3" s="1"/>
  <c r="CW12" i="3"/>
  <c r="DC12" i="3" s="1"/>
  <c r="DH12" i="3" s="1"/>
  <c r="CL12" i="3"/>
  <c r="CL11" i="3"/>
  <c r="CW9" i="3"/>
  <c r="DC9" i="3" s="1"/>
  <c r="DH9" i="3" l="1"/>
  <c r="DH11" i="3"/>
  <c r="DJ11" i="3" s="1"/>
  <c r="DK11" i="3" s="1"/>
  <c r="DJ12" i="3"/>
  <c r="DK12" i="3" s="1"/>
  <c r="DJ9" i="3" l="1"/>
  <c r="DK9" i="3" s="1"/>
  <c r="DK45" i="3" s="1"/>
  <c r="DH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  <author>Magdalena Dudzińska | Łukasiewicz - PIT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  <comment ref="BU42" authorId="1" shapeId="0" xr:uid="{C1C9AC4C-E139-4792-82BF-7D183DFA745A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Wykonawca jest proszony o niekorzystanie z formuły do obliczania kwoty podatku akcyzowego i wpisanie kwoty ręcznie. Jest to PPG, gdzie 70% wolumenu jest objęte zwolnieniem z podatku akcyzowego, a 30 % nie jest objęte zwolnieniem.</t>
        </r>
      </text>
    </comment>
    <comment ref="BV42" authorId="1" shapeId="0" xr:uid="{0151787D-1C11-4C24-9D11-4641A3D9D8C2}">
      <text>
        <r>
          <rPr>
            <sz val="12"/>
            <color indexed="81"/>
            <rFont val="Tahoma"/>
            <family val="2"/>
            <charset val="238"/>
          </rPr>
          <t xml:space="preserve">
Wykonawca jest proszony o niekorzystanie z formuły do obliczania kwoty podatku akcyzowego i wpisanie kwoty ręcznie. Jest to PPG, gdzie 70% wolumenu jest objęte zwolnieniem z podatku akcyzowego, a 30 % nie jest objęte zwolnieniem.</t>
        </r>
      </text>
    </comment>
  </commentList>
</comments>
</file>

<file path=xl/sharedStrings.xml><?xml version="1.0" encoding="utf-8"?>
<sst xmlns="http://schemas.openxmlformats.org/spreadsheetml/2006/main" count="1200" uniqueCount="488">
  <si>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</si>
  <si>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</si>
  <si>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</si>
  <si>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</si>
  <si>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</si>
  <si>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</si>
  <si>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</si>
  <si>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</si>
  <si>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</si>
  <si>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</si>
  <si>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</si>
  <si>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</si>
  <si>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</si>
  <si>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</si>
  <si>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</si>
  <si>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</si>
  <si>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</si>
  <si>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</si>
  <si>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</si>
  <si>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</si>
  <si>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</si>
  <si>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</si>
  <si>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</si>
  <si>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</si>
  <si>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</si>
  <si>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</si>
  <si>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</si>
  <si>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</si>
  <si>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</si>
  <si>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</si>
  <si>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</si>
  <si>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</si>
  <si>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</si>
  <si>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</si>
  <si>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</si>
  <si>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</si>
  <si>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</si>
  <si>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</si>
  <si>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</si>
  <si>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</si>
  <si>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</si>
  <si>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</si>
  <si>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</si>
  <si>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</si>
  <si>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</si>
  <si>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</si>
  <si>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</si>
  <si>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</si>
  <si>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</si>
  <si>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</si>
  <si>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</si>
  <si>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</si>
  <si>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</si>
  <si>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</si>
  <si>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</si>
  <si>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</si>
  <si>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</si>
  <si>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</si>
  <si>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</si>
  <si>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</si>
  <si>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</si>
  <si>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</si>
  <si>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</si>
  <si>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</si>
  <si>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</si>
  <si>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</si>
  <si>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</si>
  <si>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</si>
  <si>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</si>
  <si>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</si>
  <si>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</si>
  <si>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</si>
  <si>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</si>
  <si>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</si>
  <si>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</si>
  <si>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</si>
  <si>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</si>
  <si>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</si>
  <si>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</si>
  <si>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</si>
  <si>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</si>
  <si>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</si>
  <si>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</si>
  <si>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</si>
  <si>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</si>
  <si>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</si>
  <si>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</si>
  <si>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</si>
  <si>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</si>
  <si>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</si>
  <si>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</si>
  <si>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</si>
  <si>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</si>
  <si>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</si>
  <si>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</si>
  <si>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</si>
  <si>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</si>
  <si>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</si>
  <si>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</si>
  <si>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</si>
  <si>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</si>
  <si>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</si>
  <si>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</si>
  <si>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</si>
  <si>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</si>
  <si>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</si>
  <si>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</si>
  <si>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</si>
  <si>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</si>
  <si>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</si>
  <si>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</si>
  <si>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</si>
  <si>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</si>
  <si>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</si>
  <si>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</si>
  <si>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</si>
  <si>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</si>
  <si>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</si>
  <si>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</si>
  <si>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</si>
  <si>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</si>
  <si>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</si>
  <si>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</si>
  <si>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</si>
  <si>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</si>
  <si>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</si>
  <si>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</si>
  <si>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</si>
  <si>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</si>
  <si>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</si>
  <si>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</si>
  <si>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</si>
  <si>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</si>
  <si>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</si>
  <si>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</si>
  <si>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</si>
  <si>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</si>
  <si>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</si>
  <si>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</si>
  <si>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</si>
  <si>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[PLN/m-c]                      lub                      [PLN/(kWh/h) za h]**</t>
  </si>
  <si>
    <t>wrocławski</t>
  </si>
  <si>
    <t>PGNiG Obrót Detaliczny Sp. z o.o.</t>
  </si>
  <si>
    <t>KOLEJNA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</si>
  <si>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</si>
  <si>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</si>
  <si>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</si>
  <si>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</si>
  <si>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</si>
  <si>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</si>
  <si>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</si>
  <si>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</si>
  <si>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</si>
  <si>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</si>
  <si>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</si>
  <si>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</si>
  <si>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</si>
  <si>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</si>
  <si>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</si>
  <si>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</si>
  <si>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</si>
  <si>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</si>
  <si>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</si>
  <si>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</si>
  <si>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</si>
  <si>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</si>
  <si>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</si>
  <si>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</si>
  <si>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</si>
  <si>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</si>
  <si>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</si>
  <si>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</si>
  <si>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</si>
  <si>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</si>
  <si>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</si>
  <si>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</si>
  <si>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</si>
  <si>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</si>
  <si>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</si>
  <si>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</si>
  <si>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</si>
  <si>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</si>
  <si>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</si>
  <si>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</si>
  <si>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</si>
  <si>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</si>
  <si>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</si>
  <si>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</si>
  <si>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</si>
  <si>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</si>
  <si>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</si>
  <si>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</si>
  <si>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</si>
  <si>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</si>
  <si>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</si>
  <si>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</si>
  <si>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</si>
  <si>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</si>
  <si>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</si>
  <si>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</si>
  <si>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</si>
  <si>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</si>
  <si>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</si>
  <si>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</si>
  <si>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</si>
  <si>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</si>
  <si>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</si>
  <si>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</si>
  <si>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</si>
  <si>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</si>
  <si>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</si>
  <si>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</si>
  <si>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</si>
  <si>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</si>
  <si>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</si>
  <si>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</si>
  <si>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</si>
  <si>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</si>
  <si>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</si>
  <si>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</si>
  <si>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</si>
  <si>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</si>
  <si>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</si>
  <si>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</si>
  <si>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</si>
  <si>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</si>
  <si>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</si>
  <si>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</si>
  <si>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</si>
  <si>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</si>
  <si>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</si>
  <si>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</si>
  <si>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</si>
  <si>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</si>
  <si>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</si>
  <si>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</si>
  <si>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</si>
  <si>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RAZEM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</si>
  <si>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</si>
  <si>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</si>
  <si>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</si>
  <si>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</si>
  <si>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</si>
  <si>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</si>
  <si>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</si>
  <si>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</si>
  <si>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</si>
  <si>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</si>
  <si>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</si>
  <si>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</si>
  <si>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</si>
  <si>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</si>
  <si>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</si>
  <si>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</si>
  <si>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</si>
  <si>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</si>
  <si>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</si>
  <si>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</si>
  <si>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</si>
  <si>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</si>
  <si>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</si>
  <si>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</si>
  <si>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</si>
  <si>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</si>
  <si>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28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</si>
  <si>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</si>
  <si>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</si>
  <si>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</si>
  <si>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</si>
  <si>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</si>
  <si>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</si>
  <si>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</si>
  <si>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</si>
  <si>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</si>
  <si>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</si>
  <si>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</si>
  <si>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</si>
  <si>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</si>
  <si>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</si>
  <si>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</si>
  <si>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</si>
  <si>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</si>
  <si>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Sieć Badawcza Łukasiewicz - Przemysłowy Instytut automatyki i Pomiarów PIAP</t>
  </si>
  <si>
    <t>C.O.   C.W.</t>
  </si>
  <si>
    <t>Sieć Badawcza Łukasiewicz - Warszawski Instytut Technologiczny</t>
  </si>
  <si>
    <t>525-000-85-19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</si>
  <si>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</si>
  <si>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</si>
  <si>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</si>
  <si>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</si>
  <si>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</si>
  <si>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</si>
  <si>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879-017-06-91</t>
  </si>
  <si>
    <t xml:space="preserve">M. Skłodowskiej - Curie </t>
  </si>
  <si>
    <t>Sowińskiego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</si>
  <si>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</si>
  <si>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</si>
  <si>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</si>
  <si>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</si>
  <si>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</si>
  <si>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</si>
  <si>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</si>
  <si>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</si>
  <si>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</si>
  <si>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</si>
  <si>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</si>
  <si>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</si>
  <si>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</si>
  <si>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</si>
  <si>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</si>
  <si>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</si>
  <si>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</si>
  <si>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</si>
  <si>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</si>
  <si>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</si>
  <si>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</si>
  <si>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</si>
  <si>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</si>
  <si>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</si>
  <si>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</si>
  <si>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</si>
  <si>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</si>
  <si>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</si>
  <si>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</si>
  <si>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</si>
  <si>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</si>
  <si>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</si>
  <si>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</si>
  <si>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</si>
  <si>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</si>
  <si>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</si>
  <si>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</si>
  <si>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W-8.1 ZA</t>
  </si>
  <si>
    <t>W-6A.1 WA</t>
  </si>
  <si>
    <t>8018590365500062682102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</si>
  <si>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</si>
  <si>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</si>
  <si>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</si>
  <si>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</si>
  <si>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</si>
  <si>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</si>
  <si>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</si>
  <si>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Wolumen objęty ochroną taryfową</t>
  </si>
  <si>
    <t>[%]</t>
  </si>
  <si>
    <t>8a</t>
  </si>
  <si>
    <t>8018590365500030441557</t>
  </si>
  <si>
    <t>badania, podgrzewanie pomiesdczeń, podgrzewanie wody</t>
  </si>
  <si>
    <t>K17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</si>
  <si>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</si>
  <si>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</si>
  <si>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</si>
  <si>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</si>
  <si>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</si>
  <si>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</si>
  <si>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</si>
  <si>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</si>
  <si>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</si>
  <si>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</si>
  <si>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</si>
  <si>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</si>
  <si>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</si>
  <si>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</si>
  <si>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</si>
  <si>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</si>
  <si>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</si>
  <si>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</si>
  <si>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</si>
  <si>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</si>
  <si>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</si>
  <si>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</si>
  <si>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</si>
  <si>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</si>
  <si>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</si>
  <si>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</si>
  <si>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</si>
  <si>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</si>
  <si>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</si>
  <si>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</si>
  <si>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Wartość Podatku akcyzowego zamówienie podstawowe</t>
  </si>
  <si>
    <t>Wartość Podatku akcyzowego zamówienie podstawowe z prawem opcji</t>
  </si>
  <si>
    <t>CENA ZAKUPU ORAZ DYSTRYBUCJI PALIWA GAZOWEGO WRAZ Z ABONAMENTEM I PODATKIEM AKCYZOWYM W OKRESIE (ZAM.PODSTAWOWE)</t>
  </si>
  <si>
    <t>CENA ZAKUPU ORAZ DYSTRYBUCJI PALIWA GAZOWEGO WRAZ Z ABONAMENTEM I PODATKIEM AKCYZOWYM W OKRESIE (ZAM.PODSTAWOWE+PRAWO OPCJI)</t>
  </si>
  <si>
    <t>Cena jednostkowa Podatku akcyzowego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</si>
  <si>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</si>
  <si>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</si>
  <si>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</si>
  <si>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</si>
  <si>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</si>
  <si>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</si>
  <si>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</si>
  <si>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</si>
  <si>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</si>
  <si>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NIE</t>
  </si>
  <si>
    <t>TAK (70%) , NIE (30%)</t>
  </si>
  <si>
    <t>Punkt PPG zwolniony 
z podatku akcyzowego
TAK/NIE</t>
  </si>
  <si>
    <t>Wolumen nieobjęty ochroną taryfową</t>
  </si>
  <si>
    <t>W-4_ZA</t>
  </si>
  <si>
    <t>K19</t>
  </si>
  <si>
    <t>K20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</si>
  <si>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</si>
  <si>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</si>
  <si>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</si>
  <si>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</si>
  <si>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</si>
  <si>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</si>
  <si>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</si>
  <si>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</si>
  <si>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</si>
  <si>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</si>
  <si>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</si>
  <si>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</si>
  <si>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</si>
  <si>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</si>
  <si>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</si>
  <si>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</si>
  <si>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</si>
  <si>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</si>
  <si>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SZACOWANE ZAPOTRZEBOWANIE NA PALIWO GAZOWE W OKRESIE 01.10.2024-31.12.2025 [kWh]</t>
  </si>
  <si>
    <t>Załącznik nr 2a - Formularz cenowy (10.2024-12.2025)</t>
  </si>
  <si>
    <t>wolumen objęty ochroną taryfową 
styczeń 2025 - grudzień 2025</t>
  </si>
  <si>
    <t>JEDNOSTKOWA CENA NETTO DLA ZAMÓWIENIA PODSTAWOWEGO I PRAWA OPCJI objętego ochroną taryfową 
październik 2024 -grudzień 2024</t>
  </si>
  <si>
    <t>JEDNOSTKOWA CENA NETTO DLA ZAMÓWIENIA PODSTAWOWEGO I PRAWA OPCJI objętego ochroną taryfową 
styczeń 2025 - grudzień 2025</t>
  </si>
  <si>
    <t>Wartość dla wolumenu objętego ochroną taryfową styczeń 2025 - grudzień 2025</t>
  </si>
  <si>
    <t>Wartość dla wolumenu nieobjętego ochroną taryfową  styczeń 2025 - grudzień 2025</t>
  </si>
  <si>
    <t>WARTOŚĆ ŁĄCZNA NETTO PAŹDZIERNIK 2024 - GRUDZIEŃ 2025</t>
  </si>
  <si>
    <t>15 m-cy</t>
  </si>
  <si>
    <t>FL.11.2024</t>
  </si>
  <si>
    <t>OKREŚLONY</t>
  </si>
  <si>
    <t>Podział procentowy wolumenu (październik 2024 - grudzień 2025)</t>
  </si>
  <si>
    <t>15  m-cy</t>
  </si>
  <si>
    <t>UM/FI-2/212/89/1/2024</t>
  </si>
  <si>
    <t>palniki laboratoryjne, gotowanie posiłków</t>
  </si>
  <si>
    <t>UM/14/03/2024/NA</t>
  </si>
  <si>
    <t>26/ZP/2024</t>
  </si>
  <si>
    <t>FT.271.1.2024</t>
  </si>
  <si>
    <t>UM/ZP/SBŁ/23/24</t>
  </si>
  <si>
    <t>F2/6/59/24</t>
  </si>
  <si>
    <t>FA/2024/020</t>
  </si>
  <si>
    <t>UM/1988/03/FH/501/24</t>
  </si>
  <si>
    <t>U/32/2024</t>
  </si>
  <si>
    <t>4/FO-N/2024</t>
  </si>
  <si>
    <t>CZ/01/2024</t>
  </si>
  <si>
    <t>FZ/7/2024</t>
  </si>
  <si>
    <t>UM/00047/2024</t>
  </si>
  <si>
    <t>0081/2024/UZ</t>
  </si>
  <si>
    <t>8018590365500094852030</t>
  </si>
  <si>
    <t>11/2024
wolumen nieobjęty ochroną taryfową</t>
  </si>
  <si>
    <t>12/2024
wolumen nieobjęty ochroną taryfową</t>
  </si>
  <si>
    <t>01/2025
wolumen nieobjęty ochroną taryfową</t>
  </si>
  <si>
    <t>02/2025
wolumen nieobjęty ochroną taryfową</t>
  </si>
  <si>
    <t>03/2025
wolumen nieobjęty ochroną taryfową</t>
  </si>
  <si>
    <t>04/2025
wolumen nieobjęty ochroną taryfową</t>
  </si>
  <si>
    <t>05/2025
wolumen nieobjęty ochroną taryfową</t>
  </si>
  <si>
    <t>06/2025
wolumen nieobjęty ochroną taryfową</t>
  </si>
  <si>
    <t>07/2025
wolumen nieobjęty ochroną taryfową</t>
  </si>
  <si>
    <t>08/2025
wolumen nieobjęty ochroną taryfową</t>
  </si>
  <si>
    <t>09/2025
wolumen nieobjęty ochroną taryfową</t>
  </si>
  <si>
    <t>10/2025
wolumen nieobjęty ochroną taryfową</t>
  </si>
  <si>
    <t>11/2025
wolumen nieobjęty ochroną taryfową</t>
  </si>
  <si>
    <t>12/2025
wolumen nieobjęty ochroną taryfową</t>
  </si>
  <si>
    <t>wolumen nieobjęty ochroną taryfową 
styczeń 2025 - grudzień 2025</t>
  </si>
  <si>
    <t>JEDNOSTKOWA CENA NETTO DLA ZAMÓWIENIA PODSTAWOWEGO I PRAWA OPCJI nieobjętego ochroną taryfową 
październik 2024 -grudzień 2024</t>
  </si>
  <si>
    <t>JEDNOSTKOWA CENA NETTO DLA ZAMÓWIENIA PODSTAWOWEGO I PRAWA OPCJI  nieobjętego ochroną taryfową 
styczeń 2025 - grudzień 2025</t>
  </si>
  <si>
    <t>10/2024
wolumen nieobjęty ochroną taryfową</t>
  </si>
  <si>
    <t>Do końca roku 2024 100% - od 2025- 20%</t>
  </si>
  <si>
    <t>Do końca roku 2024 0% - od 2025- 80%</t>
  </si>
  <si>
    <t>W przypadku poz. 34, PPG: Zasilanie 1, nr urządzenia 21093, Wykonawca jest proszony o niekorzystanie z formuły do obliczania kwoty podatku akcyzowego i wpisanie kwoty ręcznie. Jest to PPG, gdzie 70% wolumenu jest objęte zwolnieniem z podatku akcyzowego, a 30 % nie jest objęte zwolnieniem.</t>
  </si>
  <si>
    <t>BRAK</t>
  </si>
  <si>
    <t>wolumen nieobjęty ochroną taryfową
październik 2024 - grudzień 2024</t>
  </si>
  <si>
    <t>wolumen objęty ochroną taryfową 
październik 2024 - grudzień 2024</t>
  </si>
  <si>
    <t>Wartość dla wolumenu objętego ochroną taryfową październik 2024 - grudzień 2024</t>
  </si>
  <si>
    <t>Wartość dla wolumenu nieobjętego ochroną październik 2024 - grudzień 2024</t>
  </si>
  <si>
    <t>10/2024
wolumen 
objęty
 ochroną taryfową</t>
  </si>
  <si>
    <t>11/2024
wolumen 
objęty
 ochroną taryfową</t>
  </si>
  <si>
    <t>12/2024
wolumen 
objęty 
ochroną taryfową</t>
  </si>
  <si>
    <t>01/2025
wolumen 
objęty 
ochroną taryfową</t>
  </si>
  <si>
    <t>02/2025
wolumen 
objęty 
ochroną taryfową</t>
  </si>
  <si>
    <t>03/2025
wolumen 
objęty
 ochroną taryfową</t>
  </si>
  <si>
    <t>04/2025
wolumen 
objęty 
ochroną taryfową</t>
  </si>
  <si>
    <t>05/2025
wolumen 
objęty 
ochroną taryfową</t>
  </si>
  <si>
    <t>06/2025
wolumen 
objęty 
ochroną taryfową</t>
  </si>
  <si>
    <t>07/2025
wolumen 
objęty 
ochroną taryfową</t>
  </si>
  <si>
    <t>08/2025
wolumen 
objęty 
ochroną taryfową</t>
  </si>
  <si>
    <t>09/2025
wolumen 
objęty 
ochroną taryfową</t>
  </si>
  <si>
    <t>10/2025
wolumen 
objęty 
ochroną taryfową</t>
  </si>
  <si>
    <t>11/2025
wolumen 
objęty 
ochroną taryfową</t>
  </si>
  <si>
    <t>12/2025
wolumen 
objęty
ochroną taryfową</t>
  </si>
  <si>
    <t>ZAMÓWIENIE PODSTAWOWE 
WRAZ Z PRAWEM OPCJI "+20%"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</si>
</sst>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4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  <font>
      <sz val="11"/>
      <color rgb="FFFF0000"/>
      <name val="Czcionka tekstu podstawowego"/>
      <family val="2"/>
      <charset val="238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4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i/>
      <sz val="4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20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8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5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167" fontId="15" fillId="0" borderId="18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0" fontId="9" fillId="0" borderId="9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8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12" fontId="15" fillId="0" borderId="17" xfId="0" applyNumberFormat="1" applyFont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4" fontId="6" fillId="13" borderId="9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5" borderId="9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6" fillId="6" borderId="24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2" fontId="6" fillId="17" borderId="9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2" fontId="7" fillId="17" borderId="9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/>
    </xf>
    <xf numFmtId="4" fontId="13" fillId="10" borderId="5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2" fontId="7" fillId="17" borderId="5" xfId="0" applyNumberFormat="1" applyFont="1" applyFill="1" applyBorder="1" applyAlignment="1">
      <alignment horizontal="center" vertical="center" wrapText="1"/>
    </xf>
    <xf numFmtId="4" fontId="9" fillId="17" borderId="5" xfId="0" applyNumberFormat="1" applyFont="1" applyFill="1" applyBorder="1" applyAlignment="1">
      <alignment horizontal="center" vertical="center" wrapText="1"/>
    </xf>
    <xf numFmtId="2" fontId="7" fillId="13" borderId="29" xfId="0" applyNumberFormat="1" applyFont="1" applyFill="1" applyBorder="1" applyAlignment="1">
      <alignment horizontal="center" vertical="center" wrapText="1"/>
    </xf>
    <xf numFmtId="4" fontId="9" fillId="13" borderId="29" xfId="0" applyNumberFormat="1" applyFont="1" applyFill="1" applyBorder="1" applyAlignment="1">
      <alignment horizontal="center" vertical="center" wrapText="1"/>
    </xf>
    <xf numFmtId="2" fontId="7" fillId="17" borderId="3" xfId="0" applyNumberFormat="1" applyFont="1" applyFill="1" applyBorder="1" applyAlignment="1">
      <alignment horizontal="center" vertical="center" wrapText="1"/>
    </xf>
    <xf numFmtId="4" fontId="9" fillId="17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14" borderId="28" xfId="0" applyNumberFormat="1" applyFont="1" applyFill="1" applyBorder="1" applyAlignment="1">
      <alignment horizontal="center" vertical="center" wrapText="1"/>
    </xf>
    <xf numFmtId="2" fontId="7" fillId="14" borderId="29" xfId="0" applyNumberFormat="1" applyFont="1" applyFill="1" applyBorder="1" applyAlignment="1">
      <alignment horizontal="center" vertical="center" wrapText="1"/>
    </xf>
    <xf numFmtId="4" fontId="9" fillId="14" borderId="28" xfId="0" applyNumberFormat="1" applyFont="1" applyFill="1" applyBorder="1" applyAlignment="1">
      <alignment horizontal="center" vertical="center" wrapText="1"/>
    </xf>
    <xf numFmtId="4" fontId="9" fillId="14" borderId="29" xfId="0" applyNumberFormat="1" applyFont="1" applyFill="1" applyBorder="1" applyAlignment="1">
      <alignment horizontal="center" vertical="center" wrapText="1"/>
    </xf>
    <xf numFmtId="170" fontId="9" fillId="0" borderId="30" xfId="0" applyNumberFormat="1" applyFont="1" applyBorder="1" applyAlignment="1">
      <alignment horizontal="center" vertical="center" wrapText="1"/>
    </xf>
    <xf numFmtId="170" fontId="9" fillId="0" borderId="8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2" fontId="7" fillId="13" borderId="5" xfId="0" applyNumberFormat="1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3" fontId="9" fillId="8" borderId="28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7" fillId="8" borderId="28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29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0" fontId="15" fillId="6" borderId="3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25" fillId="13" borderId="33" xfId="0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29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3" fontId="16" fillId="13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13" borderId="28" xfId="0" applyNumberFormat="1" applyFont="1" applyFill="1" applyBorder="1" applyAlignment="1">
      <alignment horizontal="center" vertical="center" wrapText="1"/>
    </xf>
    <xf numFmtId="4" fontId="9" fillId="13" borderId="28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7" fontId="27" fillId="0" borderId="3" xfId="1" applyNumberFormat="1" applyFont="1" applyFill="1" applyBorder="1" applyAlignment="1">
      <alignment horizontal="center" vertical="center" wrapText="1"/>
    </xf>
    <xf numFmtId="49" fontId="2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31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horizontal="center" vertical="center"/>
    </xf>
    <xf numFmtId="169" fontId="32" fillId="0" borderId="0" xfId="1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4" fontId="9" fillId="0" borderId="9" xfId="1" applyNumberFormat="1" applyFont="1" applyFill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4" fontId="27" fillId="0" borderId="9" xfId="1" applyNumberFormat="1" applyFont="1" applyFill="1" applyBorder="1" applyAlignment="1">
      <alignment horizontal="center" vertical="center"/>
    </xf>
    <xf numFmtId="4" fontId="27" fillId="0" borderId="10" xfId="1" applyNumberFormat="1" applyFont="1" applyFill="1" applyBorder="1" applyAlignment="1">
      <alignment horizontal="center" vertical="center"/>
    </xf>
    <xf numFmtId="4" fontId="9" fillId="0" borderId="36" xfId="1" applyNumberFormat="1" applyFont="1" applyFill="1" applyBorder="1" applyAlignment="1">
      <alignment horizontal="center" vertical="center"/>
    </xf>
    <xf numFmtId="4" fontId="9" fillId="0" borderId="37" xfId="1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3" fontId="9" fillId="0" borderId="17" xfId="0" quotePrefix="1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7" fontId="9" fillId="0" borderId="18" xfId="1" applyNumberFormat="1" applyFont="1" applyFill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 wrapText="1"/>
    </xf>
    <xf numFmtId="10" fontId="15" fillId="6" borderId="36" xfId="0" applyNumberFormat="1" applyFont="1" applyFill="1" applyBorder="1" applyAlignment="1">
      <alignment horizontal="center" vertical="center" wrapText="1"/>
    </xf>
    <xf numFmtId="10" fontId="15" fillId="6" borderId="38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49" fontId="9" fillId="0" borderId="17" xfId="0" quotePrefix="1" applyNumberFormat="1" applyFont="1" applyBorder="1" applyAlignment="1">
      <alignment horizontal="center" vertical="center" wrapText="1"/>
    </xf>
    <xf numFmtId="167" fontId="9" fillId="0" borderId="17" xfId="1" applyNumberFormat="1" applyFont="1" applyFill="1" applyBorder="1" applyAlignment="1">
      <alignment horizontal="center" vertical="center" wrapText="1"/>
    </xf>
    <xf numFmtId="4" fontId="9" fillId="0" borderId="36" xfId="3" applyNumberFormat="1" applyFont="1" applyFill="1" applyBorder="1" applyAlignment="1">
      <alignment horizontal="center" vertical="center"/>
    </xf>
    <xf numFmtId="4" fontId="9" fillId="0" borderId="37" xfId="3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4" fontId="9" fillId="0" borderId="36" xfId="1" applyNumberFormat="1" applyFont="1" applyFill="1" applyBorder="1" applyAlignment="1">
      <alignment horizontal="center" vertical="center" wrapText="1"/>
    </xf>
    <xf numFmtId="4" fontId="9" fillId="0" borderId="37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4" fontId="27" fillId="0" borderId="36" xfId="1" applyNumberFormat="1" applyFont="1" applyFill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4" fontId="15" fillId="0" borderId="37" xfId="1" applyNumberFormat="1" applyFont="1" applyFill="1" applyBorder="1" applyAlignment="1">
      <alignment horizontal="center" vertical="center"/>
    </xf>
    <xf numFmtId="4" fontId="15" fillId="0" borderId="36" xfId="1" applyNumberFormat="1" applyFont="1" applyFill="1" applyBorder="1" applyAlignment="1">
      <alignment horizontal="center" vertical="center"/>
    </xf>
    <xf numFmtId="4" fontId="9" fillId="0" borderId="9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166" fontId="16" fillId="4" borderId="1" xfId="1" applyNumberFormat="1" applyFont="1" applyFill="1" applyBorder="1" applyAlignment="1">
      <alignment horizontal="center" vertical="center" wrapText="1"/>
    </xf>
    <xf numFmtId="166" fontId="15" fillId="4" borderId="1" xfId="1" applyNumberFormat="1" applyFont="1" applyFill="1" applyBorder="1" applyAlignment="1">
      <alignment horizontal="center" vertical="center" wrapText="1"/>
    </xf>
    <xf numFmtId="3" fontId="15" fillId="4" borderId="8" xfId="1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/>
    </xf>
    <xf numFmtId="166" fontId="16" fillId="5" borderId="1" xfId="1" applyNumberFormat="1" applyFont="1" applyFill="1" applyBorder="1" applyAlignment="1">
      <alignment horizontal="center" vertical="center" wrapText="1"/>
    </xf>
    <xf numFmtId="166" fontId="15" fillId="5" borderId="1" xfId="1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3" fontId="15" fillId="5" borderId="8" xfId="1" applyNumberFormat="1" applyFont="1" applyFill="1" applyBorder="1" applyAlignment="1">
      <alignment horizontal="center" vertical="center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17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4" fontId="15" fillId="0" borderId="25" xfId="1" applyNumberFormat="1" applyFont="1" applyFill="1" applyBorder="1" applyAlignment="1">
      <alignment horizontal="center" vertical="center"/>
    </xf>
    <xf numFmtId="4" fontId="15" fillId="0" borderId="26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9" fillId="18" borderId="5" xfId="0" applyNumberFormat="1" applyFont="1" applyFill="1" applyBorder="1" applyAlignment="1">
      <alignment horizontal="center" vertical="center" wrapText="1"/>
    </xf>
    <xf numFmtId="172" fontId="35" fillId="4" borderId="1" xfId="1" applyNumberFormat="1" applyFont="1" applyFill="1" applyBorder="1" applyAlignment="1">
      <alignment horizontal="center" vertical="center"/>
    </xf>
    <xf numFmtId="170" fontId="35" fillId="4" borderId="1" xfId="1" applyNumberFormat="1" applyFont="1" applyFill="1" applyBorder="1" applyAlignment="1">
      <alignment horizontal="center" vertical="center"/>
    </xf>
    <xf numFmtId="170" fontId="35" fillId="5" borderId="1" xfId="1" applyNumberFormat="1" applyFont="1" applyFill="1" applyBorder="1" applyAlignment="1">
      <alignment horizontal="center" vertical="center"/>
    </xf>
    <xf numFmtId="170" fontId="15" fillId="0" borderId="9" xfId="0" applyNumberFormat="1" applyFont="1" applyBorder="1" applyAlignment="1">
      <alignment horizontal="center" vertical="center" wrapText="1"/>
    </xf>
    <xf numFmtId="4" fontId="15" fillId="0" borderId="9" xfId="1" applyNumberFormat="1" applyFont="1" applyFill="1" applyBorder="1" applyAlignment="1">
      <alignment horizontal="center" vertical="center"/>
    </xf>
    <xf numFmtId="4" fontId="15" fillId="0" borderId="10" xfId="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4" fillId="16" borderId="21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2" fontId="20" fillId="6" borderId="22" xfId="0" applyNumberFormat="1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2" fontId="20" fillId="6" borderId="31" xfId="0" applyNumberFormat="1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2" fontId="33" fillId="13" borderId="24" xfId="0" applyNumberFormat="1" applyFont="1" applyFill="1" applyBorder="1" applyAlignment="1">
      <alignment horizontal="center" vertical="center" wrapText="1"/>
    </xf>
    <xf numFmtId="0" fontId="38" fillId="13" borderId="4" xfId="0" applyFont="1" applyFill="1" applyBorder="1" applyAlignment="1">
      <alignment horizontal="center" vertical="center" wrapText="1"/>
    </xf>
    <xf numFmtId="0" fontId="38" fillId="13" borderId="27" xfId="0" applyFont="1" applyFill="1" applyBorder="1" applyAlignment="1">
      <alignment horizontal="center" vertical="center" wrapText="1"/>
    </xf>
    <xf numFmtId="2" fontId="33" fillId="17" borderId="4" xfId="0" applyNumberFormat="1" applyFont="1" applyFill="1" applyBorder="1" applyAlignment="1">
      <alignment horizontal="center" vertical="center" wrapText="1"/>
    </xf>
    <xf numFmtId="0" fontId="38" fillId="17" borderId="4" xfId="0" applyFont="1" applyFill="1" applyBorder="1" applyAlignment="1">
      <alignment horizontal="center" vertical="center" wrapText="1"/>
    </xf>
    <xf numFmtId="2" fontId="33" fillId="14" borderId="24" xfId="0" applyNumberFormat="1" applyFont="1" applyFill="1" applyBorder="1" applyAlignment="1">
      <alignment horizontal="center" vertical="center" wrapText="1"/>
    </xf>
    <xf numFmtId="0" fontId="38" fillId="14" borderId="4" xfId="0" applyFont="1" applyFill="1" applyBorder="1" applyAlignment="1">
      <alignment horizontal="center" vertical="center" wrapText="1"/>
    </xf>
    <xf numFmtId="0" fontId="38" fillId="14" borderId="2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2" fontId="33" fillId="13" borderId="28" xfId="0" applyNumberFormat="1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38" fillId="13" borderId="29" xfId="0" applyFont="1" applyFill="1" applyBorder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23" fillId="17" borderId="4" xfId="0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6" fillId="17" borderId="5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left" vertical="center" wrapText="1"/>
    </xf>
    <xf numFmtId="0" fontId="22" fillId="18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HO528"/>
  <sheetViews>
    <sheetView tabSelected="1" zoomScale="60" zoomScaleNormal="60" zoomScaleSheetLayoutView="80" workbookViewId="0">
      <pane xSplit="3" ySplit="8" topLeftCell="D41" activePane="bottomRight" state="frozen"/>
      <selection pane="topRight" activeCell="D1" sqref="D1"/>
      <selection pane="bottomLeft" activeCell="A9" sqref="A9"/>
      <selection pane="bottomRight" activeCell="R47" sqref="R47"/>
    </sheetView>
  </sheetViews>
  <sheetFormatPr defaultColWidth="9" defaultRowHeight="12.75" customHeight="1"/>
  <cols>
    <col min="1" max="1" width="9" style="142"/>
    <col min="2" max="2" width="25.625" style="15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48" width="14.625" style="1" customWidth="1"/>
    <col min="49" max="49" width="14.5" style="219" customWidth="1"/>
    <col min="50" max="50" width="19.25" style="27" customWidth="1"/>
    <col min="51" max="51" width="24.375" style="27" customWidth="1"/>
    <col min="52" max="63" width="22.5" style="27" customWidth="1"/>
    <col min="64" max="64" width="24.75" style="27" customWidth="1"/>
    <col min="65" max="69" width="22.5" style="6" customWidth="1"/>
    <col min="70" max="70" width="22.5" style="11" customWidth="1"/>
    <col min="71" max="74" width="22.5" style="6" customWidth="1"/>
    <col min="75" max="90" width="22.5" style="27" customWidth="1"/>
    <col min="91" max="91" width="19.25" style="6" customWidth="1"/>
    <col min="92" max="92" width="19.25" style="23" customWidth="1"/>
    <col min="93" max="93" width="19.25" style="24" customWidth="1"/>
    <col min="94" max="96" width="19.25" style="21" customWidth="1"/>
    <col min="97" max="97" width="19.25" style="25" customWidth="1"/>
    <col min="98" max="99" width="19.25" style="24" customWidth="1"/>
    <col min="100" max="100" width="19.25" style="56" customWidth="1"/>
    <col min="101" max="101" width="19.25" style="24" customWidth="1"/>
    <col min="102" max="104" width="19.25" style="21" customWidth="1"/>
    <col min="105" max="105" width="19.25" style="25" customWidth="1"/>
    <col min="106" max="106" width="19.25" style="24" customWidth="1"/>
    <col min="107" max="107" width="19.625" style="24" customWidth="1"/>
    <col min="108" max="108" width="19.25" style="24" customWidth="1"/>
    <col min="109" max="109" width="9.625" style="24" customWidth="1"/>
    <col min="110" max="110" width="14.625" style="24" customWidth="1"/>
    <col min="111" max="111" width="19.625" style="24" customWidth="1"/>
    <col min="112" max="112" width="19.25" style="6" customWidth="1"/>
    <col min="113" max="113" width="9.625" style="52" customWidth="1"/>
    <col min="114" max="114" width="14.625" style="6" customWidth="1"/>
    <col min="115" max="115" width="19.75" style="6" customWidth="1"/>
    <col min="116" max="116" width="14.625" style="1" customWidth="1"/>
    <col min="117" max="117" width="18.5" style="2" customWidth="1"/>
    <col min="118" max="118" width="16.5" style="2" customWidth="1"/>
    <col min="119" max="119" width="23" style="1" customWidth="1"/>
    <col min="120" max="120" width="14" style="1" customWidth="1"/>
    <col min="121" max="121" width="20.625" style="1" customWidth="1"/>
    <col min="122" max="122" width="15" style="1" customWidth="1"/>
    <col min="123" max="123" width="14.375" style="1" customWidth="1"/>
    <col min="124" max="124" width="21.375" style="8" customWidth="1"/>
    <col min="125" max="125" width="26.625" style="8" customWidth="1"/>
    <col min="126" max="126" width="29.375" style="8" customWidth="1"/>
    <col min="127" max="223" width="9" style="8"/>
    <col min="224" max="16384" width="9" style="1"/>
  </cols>
  <sheetData>
    <row r="1" spans="1:223" ht="18" customHeight="1">
      <c r="A1" s="346" t="s">
        <v>418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21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12"/>
      <c r="DM1" s="12"/>
      <c r="DN1" s="12"/>
      <c r="DO1" s="12"/>
      <c r="DP1" s="12"/>
      <c r="DQ1" s="12"/>
      <c r="DR1" s="12"/>
      <c r="DS1" s="12"/>
    </row>
    <row r="2" spans="1:223" ht="18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21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12"/>
      <c r="DM2" s="12"/>
      <c r="DN2" s="12"/>
      <c r="DO2" s="12"/>
      <c r="DP2" s="12"/>
      <c r="DQ2" s="12"/>
      <c r="DR2" s="12"/>
      <c r="DS2" s="12"/>
    </row>
    <row r="3" spans="1:223" ht="18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21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8"/>
      <c r="CN3" s="328" t="s">
        <v>65</v>
      </c>
      <c r="CO3" s="328"/>
      <c r="CP3" s="328"/>
      <c r="CQ3" s="328"/>
      <c r="CR3" s="328"/>
      <c r="CS3" s="328"/>
      <c r="CT3" s="328"/>
      <c r="CU3" s="328"/>
      <c r="CV3" s="328" t="s">
        <v>66</v>
      </c>
      <c r="CW3" s="328"/>
      <c r="CX3" s="328"/>
      <c r="CY3" s="328"/>
      <c r="CZ3" s="328"/>
      <c r="DA3" s="328"/>
      <c r="DB3" s="328"/>
      <c r="DC3" s="328"/>
      <c r="DD3" s="69"/>
      <c r="DE3" s="69"/>
      <c r="DF3" s="69"/>
      <c r="DG3" s="69"/>
      <c r="DH3" s="28"/>
      <c r="DI3" s="49"/>
      <c r="DJ3" s="28"/>
      <c r="DK3" s="28"/>
      <c r="DL3" s="12"/>
      <c r="DM3" s="12"/>
      <c r="DN3" s="12"/>
      <c r="DO3" s="12"/>
      <c r="DP3" s="12"/>
      <c r="DQ3" s="12"/>
      <c r="DR3" s="12"/>
      <c r="DS3" s="12"/>
    </row>
    <row r="4" spans="1:223" ht="57" customHeight="1" thickBot="1">
      <c r="A4" s="139"/>
      <c r="B4" s="14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282"/>
      <c r="AX4" s="317" t="s">
        <v>469</v>
      </c>
      <c r="AY4" s="318"/>
      <c r="AZ4" s="319"/>
      <c r="BA4" s="338" t="s">
        <v>468</v>
      </c>
      <c r="BB4" s="339"/>
      <c r="BC4" s="340"/>
      <c r="BD4" s="317" t="s">
        <v>419</v>
      </c>
      <c r="BE4" s="318"/>
      <c r="BF4" s="319"/>
      <c r="BG4" s="338" t="s">
        <v>460</v>
      </c>
      <c r="BH4" s="339"/>
      <c r="BI4" s="340"/>
      <c r="BJ4" s="321" t="s">
        <v>238</v>
      </c>
      <c r="BK4" s="322"/>
      <c r="BL4" s="323"/>
      <c r="BM4" s="57"/>
      <c r="BN4" s="57"/>
      <c r="BO4" s="57"/>
      <c r="BP4" s="57"/>
      <c r="BQ4" s="57"/>
      <c r="BR4" s="57"/>
      <c r="BS4" s="57"/>
      <c r="BT4" s="283"/>
      <c r="BU4" s="283"/>
      <c r="BV4" s="283"/>
      <c r="BW4" s="295" t="s">
        <v>470</v>
      </c>
      <c r="BX4" s="296"/>
      <c r="BY4" s="297"/>
      <c r="BZ4" s="298" t="s">
        <v>471</v>
      </c>
      <c r="CA4" s="299"/>
      <c r="CB4" s="299"/>
      <c r="CC4" s="331" t="s">
        <v>422</v>
      </c>
      <c r="CD4" s="332"/>
      <c r="CE4" s="333"/>
      <c r="CF4" s="300" t="s">
        <v>423</v>
      </c>
      <c r="CG4" s="301"/>
      <c r="CH4" s="302"/>
      <c r="CI4" s="334" t="s">
        <v>424</v>
      </c>
      <c r="CJ4" s="335"/>
      <c r="CK4" s="336"/>
      <c r="CL4" s="30"/>
      <c r="CM4" s="329" t="s">
        <v>53</v>
      </c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70"/>
      <c r="DE4" s="70"/>
      <c r="DF4" s="70"/>
      <c r="DG4" s="70"/>
      <c r="DH4" s="31"/>
      <c r="DI4" s="31"/>
      <c r="DJ4" s="31"/>
      <c r="DK4" s="31"/>
      <c r="DL4" s="32"/>
      <c r="DM4" s="32"/>
      <c r="DN4" s="32"/>
      <c r="DO4" s="32"/>
      <c r="DP4" s="32"/>
      <c r="DQ4" s="32"/>
      <c r="DR4" s="32"/>
      <c r="DS4" s="32"/>
      <c r="DT4" s="289" t="s">
        <v>428</v>
      </c>
      <c r="DU4" s="290"/>
      <c r="DV4" s="196"/>
    </row>
    <row r="5" spans="1:223" s="3" customFormat="1" ht="111.75" customHeight="1">
      <c r="A5" s="284"/>
      <c r="B5" s="350" t="s">
        <v>26</v>
      </c>
      <c r="C5" s="350"/>
      <c r="D5" s="350"/>
      <c r="E5" s="350"/>
      <c r="F5" s="350"/>
      <c r="G5" s="350"/>
      <c r="H5" s="350" t="s">
        <v>25</v>
      </c>
      <c r="I5" s="350"/>
      <c r="J5" s="350"/>
      <c r="K5" s="350"/>
      <c r="L5" s="350"/>
      <c r="M5" s="350" t="s">
        <v>0</v>
      </c>
      <c r="N5" s="350"/>
      <c r="O5" s="350"/>
      <c r="P5" s="350"/>
      <c r="Q5" s="350"/>
      <c r="R5" s="314"/>
      <c r="S5" s="324" t="s">
        <v>417</v>
      </c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37" t="s">
        <v>33</v>
      </c>
      <c r="AX5" s="61" t="s">
        <v>21</v>
      </c>
      <c r="AY5" s="62" t="s">
        <v>239</v>
      </c>
      <c r="AZ5" s="63" t="s">
        <v>487</v>
      </c>
      <c r="BA5" s="144" t="s">
        <v>21</v>
      </c>
      <c r="BB5" s="145" t="s">
        <v>239</v>
      </c>
      <c r="BC5" s="146" t="s">
        <v>487</v>
      </c>
      <c r="BD5" s="61" t="s">
        <v>21</v>
      </c>
      <c r="BE5" s="62" t="s">
        <v>239</v>
      </c>
      <c r="BF5" s="63" t="s">
        <v>487</v>
      </c>
      <c r="BG5" s="144" t="s">
        <v>21</v>
      </c>
      <c r="BH5" s="145" t="s">
        <v>239</v>
      </c>
      <c r="BI5" s="146" t="s">
        <v>487</v>
      </c>
      <c r="BJ5" s="72" t="s">
        <v>21</v>
      </c>
      <c r="BK5" s="73" t="s">
        <v>319</v>
      </c>
      <c r="BL5" s="74" t="s">
        <v>240</v>
      </c>
      <c r="BM5" s="320" t="s">
        <v>420</v>
      </c>
      <c r="BN5" s="342" t="s">
        <v>461</v>
      </c>
      <c r="BO5" s="320" t="s">
        <v>421</v>
      </c>
      <c r="BP5" s="343" t="s">
        <v>462</v>
      </c>
      <c r="BQ5" s="347" t="s">
        <v>68</v>
      </c>
      <c r="BR5" s="348"/>
      <c r="BS5" s="349"/>
      <c r="BT5" s="310" t="s">
        <v>382</v>
      </c>
      <c r="BU5" s="310" t="s">
        <v>378</v>
      </c>
      <c r="BV5" s="310" t="s">
        <v>379</v>
      </c>
      <c r="BW5" s="184" t="s">
        <v>21</v>
      </c>
      <c r="BX5" s="65" t="s">
        <v>319</v>
      </c>
      <c r="BY5" s="166" t="s">
        <v>240</v>
      </c>
      <c r="BZ5" s="164" t="s">
        <v>21</v>
      </c>
      <c r="CA5" s="148" t="s">
        <v>319</v>
      </c>
      <c r="CB5" s="168" t="s">
        <v>240</v>
      </c>
      <c r="CC5" s="205" t="s">
        <v>21</v>
      </c>
      <c r="CD5" s="65" t="s">
        <v>319</v>
      </c>
      <c r="CE5" s="166" t="s">
        <v>240</v>
      </c>
      <c r="CF5" s="171" t="s">
        <v>21</v>
      </c>
      <c r="CG5" s="67" t="s">
        <v>319</v>
      </c>
      <c r="CH5" s="172" t="s">
        <v>240</v>
      </c>
      <c r="CI5" s="170" t="s">
        <v>21</v>
      </c>
      <c r="CJ5" s="161" t="s">
        <v>319</v>
      </c>
      <c r="CK5" s="161" t="s">
        <v>240</v>
      </c>
      <c r="CL5" s="308" t="s">
        <v>73</v>
      </c>
      <c r="CM5" s="330" t="s">
        <v>43</v>
      </c>
      <c r="CN5" s="312" t="s">
        <v>64</v>
      </c>
      <c r="CO5" s="312"/>
      <c r="CP5" s="312" t="s">
        <v>54</v>
      </c>
      <c r="CQ5" s="312"/>
      <c r="CR5" s="312"/>
      <c r="CS5" s="312"/>
      <c r="CT5" s="312"/>
      <c r="CU5" s="313" t="s">
        <v>55</v>
      </c>
      <c r="CV5" s="304" t="s">
        <v>44</v>
      </c>
      <c r="CW5" s="304"/>
      <c r="CX5" s="304" t="s">
        <v>54</v>
      </c>
      <c r="CY5" s="304"/>
      <c r="CZ5" s="304"/>
      <c r="DA5" s="304"/>
      <c r="DB5" s="304"/>
      <c r="DC5" s="305" t="s">
        <v>55</v>
      </c>
      <c r="DD5" s="306" t="s">
        <v>380</v>
      </c>
      <c r="DE5" s="306"/>
      <c r="DF5" s="306"/>
      <c r="DG5" s="306"/>
      <c r="DH5" s="307" t="s">
        <v>381</v>
      </c>
      <c r="DI5" s="307"/>
      <c r="DJ5" s="307"/>
      <c r="DK5" s="307"/>
      <c r="DL5" s="314" t="s">
        <v>1</v>
      </c>
      <c r="DM5" s="315"/>
      <c r="DN5" s="315"/>
      <c r="DO5" s="315"/>
      <c r="DP5" s="315"/>
      <c r="DQ5" s="315"/>
      <c r="DR5" s="315"/>
      <c r="DS5" s="316"/>
      <c r="DT5" s="291" t="s">
        <v>342</v>
      </c>
      <c r="DU5" s="293" t="s">
        <v>395</v>
      </c>
      <c r="DV5" s="287" t="s">
        <v>394</v>
      </c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</row>
    <row r="6" spans="1:223" s="4" customFormat="1" ht="126.75" thickBot="1">
      <c r="A6" s="351" t="s">
        <v>2</v>
      </c>
      <c r="B6" s="303" t="s">
        <v>27</v>
      </c>
      <c r="C6" s="303" t="s">
        <v>28</v>
      </c>
      <c r="D6" s="303" t="s">
        <v>3</v>
      </c>
      <c r="E6" s="303" t="s">
        <v>4</v>
      </c>
      <c r="F6" s="303" t="s">
        <v>6</v>
      </c>
      <c r="G6" s="303" t="s">
        <v>7</v>
      </c>
      <c r="H6" s="303" t="s">
        <v>3</v>
      </c>
      <c r="I6" s="303" t="s">
        <v>4</v>
      </c>
      <c r="J6" s="303" t="s">
        <v>5</v>
      </c>
      <c r="K6" s="303" t="s">
        <v>6</v>
      </c>
      <c r="L6" s="303" t="s">
        <v>7</v>
      </c>
      <c r="M6" s="303" t="s">
        <v>32</v>
      </c>
      <c r="N6" s="303" t="s">
        <v>8</v>
      </c>
      <c r="O6" s="303" t="s">
        <v>9</v>
      </c>
      <c r="P6" s="303" t="s">
        <v>17</v>
      </c>
      <c r="Q6" s="303" t="s">
        <v>18</v>
      </c>
      <c r="R6" s="341" t="s">
        <v>19</v>
      </c>
      <c r="S6" s="326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37"/>
      <c r="AX6" s="64" t="s">
        <v>22</v>
      </c>
      <c r="AY6" s="65" t="s">
        <v>241</v>
      </c>
      <c r="AZ6" s="66" t="s">
        <v>242</v>
      </c>
      <c r="BA6" s="147" t="s">
        <v>22</v>
      </c>
      <c r="BB6" s="148" t="s">
        <v>241</v>
      </c>
      <c r="BC6" s="149" t="s">
        <v>242</v>
      </c>
      <c r="BD6" s="64" t="s">
        <v>22</v>
      </c>
      <c r="BE6" s="65" t="s">
        <v>241</v>
      </c>
      <c r="BF6" s="66" t="s">
        <v>242</v>
      </c>
      <c r="BG6" s="147" t="s">
        <v>22</v>
      </c>
      <c r="BH6" s="148" t="s">
        <v>241</v>
      </c>
      <c r="BI6" s="149" t="s">
        <v>242</v>
      </c>
      <c r="BJ6" s="75" t="s">
        <v>22</v>
      </c>
      <c r="BK6" s="76" t="s">
        <v>320</v>
      </c>
      <c r="BL6" s="77" t="s">
        <v>242</v>
      </c>
      <c r="BM6" s="320"/>
      <c r="BN6" s="342"/>
      <c r="BO6" s="320"/>
      <c r="BP6" s="343"/>
      <c r="BQ6" s="186" t="s">
        <v>69</v>
      </c>
      <c r="BR6" s="101" t="s">
        <v>33</v>
      </c>
      <c r="BS6" s="187" t="s">
        <v>70</v>
      </c>
      <c r="BT6" s="311"/>
      <c r="BU6" s="311"/>
      <c r="BV6" s="311"/>
      <c r="BW6" s="184" t="s">
        <v>61</v>
      </c>
      <c r="BX6" s="65" t="s">
        <v>321</v>
      </c>
      <c r="BY6" s="166" t="s">
        <v>62</v>
      </c>
      <c r="BZ6" s="164" t="s">
        <v>61</v>
      </c>
      <c r="CA6" s="148" t="s">
        <v>321</v>
      </c>
      <c r="CB6" s="168" t="s">
        <v>62</v>
      </c>
      <c r="CC6" s="205" t="s">
        <v>61</v>
      </c>
      <c r="CD6" s="65" t="s">
        <v>321</v>
      </c>
      <c r="CE6" s="166" t="s">
        <v>62</v>
      </c>
      <c r="CF6" s="171" t="s">
        <v>61</v>
      </c>
      <c r="CG6" s="67" t="s">
        <v>321</v>
      </c>
      <c r="CH6" s="172" t="s">
        <v>62</v>
      </c>
      <c r="CI6" s="170" t="s">
        <v>61</v>
      </c>
      <c r="CJ6" s="161" t="s">
        <v>321</v>
      </c>
      <c r="CK6" s="161" t="s">
        <v>62</v>
      </c>
      <c r="CL6" s="309"/>
      <c r="CM6" s="330"/>
      <c r="CN6" s="33" t="s">
        <v>45</v>
      </c>
      <c r="CO6" s="68" t="s">
        <v>63</v>
      </c>
      <c r="CP6" s="34" t="s">
        <v>46</v>
      </c>
      <c r="CQ6" s="256" t="s">
        <v>47</v>
      </c>
      <c r="CR6" s="256" t="s">
        <v>48</v>
      </c>
      <c r="CS6" s="35" t="s">
        <v>49</v>
      </c>
      <c r="CT6" s="68" t="s">
        <v>50</v>
      </c>
      <c r="CU6" s="313"/>
      <c r="CV6" s="53" t="s">
        <v>45</v>
      </c>
      <c r="CW6" s="71" t="s">
        <v>63</v>
      </c>
      <c r="CX6" s="40" t="s">
        <v>46</v>
      </c>
      <c r="CY6" s="260" t="s">
        <v>47</v>
      </c>
      <c r="CZ6" s="260" t="s">
        <v>48</v>
      </c>
      <c r="DA6" s="41" t="s">
        <v>49</v>
      </c>
      <c r="DB6" s="71" t="s">
        <v>50</v>
      </c>
      <c r="DC6" s="305"/>
      <c r="DD6" s="47" t="s">
        <v>56</v>
      </c>
      <c r="DE6" s="50" t="s">
        <v>57</v>
      </c>
      <c r="DF6" s="47" t="s">
        <v>57</v>
      </c>
      <c r="DG6" s="47" t="s">
        <v>58</v>
      </c>
      <c r="DH6" s="45" t="s">
        <v>56</v>
      </c>
      <c r="DI6" s="51" t="s">
        <v>57</v>
      </c>
      <c r="DJ6" s="45" t="s">
        <v>57</v>
      </c>
      <c r="DK6" s="45" t="s">
        <v>58</v>
      </c>
      <c r="DL6" s="303" t="s">
        <v>10</v>
      </c>
      <c r="DM6" s="303" t="s">
        <v>11</v>
      </c>
      <c r="DN6" s="303" t="s">
        <v>42</v>
      </c>
      <c r="DO6" s="303" t="s">
        <v>12</v>
      </c>
      <c r="DP6" s="303" t="s">
        <v>13</v>
      </c>
      <c r="DQ6" s="303" t="s">
        <v>14</v>
      </c>
      <c r="DR6" s="303" t="s">
        <v>15</v>
      </c>
      <c r="DS6" s="303" t="s">
        <v>16</v>
      </c>
      <c r="DT6" s="292"/>
      <c r="DU6" s="294"/>
      <c r="DV6" s="288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</row>
    <row r="7" spans="1:223" s="5" customFormat="1" ht="113.25" customHeight="1" thickBot="1">
      <c r="A7" s="351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41"/>
      <c r="S7" s="214" t="s">
        <v>472</v>
      </c>
      <c r="T7" s="215" t="s">
        <v>463</v>
      </c>
      <c r="U7" s="214" t="s">
        <v>473</v>
      </c>
      <c r="V7" s="215" t="s">
        <v>446</v>
      </c>
      <c r="W7" s="214" t="s">
        <v>474</v>
      </c>
      <c r="X7" s="215" t="s">
        <v>447</v>
      </c>
      <c r="Y7" s="214" t="s">
        <v>475</v>
      </c>
      <c r="Z7" s="215" t="s">
        <v>448</v>
      </c>
      <c r="AA7" s="214" t="s">
        <v>476</v>
      </c>
      <c r="AB7" s="215" t="s">
        <v>449</v>
      </c>
      <c r="AC7" s="214" t="s">
        <v>477</v>
      </c>
      <c r="AD7" s="215" t="s">
        <v>450</v>
      </c>
      <c r="AE7" s="214" t="s">
        <v>478</v>
      </c>
      <c r="AF7" s="215" t="s">
        <v>451</v>
      </c>
      <c r="AG7" s="214" t="s">
        <v>479</v>
      </c>
      <c r="AH7" s="215" t="s">
        <v>452</v>
      </c>
      <c r="AI7" s="214" t="s">
        <v>480</v>
      </c>
      <c r="AJ7" s="215" t="s">
        <v>453</v>
      </c>
      <c r="AK7" s="214" t="s">
        <v>481</v>
      </c>
      <c r="AL7" s="215" t="s">
        <v>454</v>
      </c>
      <c r="AM7" s="214" t="s">
        <v>482</v>
      </c>
      <c r="AN7" s="215" t="s">
        <v>455</v>
      </c>
      <c r="AO7" s="214" t="s">
        <v>483</v>
      </c>
      <c r="AP7" s="215" t="s">
        <v>456</v>
      </c>
      <c r="AQ7" s="214" t="s">
        <v>484</v>
      </c>
      <c r="AR7" s="215" t="s">
        <v>457</v>
      </c>
      <c r="AS7" s="214" t="s">
        <v>485</v>
      </c>
      <c r="AT7" s="215" t="s">
        <v>458</v>
      </c>
      <c r="AU7" s="214" t="s">
        <v>486</v>
      </c>
      <c r="AV7" s="215" t="s">
        <v>459</v>
      </c>
      <c r="AW7" s="268" t="s">
        <v>30</v>
      </c>
      <c r="AX7" s="64" t="s">
        <v>20</v>
      </c>
      <c r="AY7" s="65" t="s">
        <v>20</v>
      </c>
      <c r="AZ7" s="66" t="s">
        <v>20</v>
      </c>
      <c r="BA7" s="147" t="s">
        <v>20</v>
      </c>
      <c r="BB7" s="148" t="s">
        <v>20</v>
      </c>
      <c r="BC7" s="149" t="s">
        <v>20</v>
      </c>
      <c r="BD7" s="64" t="s">
        <v>20</v>
      </c>
      <c r="BE7" s="65" t="s">
        <v>20</v>
      </c>
      <c r="BF7" s="66" t="s">
        <v>20</v>
      </c>
      <c r="BG7" s="147" t="s">
        <v>20</v>
      </c>
      <c r="BH7" s="148" t="s">
        <v>20</v>
      </c>
      <c r="BI7" s="149" t="s">
        <v>20</v>
      </c>
      <c r="BJ7" s="75" t="s">
        <v>20</v>
      </c>
      <c r="BK7" s="76" t="s">
        <v>20</v>
      </c>
      <c r="BL7" s="77" t="s">
        <v>20</v>
      </c>
      <c r="BM7" s="155" t="s">
        <v>72</v>
      </c>
      <c r="BN7" s="156" t="s">
        <v>72</v>
      </c>
      <c r="BO7" s="203" t="s">
        <v>72</v>
      </c>
      <c r="BP7" s="191" t="s">
        <v>72</v>
      </c>
      <c r="BQ7" s="188" t="s">
        <v>71</v>
      </c>
      <c r="BR7" s="189" t="s">
        <v>30</v>
      </c>
      <c r="BS7" s="190" t="s">
        <v>51</v>
      </c>
      <c r="BT7" s="204" t="s">
        <v>72</v>
      </c>
      <c r="BU7" s="204" t="s">
        <v>51</v>
      </c>
      <c r="BV7" s="204" t="s">
        <v>51</v>
      </c>
      <c r="BW7" s="185" t="s">
        <v>51</v>
      </c>
      <c r="BX7" s="158" t="s">
        <v>51</v>
      </c>
      <c r="BY7" s="167" t="s">
        <v>51</v>
      </c>
      <c r="BZ7" s="165" t="s">
        <v>51</v>
      </c>
      <c r="CA7" s="159" t="s">
        <v>51</v>
      </c>
      <c r="CB7" s="169" t="s">
        <v>51</v>
      </c>
      <c r="CC7" s="206" t="s">
        <v>51</v>
      </c>
      <c r="CD7" s="158" t="s">
        <v>51</v>
      </c>
      <c r="CE7" s="167" t="s">
        <v>51</v>
      </c>
      <c r="CF7" s="173" t="s">
        <v>51</v>
      </c>
      <c r="CG7" s="160" t="s">
        <v>51</v>
      </c>
      <c r="CH7" s="174" t="s">
        <v>51</v>
      </c>
      <c r="CI7" s="152" t="s">
        <v>51</v>
      </c>
      <c r="CJ7" s="29" t="s">
        <v>51</v>
      </c>
      <c r="CK7" s="29" t="s">
        <v>51</v>
      </c>
      <c r="CL7" s="58" t="s">
        <v>51</v>
      </c>
      <c r="CM7" s="330"/>
      <c r="CN7" s="36" t="s">
        <v>72</v>
      </c>
      <c r="CO7" s="37" t="s">
        <v>51</v>
      </c>
      <c r="CP7" s="38" t="s">
        <v>140</v>
      </c>
      <c r="CQ7" s="257" t="s">
        <v>30</v>
      </c>
      <c r="CR7" s="257" t="s">
        <v>30</v>
      </c>
      <c r="CS7" s="39" t="s">
        <v>52</v>
      </c>
      <c r="CT7" s="37" t="s">
        <v>51</v>
      </c>
      <c r="CU7" s="37" t="s">
        <v>51</v>
      </c>
      <c r="CV7" s="54" t="s">
        <v>72</v>
      </c>
      <c r="CW7" s="42" t="s">
        <v>51</v>
      </c>
      <c r="CX7" s="43" t="s">
        <v>140</v>
      </c>
      <c r="CY7" s="261" t="s">
        <v>30</v>
      </c>
      <c r="CZ7" s="261" t="s">
        <v>30</v>
      </c>
      <c r="DA7" s="44" t="s">
        <v>52</v>
      </c>
      <c r="DB7" s="42" t="s">
        <v>51</v>
      </c>
      <c r="DC7" s="42" t="s">
        <v>51</v>
      </c>
      <c r="DD7" s="48" t="s">
        <v>51</v>
      </c>
      <c r="DE7" s="50" t="s">
        <v>59</v>
      </c>
      <c r="DF7" s="48" t="s">
        <v>51</v>
      </c>
      <c r="DG7" s="48" t="s">
        <v>51</v>
      </c>
      <c r="DH7" s="46" t="s">
        <v>51</v>
      </c>
      <c r="DI7" s="51" t="s">
        <v>59</v>
      </c>
      <c r="DJ7" s="46" t="s">
        <v>51</v>
      </c>
      <c r="DK7" s="46" t="s">
        <v>51</v>
      </c>
      <c r="DL7" s="303"/>
      <c r="DM7" s="303"/>
      <c r="DN7" s="303"/>
      <c r="DO7" s="303"/>
      <c r="DP7" s="303"/>
      <c r="DQ7" s="303"/>
      <c r="DR7" s="303"/>
      <c r="DS7" s="303"/>
      <c r="DT7" s="137" t="s">
        <v>343</v>
      </c>
      <c r="DU7" s="194" t="s">
        <v>343</v>
      </c>
      <c r="DV7" s="197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1:223" s="11" customFormat="1" ht="39" customHeight="1">
      <c r="A8" s="140" t="s">
        <v>74</v>
      </c>
      <c r="B8" s="140" t="s">
        <v>75</v>
      </c>
      <c r="C8" s="140" t="s">
        <v>76</v>
      </c>
      <c r="D8" s="140" t="s">
        <v>77</v>
      </c>
      <c r="E8" s="140" t="s">
        <v>78</v>
      </c>
      <c r="F8" s="140" t="s">
        <v>79</v>
      </c>
      <c r="G8" s="140" t="s">
        <v>80</v>
      </c>
      <c r="H8" s="140" t="s">
        <v>81</v>
      </c>
      <c r="I8" s="140" t="s">
        <v>82</v>
      </c>
      <c r="J8" s="140" t="s">
        <v>83</v>
      </c>
      <c r="K8" s="140" t="s">
        <v>84</v>
      </c>
      <c r="L8" s="140" t="s">
        <v>85</v>
      </c>
      <c r="M8" s="140" t="s">
        <v>86</v>
      </c>
      <c r="N8" s="140" t="s">
        <v>87</v>
      </c>
      <c r="O8" s="140" t="s">
        <v>88</v>
      </c>
      <c r="P8" s="140" t="s">
        <v>89</v>
      </c>
      <c r="Q8" s="140" t="s">
        <v>347</v>
      </c>
      <c r="R8" s="140" t="s">
        <v>90</v>
      </c>
      <c r="S8" s="140" t="s">
        <v>397</v>
      </c>
      <c r="T8" s="140" t="s">
        <v>398</v>
      </c>
      <c r="U8" s="140" t="s">
        <v>348</v>
      </c>
      <c r="V8" s="140" t="s">
        <v>349</v>
      </c>
      <c r="W8" s="140" t="s">
        <v>350</v>
      </c>
      <c r="X8" s="140" t="s">
        <v>91</v>
      </c>
      <c r="Y8" s="140" t="s">
        <v>92</v>
      </c>
      <c r="Z8" s="140" t="s">
        <v>93</v>
      </c>
      <c r="AA8" s="140" t="s">
        <v>94</v>
      </c>
      <c r="AB8" s="140" t="s">
        <v>95</v>
      </c>
      <c r="AC8" s="140" t="s">
        <v>96</v>
      </c>
      <c r="AD8" s="140" t="s">
        <v>97</v>
      </c>
      <c r="AE8" s="140" t="s">
        <v>98</v>
      </c>
      <c r="AF8" s="140" t="s">
        <v>351</v>
      </c>
      <c r="AG8" s="140" t="s">
        <v>352</v>
      </c>
      <c r="AH8" s="140" t="s">
        <v>353</v>
      </c>
      <c r="AI8" s="140" t="s">
        <v>354</v>
      </c>
      <c r="AJ8" s="140" t="s">
        <v>355</v>
      </c>
      <c r="AK8" s="140" t="s">
        <v>356</v>
      </c>
      <c r="AL8" s="140" t="s">
        <v>357</v>
      </c>
      <c r="AM8" s="140" t="s">
        <v>358</v>
      </c>
      <c r="AN8" s="140" t="s">
        <v>359</v>
      </c>
      <c r="AO8" s="140" t="s">
        <v>360</v>
      </c>
      <c r="AP8" s="140" t="s">
        <v>361</v>
      </c>
      <c r="AQ8" s="140" t="s">
        <v>362</v>
      </c>
      <c r="AR8" s="140" t="s">
        <v>99</v>
      </c>
      <c r="AS8" s="140" t="s">
        <v>100</v>
      </c>
      <c r="AT8" s="140" t="s">
        <v>101</v>
      </c>
      <c r="AU8" s="140" t="s">
        <v>102</v>
      </c>
      <c r="AV8" s="140" t="s">
        <v>103</v>
      </c>
      <c r="AW8" s="140" t="s">
        <v>104</v>
      </c>
      <c r="AX8" s="140" t="s">
        <v>105</v>
      </c>
      <c r="AY8" s="140" t="s">
        <v>106</v>
      </c>
      <c r="AZ8" s="140" t="s">
        <v>107</v>
      </c>
      <c r="BA8" s="140" t="s">
        <v>108</v>
      </c>
      <c r="BB8" s="140" t="s">
        <v>109</v>
      </c>
      <c r="BC8" s="140" t="s">
        <v>363</v>
      </c>
      <c r="BD8" s="140" t="s">
        <v>110</v>
      </c>
      <c r="BE8" s="140" t="s">
        <v>111</v>
      </c>
      <c r="BF8" s="140" t="s">
        <v>112</v>
      </c>
      <c r="BG8" s="140" t="s">
        <v>113</v>
      </c>
      <c r="BH8" s="140" t="s">
        <v>114</v>
      </c>
      <c r="BI8" s="140" t="s">
        <v>115</v>
      </c>
      <c r="BJ8" s="140" t="s">
        <v>116</v>
      </c>
      <c r="BK8" s="140" t="s">
        <v>117</v>
      </c>
      <c r="BL8" s="140" t="s">
        <v>118</v>
      </c>
      <c r="BM8" s="140" t="s">
        <v>119</v>
      </c>
      <c r="BN8" s="140" t="s">
        <v>120</v>
      </c>
      <c r="BO8" s="140" t="s">
        <v>121</v>
      </c>
      <c r="BP8" s="140" t="s">
        <v>122</v>
      </c>
      <c r="BQ8" s="140" t="s">
        <v>123</v>
      </c>
      <c r="BR8" s="140" t="s">
        <v>124</v>
      </c>
      <c r="BS8" s="140" t="s">
        <v>125</v>
      </c>
      <c r="BT8" s="140" t="s">
        <v>126</v>
      </c>
      <c r="BU8" s="140" t="s">
        <v>127</v>
      </c>
      <c r="BV8" s="140" t="s">
        <v>128</v>
      </c>
      <c r="BW8" s="140" t="s">
        <v>129</v>
      </c>
      <c r="BX8" s="140" t="s">
        <v>130</v>
      </c>
      <c r="BY8" s="140" t="s">
        <v>308</v>
      </c>
      <c r="BZ8" s="140" t="s">
        <v>309</v>
      </c>
      <c r="CA8" s="140" t="s">
        <v>310</v>
      </c>
      <c r="CB8" s="140" t="s">
        <v>311</v>
      </c>
      <c r="CC8" s="140" t="s">
        <v>312</v>
      </c>
      <c r="CD8" s="140" t="s">
        <v>313</v>
      </c>
      <c r="CE8" s="140" t="s">
        <v>314</v>
      </c>
      <c r="CF8" s="140" t="s">
        <v>315</v>
      </c>
      <c r="CG8" s="140" t="s">
        <v>316</v>
      </c>
      <c r="CH8" s="140" t="s">
        <v>364</v>
      </c>
      <c r="CI8" s="140" t="s">
        <v>365</v>
      </c>
      <c r="CJ8" s="140" t="s">
        <v>366</v>
      </c>
      <c r="CK8" s="140" t="s">
        <v>367</v>
      </c>
      <c r="CL8" s="140" t="s">
        <v>368</v>
      </c>
      <c r="CM8" s="140" t="s">
        <v>369</v>
      </c>
      <c r="CN8" s="140" t="s">
        <v>370</v>
      </c>
      <c r="CO8" s="140" t="s">
        <v>371</v>
      </c>
      <c r="CP8" s="140" t="s">
        <v>372</v>
      </c>
      <c r="CQ8" s="140" t="s">
        <v>373</v>
      </c>
      <c r="CR8" s="140" t="s">
        <v>374</v>
      </c>
      <c r="CS8" s="140" t="s">
        <v>375</v>
      </c>
      <c r="CT8" s="140" t="s">
        <v>376</v>
      </c>
      <c r="CU8" s="140" t="s">
        <v>377</v>
      </c>
      <c r="CV8" s="140" t="s">
        <v>383</v>
      </c>
      <c r="CW8" s="140" t="s">
        <v>384</v>
      </c>
      <c r="CX8" s="140" t="s">
        <v>385</v>
      </c>
      <c r="CY8" s="140" t="s">
        <v>386</v>
      </c>
      <c r="CZ8" s="140" t="s">
        <v>387</v>
      </c>
      <c r="DA8" s="140" t="s">
        <v>388</v>
      </c>
      <c r="DB8" s="140" t="s">
        <v>389</v>
      </c>
      <c r="DC8" s="140" t="s">
        <v>390</v>
      </c>
      <c r="DD8" s="140" t="s">
        <v>391</v>
      </c>
      <c r="DE8" s="140" t="s">
        <v>399</v>
      </c>
      <c r="DF8" s="140" t="s">
        <v>400</v>
      </c>
      <c r="DG8" s="140" t="s">
        <v>401</v>
      </c>
      <c r="DH8" s="140" t="s">
        <v>402</v>
      </c>
      <c r="DI8" s="140" t="s">
        <v>403</v>
      </c>
      <c r="DJ8" s="140" t="s">
        <v>404</v>
      </c>
      <c r="DK8" s="140" t="s">
        <v>405</v>
      </c>
      <c r="DL8" s="140" t="s">
        <v>406</v>
      </c>
      <c r="DM8" s="140" t="s">
        <v>407</v>
      </c>
      <c r="DN8" s="140" t="s">
        <v>408</v>
      </c>
      <c r="DO8" s="140" t="s">
        <v>409</v>
      </c>
      <c r="DP8" s="140" t="s">
        <v>410</v>
      </c>
      <c r="DQ8" s="140" t="s">
        <v>411</v>
      </c>
      <c r="DR8" s="140" t="s">
        <v>412</v>
      </c>
      <c r="DS8" s="140" t="s">
        <v>413</v>
      </c>
      <c r="DT8" s="140" t="s">
        <v>414</v>
      </c>
      <c r="DU8" s="140" t="s">
        <v>415</v>
      </c>
      <c r="DV8" s="140" t="s">
        <v>416</v>
      </c>
    </row>
    <row r="9" spans="1:223" ht="72.95" customHeight="1">
      <c r="A9" s="285">
        <v>1</v>
      </c>
      <c r="B9" s="231" t="s">
        <v>218</v>
      </c>
      <c r="C9" s="143">
        <v>6340125399</v>
      </c>
      <c r="D9" s="143" t="s">
        <v>219</v>
      </c>
      <c r="E9" s="143">
        <v>31</v>
      </c>
      <c r="F9" s="143" t="s">
        <v>220</v>
      </c>
      <c r="G9" s="143" t="s">
        <v>144</v>
      </c>
      <c r="H9" s="143" t="s">
        <v>221</v>
      </c>
      <c r="I9" s="143">
        <v>1</v>
      </c>
      <c r="J9" s="143" t="s">
        <v>135</v>
      </c>
      <c r="K9" s="143" t="s">
        <v>222</v>
      </c>
      <c r="L9" s="143" t="s">
        <v>223</v>
      </c>
      <c r="M9" s="143" t="s">
        <v>243</v>
      </c>
      <c r="N9" s="241" t="s">
        <v>224</v>
      </c>
      <c r="O9" s="143" t="s">
        <v>23</v>
      </c>
      <c r="P9" s="233">
        <v>111</v>
      </c>
      <c r="Q9" s="143" t="s">
        <v>24</v>
      </c>
      <c r="R9" s="234" t="s">
        <v>29</v>
      </c>
      <c r="S9" s="224">
        <v>0</v>
      </c>
      <c r="T9" s="225">
        <v>8000</v>
      </c>
      <c r="U9" s="224">
        <v>0</v>
      </c>
      <c r="V9" s="225">
        <v>16000</v>
      </c>
      <c r="W9" s="224">
        <v>0</v>
      </c>
      <c r="X9" s="225">
        <v>26000</v>
      </c>
      <c r="Y9" s="224">
        <v>0</v>
      </c>
      <c r="Z9" s="225">
        <v>26000</v>
      </c>
      <c r="AA9" s="224">
        <v>0</v>
      </c>
      <c r="AB9" s="225">
        <v>26000</v>
      </c>
      <c r="AC9" s="224">
        <v>0</v>
      </c>
      <c r="AD9" s="225">
        <v>23000</v>
      </c>
      <c r="AE9" s="224">
        <v>0</v>
      </c>
      <c r="AF9" s="225">
        <v>15000</v>
      </c>
      <c r="AG9" s="224">
        <v>0</v>
      </c>
      <c r="AH9" s="225">
        <v>3000</v>
      </c>
      <c r="AI9" s="224">
        <v>0</v>
      </c>
      <c r="AJ9" s="225">
        <v>0</v>
      </c>
      <c r="AK9" s="224">
        <v>0</v>
      </c>
      <c r="AL9" s="225">
        <v>0</v>
      </c>
      <c r="AM9" s="224">
        <v>0</v>
      </c>
      <c r="AN9" s="225">
        <v>0</v>
      </c>
      <c r="AO9" s="224">
        <v>0</v>
      </c>
      <c r="AP9" s="225">
        <v>3000</v>
      </c>
      <c r="AQ9" s="224">
        <v>0</v>
      </c>
      <c r="AR9" s="225">
        <v>8000</v>
      </c>
      <c r="AS9" s="224">
        <v>0</v>
      </c>
      <c r="AT9" s="225">
        <v>16000</v>
      </c>
      <c r="AU9" s="224">
        <v>0</v>
      </c>
      <c r="AV9" s="225">
        <v>26000</v>
      </c>
      <c r="AW9" s="265" t="s">
        <v>425</v>
      </c>
      <c r="AX9" s="97">
        <f>S9+U9+W9</f>
        <v>0</v>
      </c>
      <c r="AY9" s="29">
        <f>AX9*20%</f>
        <v>0</v>
      </c>
      <c r="AZ9" s="98">
        <f>(AX9+AY9)</f>
        <v>0</v>
      </c>
      <c r="BA9" s="97">
        <f>T9+V9+X9</f>
        <v>50000</v>
      </c>
      <c r="BB9" s="29">
        <f>BA9*20%</f>
        <v>10000</v>
      </c>
      <c r="BC9" s="150">
        <f>BA9+BB9</f>
        <v>60000</v>
      </c>
      <c r="BD9" s="198">
        <f>Y9+AA9+AC9+AE9+AG9+AI9+AK9+AM9+AO9+AQ9+AS9+AU9</f>
        <v>0</v>
      </c>
      <c r="BE9" s="29">
        <f>BD9*20%</f>
        <v>0</v>
      </c>
      <c r="BF9" s="177">
        <f>BD9+BE9</f>
        <v>0</v>
      </c>
      <c r="BG9" s="152">
        <f>Z9+AB9+AD9+AF9+AH9+AJ9+AL9+AN9+AP9+AR9+AT9+AV9</f>
        <v>146000</v>
      </c>
      <c r="BH9" s="29">
        <f>BG9*20%</f>
        <v>29200</v>
      </c>
      <c r="BI9" s="98">
        <f>BG9+BH9</f>
        <v>175200</v>
      </c>
      <c r="BJ9" s="152">
        <f>AX9+BA9+BD9+BG9</f>
        <v>196000</v>
      </c>
      <c r="BK9" s="29">
        <f>AY9+BB9+BE9+BH9</f>
        <v>39200</v>
      </c>
      <c r="BL9" s="98">
        <f>AZ9+BC9+BF9+BI9</f>
        <v>235200</v>
      </c>
      <c r="BM9" s="175"/>
      <c r="BN9" s="157"/>
      <c r="BO9" s="193"/>
      <c r="BP9" s="192"/>
      <c r="BQ9" s="100"/>
      <c r="BR9" s="101">
        <v>15</v>
      </c>
      <c r="BS9" s="162">
        <f t="shared" ref="BS9:BS44" si="0">BQ9*BR9</f>
        <v>0</v>
      </c>
      <c r="BT9" s="157"/>
      <c r="BU9" s="152">
        <f>BJ9*BT9</f>
        <v>0</v>
      </c>
      <c r="BV9" s="152">
        <f>BL9*BT9</f>
        <v>0</v>
      </c>
      <c r="BW9" s="152">
        <f>AX9*BM9</f>
        <v>0</v>
      </c>
      <c r="BX9" s="29">
        <f t="shared" ref="BX9:BX44" si="1">AY9*BM9</f>
        <v>0</v>
      </c>
      <c r="BY9" s="177">
        <f t="shared" ref="BY9:BY44" si="2">AZ9*BM9</f>
        <v>0</v>
      </c>
      <c r="BZ9" s="152">
        <f>BA9*BN9</f>
        <v>0</v>
      </c>
      <c r="CA9" s="29">
        <f t="shared" ref="CA9:CA44" si="3">BB9*BN9</f>
        <v>0</v>
      </c>
      <c r="CB9" s="150">
        <f t="shared" ref="CB9:CB44" si="4">BC9*BN9</f>
        <v>0</v>
      </c>
      <c r="CC9" s="198">
        <f>BD9*BO9</f>
        <v>0</v>
      </c>
      <c r="CD9" s="29">
        <f>BE9*BO9</f>
        <v>0</v>
      </c>
      <c r="CE9" s="177">
        <f>BF9*BO9</f>
        <v>0</v>
      </c>
      <c r="CF9" s="152">
        <f t="shared" ref="CF9:CF44" si="5">BG9*BP9</f>
        <v>0</v>
      </c>
      <c r="CG9" s="29">
        <f t="shared" ref="CG9:CG44" si="6">BH9*BP9</f>
        <v>0</v>
      </c>
      <c r="CH9" s="177">
        <f t="shared" ref="CH9:CH44" si="7">BI9*BP9</f>
        <v>0</v>
      </c>
      <c r="CI9" s="178">
        <f>BW9+BZ9+CC9+CF9</f>
        <v>0</v>
      </c>
      <c r="CJ9" s="179">
        <f>BX9+CA9+CD9+CG9</f>
        <v>0</v>
      </c>
      <c r="CK9" s="179">
        <f>BY9+CB9+CE9+CH9</f>
        <v>0</v>
      </c>
      <c r="CL9" s="100">
        <f>CK9+BS9</f>
        <v>0</v>
      </c>
      <c r="CM9" s="102" t="s">
        <v>60</v>
      </c>
      <c r="CN9" s="180"/>
      <c r="CO9" s="103">
        <f t="shared" ref="CO9:CO44" si="8">BJ9*CN9</f>
        <v>0</v>
      </c>
      <c r="CP9" s="181"/>
      <c r="CQ9" s="258"/>
      <c r="CR9" s="259">
        <v>10968</v>
      </c>
      <c r="CS9" s="105">
        <f t="shared" ref="CS9:CS20" si="9">P9*CR9</f>
        <v>1217448</v>
      </c>
      <c r="CT9" s="106">
        <f>CS9*CP9</f>
        <v>0</v>
      </c>
      <c r="CU9" s="106">
        <f t="shared" ref="CU9:CU44" si="10">CO9+CT9</f>
        <v>0</v>
      </c>
      <c r="CV9" s="182"/>
      <c r="CW9" s="107">
        <f t="shared" ref="CW9:CW44" si="11">BL9*CV9</f>
        <v>0</v>
      </c>
      <c r="CX9" s="182"/>
      <c r="CY9" s="262"/>
      <c r="CZ9" s="88">
        <v>10968</v>
      </c>
      <c r="DA9" s="108">
        <f t="shared" ref="DA9:DA20" si="12">P9*CZ9</f>
        <v>1217448</v>
      </c>
      <c r="DB9" s="109">
        <f>DA9*CX9</f>
        <v>0</v>
      </c>
      <c r="DC9" s="109">
        <f t="shared" ref="DC9:DC44" si="13">CW9+DB9</f>
        <v>0</v>
      </c>
      <c r="DD9" s="110">
        <f>CI9+CU9+BS9+BU9</f>
        <v>0</v>
      </c>
      <c r="DE9" s="111"/>
      <c r="DF9" s="110">
        <f>DD9*DE9</f>
        <v>0</v>
      </c>
      <c r="DG9" s="110">
        <f>DD9+DF9</f>
        <v>0</v>
      </c>
      <c r="DH9" s="112">
        <f>CK9+DC9+BS9+BV9</f>
        <v>0</v>
      </c>
      <c r="DI9" s="113"/>
      <c r="DJ9" s="112">
        <f>DH9*DI9</f>
        <v>0</v>
      </c>
      <c r="DK9" s="112">
        <f>DH9+DJ9</f>
        <v>0</v>
      </c>
      <c r="DL9" s="143" t="s">
        <v>438</v>
      </c>
      <c r="DM9" s="143" t="s">
        <v>142</v>
      </c>
      <c r="DN9" s="228">
        <v>45565</v>
      </c>
      <c r="DO9" s="229" t="s">
        <v>427</v>
      </c>
      <c r="DP9" s="143" t="s">
        <v>392</v>
      </c>
      <c r="DQ9" s="229" t="s">
        <v>467</v>
      </c>
      <c r="DR9" s="228">
        <v>45566</v>
      </c>
      <c r="DS9" s="230" t="s">
        <v>143</v>
      </c>
      <c r="DT9" s="138">
        <v>0</v>
      </c>
      <c r="DU9" s="195">
        <v>1</v>
      </c>
      <c r="DV9" s="207" t="s">
        <v>392</v>
      </c>
    </row>
    <row r="10" spans="1:223" ht="72.95" customHeight="1">
      <c r="A10" s="286">
        <v>2</v>
      </c>
      <c r="B10" s="114" t="s">
        <v>195</v>
      </c>
      <c r="C10" s="79">
        <v>5252836114</v>
      </c>
      <c r="D10" s="115" t="s">
        <v>196</v>
      </c>
      <c r="E10" s="115">
        <v>8</v>
      </c>
      <c r="F10" s="115" t="s">
        <v>197</v>
      </c>
      <c r="G10" s="115" t="s">
        <v>154</v>
      </c>
      <c r="H10" s="115" t="s">
        <v>196</v>
      </c>
      <c r="I10" s="115">
        <v>8</v>
      </c>
      <c r="J10" s="79" t="s">
        <v>135</v>
      </c>
      <c r="K10" s="115" t="s">
        <v>197</v>
      </c>
      <c r="L10" s="115" t="s">
        <v>154</v>
      </c>
      <c r="M10" s="115" t="s">
        <v>162</v>
      </c>
      <c r="N10" s="116" t="s">
        <v>198</v>
      </c>
      <c r="O10" s="115" t="s">
        <v>23</v>
      </c>
      <c r="P10" s="136">
        <v>439</v>
      </c>
      <c r="Q10" s="115" t="s">
        <v>24</v>
      </c>
      <c r="R10" s="79" t="s">
        <v>194</v>
      </c>
      <c r="S10" s="220">
        <v>48051</v>
      </c>
      <c r="T10" s="221">
        <v>0</v>
      </c>
      <c r="U10" s="220">
        <v>103432</v>
      </c>
      <c r="V10" s="221">
        <v>0</v>
      </c>
      <c r="W10" s="220">
        <v>153924</v>
      </c>
      <c r="X10" s="221">
        <v>0</v>
      </c>
      <c r="Y10" s="220">
        <v>117468</v>
      </c>
      <c r="Z10" s="221">
        <v>0</v>
      </c>
      <c r="AA10" s="220">
        <v>89555</v>
      </c>
      <c r="AB10" s="221">
        <v>0</v>
      </c>
      <c r="AC10" s="220">
        <v>96255</v>
      </c>
      <c r="AD10" s="221">
        <v>0</v>
      </c>
      <c r="AE10" s="220">
        <v>64167</v>
      </c>
      <c r="AF10" s="221">
        <v>0</v>
      </c>
      <c r="AG10" s="220">
        <v>8336</v>
      </c>
      <c r="AH10" s="221">
        <v>0</v>
      </c>
      <c r="AI10" s="220">
        <v>23101</v>
      </c>
      <c r="AJ10" s="221">
        <v>0</v>
      </c>
      <c r="AK10" s="220">
        <v>21147</v>
      </c>
      <c r="AL10" s="221">
        <v>0</v>
      </c>
      <c r="AM10" s="220">
        <v>9196</v>
      </c>
      <c r="AN10" s="221">
        <v>0</v>
      </c>
      <c r="AO10" s="220">
        <v>50144</v>
      </c>
      <c r="AP10" s="221">
        <v>0</v>
      </c>
      <c r="AQ10" s="220">
        <v>48051</v>
      </c>
      <c r="AR10" s="221">
        <v>0</v>
      </c>
      <c r="AS10" s="220">
        <v>103432</v>
      </c>
      <c r="AT10" s="221">
        <v>0</v>
      </c>
      <c r="AU10" s="220">
        <v>153924</v>
      </c>
      <c r="AV10" s="221">
        <v>0</v>
      </c>
      <c r="AW10" s="265" t="s">
        <v>429</v>
      </c>
      <c r="AX10" s="97">
        <f t="shared" ref="AX10:AX44" si="14">S10+U10+W10</f>
        <v>305407</v>
      </c>
      <c r="AY10" s="29">
        <f t="shared" ref="AY10:AY12" si="15">AX10*20%</f>
        <v>61081.4</v>
      </c>
      <c r="AZ10" s="98">
        <f t="shared" ref="AZ10:AZ12" si="16">(AX10+AY10)</f>
        <v>366488.4</v>
      </c>
      <c r="BA10" s="97">
        <f t="shared" ref="BA10:BA44" si="17">T10+V10+X10</f>
        <v>0</v>
      </c>
      <c r="BB10" s="29">
        <f t="shared" ref="BB10:BB12" si="18">BA10*20%</f>
        <v>0</v>
      </c>
      <c r="BC10" s="150">
        <f t="shared" ref="BC10:BC12" si="19">BA10+BB10</f>
        <v>0</v>
      </c>
      <c r="BD10" s="198">
        <f t="shared" ref="BD10:BD44" si="20">Y10+AA10+AC10+AE10+AG10+AI10+AK10+AM10+AO10+AQ10+AS10+AU10</f>
        <v>784776</v>
      </c>
      <c r="BE10" s="29">
        <f t="shared" ref="BE10:BE44" si="21">BD10*20%</f>
        <v>156955.20000000001</v>
      </c>
      <c r="BF10" s="177">
        <f t="shared" ref="BF10:BF44" si="22">BD10+BE10</f>
        <v>941731.2</v>
      </c>
      <c r="BG10" s="152">
        <f t="shared" ref="BG10:BG44" si="23">Z10+AB10+AD10+AF10+AH10+AJ10+AL10+AN10+AP10+AR10+AT10+AV10</f>
        <v>0</v>
      </c>
      <c r="BH10" s="29">
        <f t="shared" ref="BH10:BH44" si="24">BG10*20%</f>
        <v>0</v>
      </c>
      <c r="BI10" s="98">
        <f t="shared" ref="BI10:BI44" si="25">BG10+BH10</f>
        <v>0</v>
      </c>
      <c r="BJ10" s="152">
        <f t="shared" ref="BJ10:BJ44" si="26">AX10+BA10+BD10+BG10</f>
        <v>1090183</v>
      </c>
      <c r="BK10" s="29">
        <f t="shared" ref="BK10:BK44" si="27">AY10+BB10+BE10+BH10</f>
        <v>218036.6</v>
      </c>
      <c r="BL10" s="98">
        <f t="shared" ref="BL10:BL44" si="28">AZ10+BC10+BF10+BI10</f>
        <v>1308219.6000000001</v>
      </c>
      <c r="BM10" s="99"/>
      <c r="BN10" s="176"/>
      <c r="BO10" s="192"/>
      <c r="BP10" s="193"/>
      <c r="BQ10" s="100"/>
      <c r="BR10" s="101">
        <v>15</v>
      </c>
      <c r="BS10" s="162">
        <f t="shared" si="0"/>
        <v>0</v>
      </c>
      <c r="BT10" s="157"/>
      <c r="BU10" s="152">
        <f t="shared" ref="BU10:BU44" si="29">BJ10*BT10</f>
        <v>0</v>
      </c>
      <c r="BV10" s="152">
        <f t="shared" ref="BV10:BV44" si="30">BL10*BT10</f>
        <v>0</v>
      </c>
      <c r="BW10" s="152">
        <f>AX10*BM10</f>
        <v>0</v>
      </c>
      <c r="BX10" s="29">
        <f t="shared" si="1"/>
        <v>0</v>
      </c>
      <c r="BY10" s="177">
        <f t="shared" si="2"/>
        <v>0</v>
      </c>
      <c r="BZ10" s="152">
        <f t="shared" ref="BZ10:BZ44" si="31">BA10*BN10</f>
        <v>0</v>
      </c>
      <c r="CA10" s="29">
        <f t="shared" si="3"/>
        <v>0</v>
      </c>
      <c r="CB10" s="150">
        <f t="shared" si="4"/>
        <v>0</v>
      </c>
      <c r="CC10" s="198">
        <f t="shared" ref="CC10:CC44" si="32">BD10*BO10</f>
        <v>0</v>
      </c>
      <c r="CD10" s="29">
        <f t="shared" ref="CD10:CD44" si="33">BE10*BO10</f>
        <v>0</v>
      </c>
      <c r="CE10" s="177">
        <f t="shared" ref="CE10:CE44" si="34">BF10*BO10</f>
        <v>0</v>
      </c>
      <c r="CF10" s="152">
        <f t="shared" si="5"/>
        <v>0</v>
      </c>
      <c r="CG10" s="29">
        <f t="shared" si="6"/>
        <v>0</v>
      </c>
      <c r="CH10" s="177">
        <f t="shared" si="7"/>
        <v>0</v>
      </c>
      <c r="CI10" s="178">
        <f t="shared" ref="CI10:CI44" si="35">BW10+BZ10+CC10+CF10</f>
        <v>0</v>
      </c>
      <c r="CJ10" s="179">
        <f t="shared" ref="CJ10:CJ44" si="36">BX10+CA10+CD10+CG10</f>
        <v>0</v>
      </c>
      <c r="CK10" s="179">
        <f t="shared" ref="CK10:CK44" si="37">BY10+CB10+CE10+CH10</f>
        <v>0</v>
      </c>
      <c r="CL10" s="100">
        <f t="shared" ref="CL10:CL44" si="38">CK10+BS10</f>
        <v>0</v>
      </c>
      <c r="CM10" s="102" t="s">
        <v>151</v>
      </c>
      <c r="CN10" s="180"/>
      <c r="CO10" s="103">
        <f t="shared" si="8"/>
        <v>0</v>
      </c>
      <c r="CP10" s="181"/>
      <c r="CQ10" s="258"/>
      <c r="CR10" s="259">
        <v>10968</v>
      </c>
      <c r="CS10" s="105">
        <f t="shared" si="9"/>
        <v>4814952</v>
      </c>
      <c r="CT10" s="106">
        <f t="shared" ref="CT10:CT20" si="39">CS10*CP10</f>
        <v>0</v>
      </c>
      <c r="CU10" s="106">
        <f t="shared" si="10"/>
        <v>0</v>
      </c>
      <c r="CV10" s="182"/>
      <c r="CW10" s="107">
        <f t="shared" si="11"/>
        <v>0</v>
      </c>
      <c r="CX10" s="182"/>
      <c r="CY10" s="262"/>
      <c r="CZ10" s="88">
        <v>10968</v>
      </c>
      <c r="DA10" s="108">
        <f t="shared" si="12"/>
        <v>4814952</v>
      </c>
      <c r="DB10" s="109">
        <f t="shared" ref="DB10:DB44" si="40">DA10*CX10</f>
        <v>0</v>
      </c>
      <c r="DC10" s="109">
        <f t="shared" si="13"/>
        <v>0</v>
      </c>
      <c r="DD10" s="110">
        <f t="shared" ref="DD10:DD44" si="41">CI10+CU10+BS10+BU10</f>
        <v>0</v>
      </c>
      <c r="DE10" s="111"/>
      <c r="DF10" s="110">
        <f t="shared" ref="DF10:DF44" si="42">DD10*DE10</f>
        <v>0</v>
      </c>
      <c r="DG10" s="110">
        <f t="shared" ref="DG10:DG44" si="43">DD10+DF10</f>
        <v>0</v>
      </c>
      <c r="DH10" s="112">
        <f t="shared" ref="DH10:DH44" si="44">CK10+DC10+BS10+BV10</f>
        <v>0</v>
      </c>
      <c r="DI10" s="113"/>
      <c r="DJ10" s="112">
        <f t="shared" ref="DJ10:DJ44" si="45">DH10*DI10</f>
        <v>0</v>
      </c>
      <c r="DK10" s="112">
        <f t="shared" ref="DK10:DK44" si="46">DH10+DJ10</f>
        <v>0</v>
      </c>
      <c r="DL10" s="79" t="s">
        <v>430</v>
      </c>
      <c r="DM10" s="143" t="s">
        <v>142</v>
      </c>
      <c r="DN10" s="228">
        <v>45565</v>
      </c>
      <c r="DO10" s="229" t="s">
        <v>427</v>
      </c>
      <c r="DP10" s="143" t="s">
        <v>392</v>
      </c>
      <c r="DQ10" s="229" t="s">
        <v>467</v>
      </c>
      <c r="DR10" s="228">
        <v>45566</v>
      </c>
      <c r="DS10" s="230" t="s">
        <v>143</v>
      </c>
      <c r="DT10" s="138">
        <v>1</v>
      </c>
      <c r="DU10" s="195">
        <v>0</v>
      </c>
      <c r="DV10" s="207" t="s">
        <v>392</v>
      </c>
    </row>
    <row r="11" spans="1:223" ht="72.95" customHeight="1">
      <c r="A11" s="285">
        <v>3</v>
      </c>
      <c r="B11" s="226" t="s">
        <v>195</v>
      </c>
      <c r="C11" s="143">
        <v>5252836114</v>
      </c>
      <c r="D11" s="143" t="s">
        <v>196</v>
      </c>
      <c r="E11" s="143">
        <v>8</v>
      </c>
      <c r="F11" s="143" t="s">
        <v>197</v>
      </c>
      <c r="G11" s="143" t="s">
        <v>154</v>
      </c>
      <c r="H11" s="143" t="s">
        <v>199</v>
      </c>
      <c r="I11" s="143">
        <v>5</v>
      </c>
      <c r="J11" s="143" t="s">
        <v>135</v>
      </c>
      <c r="K11" s="143" t="s">
        <v>200</v>
      </c>
      <c r="L11" s="143" t="s">
        <v>154</v>
      </c>
      <c r="M11" s="143" t="s">
        <v>162</v>
      </c>
      <c r="N11" s="227" t="s">
        <v>201</v>
      </c>
      <c r="O11" s="143" t="s">
        <v>23</v>
      </c>
      <c r="P11" s="92">
        <v>494</v>
      </c>
      <c r="Q11" s="143" t="s">
        <v>24</v>
      </c>
      <c r="R11" s="143" t="s">
        <v>202</v>
      </c>
      <c r="S11" s="224">
        <v>45550</v>
      </c>
      <c r="T11" s="225">
        <v>0</v>
      </c>
      <c r="U11" s="224">
        <v>113860</v>
      </c>
      <c r="V11" s="225">
        <v>0</v>
      </c>
      <c r="W11" s="224">
        <v>142049</v>
      </c>
      <c r="X11" s="225">
        <v>0</v>
      </c>
      <c r="Y11" s="224">
        <v>134936</v>
      </c>
      <c r="Z11" s="225">
        <v>0</v>
      </c>
      <c r="AA11" s="224">
        <v>102242</v>
      </c>
      <c r="AB11" s="225">
        <v>0</v>
      </c>
      <c r="AC11" s="224">
        <v>109676</v>
      </c>
      <c r="AD11" s="225">
        <v>0</v>
      </c>
      <c r="AE11" s="224">
        <v>76266</v>
      </c>
      <c r="AF11" s="225">
        <v>0</v>
      </c>
      <c r="AG11" s="224">
        <v>28077</v>
      </c>
      <c r="AH11" s="225">
        <v>0</v>
      </c>
      <c r="AI11" s="224">
        <v>18107</v>
      </c>
      <c r="AJ11" s="225">
        <v>0</v>
      </c>
      <c r="AK11" s="224">
        <v>20470</v>
      </c>
      <c r="AL11" s="225">
        <v>0</v>
      </c>
      <c r="AM11" s="224">
        <v>23494</v>
      </c>
      <c r="AN11" s="225">
        <v>0</v>
      </c>
      <c r="AO11" s="224">
        <v>47381</v>
      </c>
      <c r="AP11" s="225">
        <v>0</v>
      </c>
      <c r="AQ11" s="224">
        <v>45550</v>
      </c>
      <c r="AR11" s="225">
        <v>0</v>
      </c>
      <c r="AS11" s="224">
        <v>113860</v>
      </c>
      <c r="AT11" s="225">
        <v>0</v>
      </c>
      <c r="AU11" s="224">
        <v>142049</v>
      </c>
      <c r="AV11" s="225">
        <v>0</v>
      </c>
      <c r="AW11" s="265" t="s">
        <v>425</v>
      </c>
      <c r="AX11" s="97">
        <f t="shared" si="14"/>
        <v>301459</v>
      </c>
      <c r="AY11" s="29">
        <f t="shared" si="15"/>
        <v>60291.8</v>
      </c>
      <c r="AZ11" s="98">
        <f t="shared" si="16"/>
        <v>361750.8</v>
      </c>
      <c r="BA11" s="97">
        <f t="shared" si="17"/>
        <v>0</v>
      </c>
      <c r="BB11" s="29">
        <f t="shared" si="18"/>
        <v>0</v>
      </c>
      <c r="BC11" s="150">
        <f t="shared" si="19"/>
        <v>0</v>
      </c>
      <c r="BD11" s="198">
        <f t="shared" si="20"/>
        <v>862108</v>
      </c>
      <c r="BE11" s="29">
        <f t="shared" si="21"/>
        <v>172421.6</v>
      </c>
      <c r="BF11" s="177">
        <f t="shared" si="22"/>
        <v>1034529.6</v>
      </c>
      <c r="BG11" s="152">
        <f t="shared" si="23"/>
        <v>0</v>
      </c>
      <c r="BH11" s="29">
        <f t="shared" si="24"/>
        <v>0</v>
      </c>
      <c r="BI11" s="98">
        <f t="shared" si="25"/>
        <v>0</v>
      </c>
      <c r="BJ11" s="152">
        <f t="shared" si="26"/>
        <v>1163567</v>
      </c>
      <c r="BK11" s="29">
        <f t="shared" si="27"/>
        <v>232713.40000000002</v>
      </c>
      <c r="BL11" s="98">
        <f t="shared" si="28"/>
        <v>1396280.4</v>
      </c>
      <c r="BM11" s="99"/>
      <c r="BN11" s="176"/>
      <c r="BO11" s="192"/>
      <c r="BP11" s="193"/>
      <c r="BQ11" s="100"/>
      <c r="BR11" s="101">
        <v>15</v>
      </c>
      <c r="BS11" s="162">
        <f t="shared" si="0"/>
        <v>0</v>
      </c>
      <c r="BT11" s="157"/>
      <c r="BU11" s="152">
        <f t="shared" si="29"/>
        <v>0</v>
      </c>
      <c r="BV11" s="152">
        <f t="shared" si="30"/>
        <v>0</v>
      </c>
      <c r="BW11" s="152">
        <f t="shared" ref="BW11:BW44" si="47">AX11*BM11</f>
        <v>0</v>
      </c>
      <c r="BX11" s="29">
        <f t="shared" si="1"/>
        <v>0</v>
      </c>
      <c r="BY11" s="177">
        <f t="shared" si="2"/>
        <v>0</v>
      </c>
      <c r="BZ11" s="152">
        <f t="shared" si="31"/>
        <v>0</v>
      </c>
      <c r="CA11" s="29">
        <f t="shared" si="3"/>
        <v>0</v>
      </c>
      <c r="CB11" s="150">
        <f t="shared" si="4"/>
        <v>0</v>
      </c>
      <c r="CC11" s="198">
        <f t="shared" si="32"/>
        <v>0</v>
      </c>
      <c r="CD11" s="29">
        <f t="shared" si="33"/>
        <v>0</v>
      </c>
      <c r="CE11" s="177">
        <f t="shared" si="34"/>
        <v>0</v>
      </c>
      <c r="CF11" s="152">
        <f t="shared" si="5"/>
        <v>0</v>
      </c>
      <c r="CG11" s="29">
        <f t="shared" si="6"/>
        <v>0</v>
      </c>
      <c r="CH11" s="177">
        <f t="shared" si="7"/>
        <v>0</v>
      </c>
      <c r="CI11" s="178">
        <f t="shared" si="35"/>
        <v>0</v>
      </c>
      <c r="CJ11" s="179">
        <f t="shared" si="36"/>
        <v>0</v>
      </c>
      <c r="CK11" s="179">
        <f t="shared" si="37"/>
        <v>0</v>
      </c>
      <c r="CL11" s="100">
        <f t="shared" si="38"/>
        <v>0</v>
      </c>
      <c r="CM11" s="102" t="s">
        <v>151</v>
      </c>
      <c r="CN11" s="180"/>
      <c r="CO11" s="103">
        <f t="shared" si="8"/>
        <v>0</v>
      </c>
      <c r="CP11" s="181"/>
      <c r="CQ11" s="258"/>
      <c r="CR11" s="259">
        <v>10968</v>
      </c>
      <c r="CS11" s="105">
        <f t="shared" si="9"/>
        <v>5418192</v>
      </c>
      <c r="CT11" s="106">
        <f t="shared" si="39"/>
        <v>0</v>
      </c>
      <c r="CU11" s="106">
        <f t="shared" si="10"/>
        <v>0</v>
      </c>
      <c r="CV11" s="182"/>
      <c r="CW11" s="107">
        <f t="shared" si="11"/>
        <v>0</v>
      </c>
      <c r="CX11" s="182"/>
      <c r="CY11" s="262"/>
      <c r="CZ11" s="88">
        <v>10968</v>
      </c>
      <c r="DA11" s="108">
        <f t="shared" si="12"/>
        <v>5418192</v>
      </c>
      <c r="DB11" s="109">
        <f t="shared" si="40"/>
        <v>0</v>
      </c>
      <c r="DC11" s="109">
        <f t="shared" si="13"/>
        <v>0</v>
      </c>
      <c r="DD11" s="110">
        <f t="shared" si="41"/>
        <v>0</v>
      </c>
      <c r="DE11" s="111"/>
      <c r="DF11" s="110">
        <f t="shared" si="42"/>
        <v>0</v>
      </c>
      <c r="DG11" s="110">
        <f t="shared" si="43"/>
        <v>0</v>
      </c>
      <c r="DH11" s="112">
        <f t="shared" si="44"/>
        <v>0</v>
      </c>
      <c r="DI11" s="113"/>
      <c r="DJ11" s="112">
        <f t="shared" si="45"/>
        <v>0</v>
      </c>
      <c r="DK11" s="112">
        <f t="shared" si="46"/>
        <v>0</v>
      </c>
      <c r="DL11" s="143" t="s">
        <v>430</v>
      </c>
      <c r="DM11" s="143" t="s">
        <v>142</v>
      </c>
      <c r="DN11" s="228">
        <v>45565</v>
      </c>
      <c r="DO11" s="229" t="s">
        <v>427</v>
      </c>
      <c r="DP11" s="143" t="s">
        <v>392</v>
      </c>
      <c r="DQ11" s="229" t="s">
        <v>467</v>
      </c>
      <c r="DR11" s="228">
        <v>45566</v>
      </c>
      <c r="DS11" s="230" t="s">
        <v>143</v>
      </c>
      <c r="DT11" s="138">
        <v>1</v>
      </c>
      <c r="DU11" s="195">
        <v>0</v>
      </c>
      <c r="DV11" s="207" t="s">
        <v>392</v>
      </c>
    </row>
    <row r="12" spans="1:223" ht="72.95" customHeight="1">
      <c r="A12" s="286">
        <v>4</v>
      </c>
      <c r="B12" s="78" t="s">
        <v>131</v>
      </c>
      <c r="C12" s="79">
        <v>5250007626</v>
      </c>
      <c r="D12" s="79" t="s">
        <v>132</v>
      </c>
      <c r="E12" s="79">
        <v>8</v>
      </c>
      <c r="F12" s="79" t="s">
        <v>133</v>
      </c>
      <c r="G12" s="79" t="s">
        <v>41</v>
      </c>
      <c r="H12" s="79" t="s">
        <v>134</v>
      </c>
      <c r="I12" s="79">
        <v>99</v>
      </c>
      <c r="J12" s="79" t="s">
        <v>135</v>
      </c>
      <c r="K12" s="79" t="s">
        <v>136</v>
      </c>
      <c r="L12" s="79" t="s">
        <v>137</v>
      </c>
      <c r="M12" s="79" t="s">
        <v>31</v>
      </c>
      <c r="N12" s="80" t="s">
        <v>138</v>
      </c>
      <c r="O12" s="79" t="s">
        <v>332</v>
      </c>
      <c r="P12" s="83">
        <v>1700</v>
      </c>
      <c r="Q12" s="79" t="s">
        <v>24</v>
      </c>
      <c r="R12" s="79" t="s">
        <v>139</v>
      </c>
      <c r="S12" s="220">
        <v>13000</v>
      </c>
      <c r="T12" s="221">
        <v>52000</v>
      </c>
      <c r="U12" s="220">
        <v>13000</v>
      </c>
      <c r="V12" s="221">
        <v>52000</v>
      </c>
      <c r="W12" s="220">
        <v>13000</v>
      </c>
      <c r="X12" s="221">
        <v>52000</v>
      </c>
      <c r="Y12" s="220">
        <v>13000</v>
      </c>
      <c r="Z12" s="221">
        <v>52000</v>
      </c>
      <c r="AA12" s="220">
        <v>13000</v>
      </c>
      <c r="AB12" s="221">
        <v>52000</v>
      </c>
      <c r="AC12" s="220">
        <v>13000</v>
      </c>
      <c r="AD12" s="221">
        <v>52000</v>
      </c>
      <c r="AE12" s="220">
        <v>12000</v>
      </c>
      <c r="AF12" s="221">
        <v>48000</v>
      </c>
      <c r="AG12" s="220">
        <v>12000</v>
      </c>
      <c r="AH12" s="221">
        <v>48000</v>
      </c>
      <c r="AI12" s="220">
        <v>12000</v>
      </c>
      <c r="AJ12" s="221">
        <v>48000</v>
      </c>
      <c r="AK12" s="220">
        <v>12000</v>
      </c>
      <c r="AL12" s="221">
        <v>48000</v>
      </c>
      <c r="AM12" s="220">
        <v>12000</v>
      </c>
      <c r="AN12" s="221">
        <v>48000</v>
      </c>
      <c r="AO12" s="220">
        <v>13000</v>
      </c>
      <c r="AP12" s="221">
        <v>52000</v>
      </c>
      <c r="AQ12" s="220">
        <v>13000</v>
      </c>
      <c r="AR12" s="221">
        <v>52000</v>
      </c>
      <c r="AS12" s="220">
        <v>13000</v>
      </c>
      <c r="AT12" s="221">
        <v>52000</v>
      </c>
      <c r="AU12" s="220">
        <v>13000</v>
      </c>
      <c r="AV12" s="221">
        <v>52000</v>
      </c>
      <c r="AW12" s="265" t="s">
        <v>425</v>
      </c>
      <c r="AX12" s="97">
        <f>S12+U12+W12</f>
        <v>39000</v>
      </c>
      <c r="AY12" s="29">
        <f t="shared" si="15"/>
        <v>7800</v>
      </c>
      <c r="AZ12" s="98">
        <f t="shared" si="16"/>
        <v>46800</v>
      </c>
      <c r="BA12" s="97">
        <f>T12+V12+X12</f>
        <v>156000</v>
      </c>
      <c r="BB12" s="29">
        <f t="shared" si="18"/>
        <v>31200</v>
      </c>
      <c r="BC12" s="150">
        <f t="shared" si="19"/>
        <v>187200</v>
      </c>
      <c r="BD12" s="198">
        <f>Y12+AA12+AC12+AE12+AG12+AI12+AK12+AM12+AO12+AQ12+AS12+AU12</f>
        <v>151000</v>
      </c>
      <c r="BE12" s="29">
        <f t="shared" si="21"/>
        <v>30200</v>
      </c>
      <c r="BF12" s="177">
        <f t="shared" si="22"/>
        <v>181200</v>
      </c>
      <c r="BG12" s="152">
        <f>Z12+AB12+AD12+AF12+AH12+AJ12+AL12+AN12+AP12+AR12+AT12+AV12</f>
        <v>604000</v>
      </c>
      <c r="BH12" s="29">
        <f t="shared" si="24"/>
        <v>120800</v>
      </c>
      <c r="BI12" s="98">
        <f t="shared" si="25"/>
        <v>724800</v>
      </c>
      <c r="BJ12" s="152">
        <f>AX12+BA12+BD12+BG12</f>
        <v>950000</v>
      </c>
      <c r="BK12" s="29">
        <f t="shared" si="27"/>
        <v>190000</v>
      </c>
      <c r="BL12" s="98">
        <f t="shared" si="28"/>
        <v>1140000</v>
      </c>
      <c r="BM12" s="99"/>
      <c r="BN12" s="157"/>
      <c r="BO12" s="192"/>
      <c r="BP12" s="192"/>
      <c r="BQ12" s="100"/>
      <c r="BR12" s="101">
        <v>15</v>
      </c>
      <c r="BS12" s="162">
        <f t="shared" si="0"/>
        <v>0</v>
      </c>
      <c r="BT12" s="157"/>
      <c r="BU12" s="152">
        <f t="shared" si="29"/>
        <v>0</v>
      </c>
      <c r="BV12" s="152">
        <f t="shared" si="30"/>
        <v>0</v>
      </c>
      <c r="BW12" s="152">
        <f t="shared" si="47"/>
        <v>0</v>
      </c>
      <c r="BX12" s="29">
        <f t="shared" si="1"/>
        <v>0</v>
      </c>
      <c r="BY12" s="177">
        <f t="shared" si="2"/>
        <v>0</v>
      </c>
      <c r="BZ12" s="152">
        <f t="shared" si="31"/>
        <v>0</v>
      </c>
      <c r="CA12" s="29">
        <f t="shared" si="3"/>
        <v>0</v>
      </c>
      <c r="CB12" s="150">
        <f t="shared" si="4"/>
        <v>0</v>
      </c>
      <c r="CC12" s="198">
        <f t="shared" si="32"/>
        <v>0</v>
      </c>
      <c r="CD12" s="29">
        <f t="shared" si="33"/>
        <v>0</v>
      </c>
      <c r="CE12" s="177">
        <f t="shared" si="34"/>
        <v>0</v>
      </c>
      <c r="CF12" s="152">
        <f t="shared" si="5"/>
        <v>0</v>
      </c>
      <c r="CG12" s="29">
        <f t="shared" si="6"/>
        <v>0</v>
      </c>
      <c r="CH12" s="177">
        <f t="shared" si="7"/>
        <v>0</v>
      </c>
      <c r="CI12" s="178">
        <f t="shared" si="35"/>
        <v>0</v>
      </c>
      <c r="CJ12" s="179">
        <f t="shared" si="36"/>
        <v>0</v>
      </c>
      <c r="CK12" s="179">
        <f t="shared" si="37"/>
        <v>0</v>
      </c>
      <c r="CL12" s="100">
        <f t="shared" si="38"/>
        <v>0</v>
      </c>
      <c r="CM12" s="79" t="s">
        <v>60</v>
      </c>
      <c r="CN12" s="180"/>
      <c r="CO12" s="103">
        <f t="shared" si="8"/>
        <v>0</v>
      </c>
      <c r="CP12" s="181"/>
      <c r="CQ12" s="258"/>
      <c r="CR12" s="259">
        <v>10968</v>
      </c>
      <c r="CS12" s="105">
        <f t="shared" si="9"/>
        <v>18645600</v>
      </c>
      <c r="CT12" s="106">
        <f t="shared" si="39"/>
        <v>0</v>
      </c>
      <c r="CU12" s="106">
        <f t="shared" si="10"/>
        <v>0</v>
      </c>
      <c r="CV12" s="182"/>
      <c r="CW12" s="107">
        <f t="shared" si="11"/>
        <v>0</v>
      </c>
      <c r="CX12" s="182"/>
      <c r="CY12" s="262"/>
      <c r="CZ12" s="88">
        <v>10968</v>
      </c>
      <c r="DA12" s="108">
        <f t="shared" si="12"/>
        <v>18645600</v>
      </c>
      <c r="DB12" s="109">
        <f t="shared" si="40"/>
        <v>0</v>
      </c>
      <c r="DC12" s="109">
        <f t="shared" si="13"/>
        <v>0</v>
      </c>
      <c r="DD12" s="110">
        <f t="shared" si="41"/>
        <v>0</v>
      </c>
      <c r="DE12" s="111"/>
      <c r="DF12" s="110">
        <f t="shared" si="42"/>
        <v>0</v>
      </c>
      <c r="DG12" s="110">
        <f t="shared" si="43"/>
        <v>0</v>
      </c>
      <c r="DH12" s="112">
        <f t="shared" si="44"/>
        <v>0</v>
      </c>
      <c r="DI12" s="113"/>
      <c r="DJ12" s="112">
        <f t="shared" si="45"/>
        <v>0</v>
      </c>
      <c r="DK12" s="112">
        <f t="shared" si="46"/>
        <v>0</v>
      </c>
      <c r="DL12" s="79" t="s">
        <v>426</v>
      </c>
      <c r="DM12" s="143" t="s">
        <v>142</v>
      </c>
      <c r="DN12" s="228">
        <v>45565</v>
      </c>
      <c r="DO12" s="229" t="s">
        <v>427</v>
      </c>
      <c r="DP12" s="143" t="s">
        <v>392</v>
      </c>
      <c r="DQ12" s="229" t="s">
        <v>467</v>
      </c>
      <c r="DR12" s="228">
        <v>45566</v>
      </c>
      <c r="DS12" s="230" t="s">
        <v>143</v>
      </c>
      <c r="DT12" s="138">
        <v>0.2</v>
      </c>
      <c r="DU12" s="195">
        <v>0.8</v>
      </c>
      <c r="DV12" s="207" t="s">
        <v>203</v>
      </c>
    </row>
    <row r="13" spans="1:223" ht="72.95" customHeight="1">
      <c r="A13" s="286">
        <v>5</v>
      </c>
      <c r="B13" s="78" t="s">
        <v>131</v>
      </c>
      <c r="C13" s="79">
        <v>5250007626</v>
      </c>
      <c r="D13" s="79" t="s">
        <v>132</v>
      </c>
      <c r="E13" s="79">
        <v>8</v>
      </c>
      <c r="F13" s="79" t="s">
        <v>133</v>
      </c>
      <c r="G13" s="79" t="s">
        <v>41</v>
      </c>
      <c r="H13" s="79" t="s">
        <v>156</v>
      </c>
      <c r="I13" s="79">
        <v>21</v>
      </c>
      <c r="J13" s="79" t="s">
        <v>135</v>
      </c>
      <c r="K13" s="79" t="s">
        <v>157</v>
      </c>
      <c r="L13" s="79" t="s">
        <v>158</v>
      </c>
      <c r="M13" s="79" t="s">
        <v>31</v>
      </c>
      <c r="N13" s="81" t="s">
        <v>159</v>
      </c>
      <c r="O13" s="79" t="s">
        <v>244</v>
      </c>
      <c r="P13" s="135">
        <v>143</v>
      </c>
      <c r="Q13" s="79" t="s">
        <v>24</v>
      </c>
      <c r="R13" s="79" t="s">
        <v>160</v>
      </c>
      <c r="S13" s="220">
        <v>10642.8</v>
      </c>
      <c r="T13" s="221">
        <v>10357.200000000001</v>
      </c>
      <c r="U13" s="220">
        <v>16217.6</v>
      </c>
      <c r="V13" s="221">
        <v>15782.4</v>
      </c>
      <c r="W13" s="220">
        <v>23819.599999999999</v>
      </c>
      <c r="X13" s="221">
        <v>23180.400000000001</v>
      </c>
      <c r="Y13" s="220">
        <v>24326.400000000001</v>
      </c>
      <c r="Z13" s="221">
        <v>23673.599999999999</v>
      </c>
      <c r="AA13" s="220">
        <v>22299.200000000001</v>
      </c>
      <c r="AB13" s="221">
        <v>21700.799999999999</v>
      </c>
      <c r="AC13" s="220">
        <v>17738</v>
      </c>
      <c r="AD13" s="221">
        <v>17262</v>
      </c>
      <c r="AE13" s="220">
        <v>13683.6</v>
      </c>
      <c r="AF13" s="221">
        <v>13316.4</v>
      </c>
      <c r="AG13" s="220">
        <v>4561.2</v>
      </c>
      <c r="AH13" s="221">
        <v>4438.8</v>
      </c>
      <c r="AI13" s="220">
        <v>1267</v>
      </c>
      <c r="AJ13" s="221">
        <v>1233</v>
      </c>
      <c r="AK13" s="220">
        <v>658.84</v>
      </c>
      <c r="AL13" s="221">
        <v>641.16</v>
      </c>
      <c r="AM13" s="220">
        <v>810.88</v>
      </c>
      <c r="AN13" s="221">
        <v>789.12</v>
      </c>
      <c r="AO13" s="220">
        <v>2736.72</v>
      </c>
      <c r="AP13" s="221">
        <v>2663.28</v>
      </c>
      <c r="AQ13" s="220">
        <v>10642.8</v>
      </c>
      <c r="AR13" s="221">
        <v>10357.200000000001</v>
      </c>
      <c r="AS13" s="220">
        <v>16217.6</v>
      </c>
      <c r="AT13" s="221">
        <v>15782.4</v>
      </c>
      <c r="AU13" s="220">
        <v>23819.599999999999</v>
      </c>
      <c r="AV13" s="221">
        <v>23180.400000000001</v>
      </c>
      <c r="AW13" s="265" t="s">
        <v>425</v>
      </c>
      <c r="AX13" s="97">
        <f t="shared" ref="AX13:AX17" si="48">S13+U13+W13</f>
        <v>50680</v>
      </c>
      <c r="AY13" s="29">
        <f t="shared" ref="AY13:AY44" si="49">AX13*20%</f>
        <v>10136</v>
      </c>
      <c r="AZ13" s="98">
        <f t="shared" ref="AZ13:AZ44" si="50">(AX13+AY13)</f>
        <v>60816</v>
      </c>
      <c r="BA13" s="97">
        <f t="shared" ref="BA13:BA17" si="51">T13+V13+X13</f>
        <v>49320</v>
      </c>
      <c r="BB13" s="29">
        <f t="shared" ref="BB13:BB44" si="52">BA13*20%</f>
        <v>9864</v>
      </c>
      <c r="BC13" s="150">
        <f t="shared" ref="BC13:BC44" si="53">BA13+BB13</f>
        <v>59184</v>
      </c>
      <c r="BD13" s="198">
        <f t="shared" ref="BD13:BD17" si="54">Y13+AA13+AC13+AE13+AG13+AI13+AK13+AM13+AO13+AQ13+AS13+AU13</f>
        <v>138761.84000000003</v>
      </c>
      <c r="BE13" s="29">
        <f t="shared" si="21"/>
        <v>27752.368000000006</v>
      </c>
      <c r="BF13" s="177">
        <f t="shared" si="22"/>
        <v>166514.20800000004</v>
      </c>
      <c r="BG13" s="152">
        <f t="shared" ref="BG13:BG17" si="55">Z13+AB13+AD13+AF13+AH13+AJ13+AL13+AN13+AP13+AR13+AT13+AV13</f>
        <v>135038.15999999997</v>
      </c>
      <c r="BH13" s="29">
        <f t="shared" si="24"/>
        <v>27007.631999999998</v>
      </c>
      <c r="BI13" s="98">
        <f t="shared" si="25"/>
        <v>162045.79199999996</v>
      </c>
      <c r="BJ13" s="152">
        <f t="shared" ref="BJ13:BJ17" si="56">AX13+BA13+BD13+BG13</f>
        <v>373800</v>
      </c>
      <c r="BK13" s="29">
        <f t="shared" si="27"/>
        <v>74760</v>
      </c>
      <c r="BL13" s="98">
        <f t="shared" si="28"/>
        <v>448560</v>
      </c>
      <c r="BM13" s="99"/>
      <c r="BN13" s="157"/>
      <c r="BO13" s="192"/>
      <c r="BP13" s="192"/>
      <c r="BQ13" s="100"/>
      <c r="BR13" s="101">
        <v>15</v>
      </c>
      <c r="BS13" s="162">
        <f t="shared" si="0"/>
        <v>0</v>
      </c>
      <c r="BT13" s="157"/>
      <c r="BU13" s="152">
        <f t="shared" si="29"/>
        <v>0</v>
      </c>
      <c r="BV13" s="152">
        <f t="shared" si="30"/>
        <v>0</v>
      </c>
      <c r="BW13" s="152">
        <f t="shared" si="47"/>
        <v>0</v>
      </c>
      <c r="BX13" s="29">
        <f t="shared" si="1"/>
        <v>0</v>
      </c>
      <c r="BY13" s="177">
        <f t="shared" si="2"/>
        <v>0</v>
      </c>
      <c r="BZ13" s="152">
        <f t="shared" si="31"/>
        <v>0</v>
      </c>
      <c r="CA13" s="29">
        <f t="shared" si="3"/>
        <v>0</v>
      </c>
      <c r="CB13" s="150">
        <f t="shared" si="4"/>
        <v>0</v>
      </c>
      <c r="CC13" s="198">
        <f t="shared" si="32"/>
        <v>0</v>
      </c>
      <c r="CD13" s="29">
        <f t="shared" si="33"/>
        <v>0</v>
      </c>
      <c r="CE13" s="177">
        <f t="shared" si="34"/>
        <v>0</v>
      </c>
      <c r="CF13" s="152">
        <f t="shared" si="5"/>
        <v>0</v>
      </c>
      <c r="CG13" s="29">
        <f t="shared" si="6"/>
        <v>0</v>
      </c>
      <c r="CH13" s="177">
        <f t="shared" si="7"/>
        <v>0</v>
      </c>
      <c r="CI13" s="178">
        <f t="shared" si="35"/>
        <v>0</v>
      </c>
      <c r="CJ13" s="179">
        <f t="shared" si="36"/>
        <v>0</v>
      </c>
      <c r="CK13" s="179">
        <f t="shared" si="37"/>
        <v>0</v>
      </c>
      <c r="CL13" s="100">
        <f t="shared" si="38"/>
        <v>0</v>
      </c>
      <c r="CM13" s="79" t="s">
        <v>60</v>
      </c>
      <c r="CN13" s="180"/>
      <c r="CO13" s="103">
        <f t="shared" si="8"/>
        <v>0</v>
      </c>
      <c r="CP13" s="181"/>
      <c r="CQ13" s="258"/>
      <c r="CR13" s="259">
        <v>10968</v>
      </c>
      <c r="CS13" s="105">
        <f t="shared" si="9"/>
        <v>1568424</v>
      </c>
      <c r="CT13" s="106">
        <f t="shared" si="39"/>
        <v>0</v>
      </c>
      <c r="CU13" s="106">
        <f t="shared" si="10"/>
        <v>0</v>
      </c>
      <c r="CV13" s="182"/>
      <c r="CW13" s="107">
        <f t="shared" si="11"/>
        <v>0</v>
      </c>
      <c r="CX13" s="182"/>
      <c r="CY13" s="262"/>
      <c r="CZ13" s="88">
        <v>10968</v>
      </c>
      <c r="DA13" s="108">
        <f t="shared" si="12"/>
        <v>1568424</v>
      </c>
      <c r="DB13" s="109">
        <f t="shared" si="40"/>
        <v>0</v>
      </c>
      <c r="DC13" s="109">
        <f t="shared" si="13"/>
        <v>0</v>
      </c>
      <c r="DD13" s="110">
        <f t="shared" si="41"/>
        <v>0</v>
      </c>
      <c r="DE13" s="111"/>
      <c r="DF13" s="110">
        <f t="shared" si="42"/>
        <v>0</v>
      </c>
      <c r="DG13" s="110">
        <f t="shared" si="43"/>
        <v>0</v>
      </c>
      <c r="DH13" s="112">
        <f t="shared" si="44"/>
        <v>0</v>
      </c>
      <c r="DI13" s="113"/>
      <c r="DJ13" s="112">
        <f t="shared" si="45"/>
        <v>0</v>
      </c>
      <c r="DK13" s="112">
        <f t="shared" si="46"/>
        <v>0</v>
      </c>
      <c r="DL13" s="79" t="s">
        <v>426</v>
      </c>
      <c r="DM13" s="143" t="s">
        <v>142</v>
      </c>
      <c r="DN13" s="228">
        <v>45565</v>
      </c>
      <c r="DO13" s="229" t="s">
        <v>427</v>
      </c>
      <c r="DP13" s="143" t="s">
        <v>392</v>
      </c>
      <c r="DQ13" s="229" t="s">
        <v>467</v>
      </c>
      <c r="DR13" s="228">
        <v>45566</v>
      </c>
      <c r="DS13" s="230" t="s">
        <v>143</v>
      </c>
      <c r="DT13" s="138">
        <v>0.50680000000000003</v>
      </c>
      <c r="DU13" s="195">
        <v>0.49320000000000003</v>
      </c>
      <c r="DV13" s="207" t="s">
        <v>203</v>
      </c>
    </row>
    <row r="14" spans="1:223" ht="72.95" customHeight="1">
      <c r="A14" s="286">
        <v>6</v>
      </c>
      <c r="B14" s="208" t="s">
        <v>131</v>
      </c>
      <c r="C14" s="209">
        <v>5250007626</v>
      </c>
      <c r="D14" s="209" t="s">
        <v>245</v>
      </c>
      <c r="E14" s="209">
        <v>8</v>
      </c>
      <c r="F14" s="209" t="s">
        <v>133</v>
      </c>
      <c r="G14" s="209" t="s">
        <v>41</v>
      </c>
      <c r="H14" s="209" t="s">
        <v>152</v>
      </c>
      <c r="I14" s="209">
        <v>9</v>
      </c>
      <c r="J14" s="209" t="s">
        <v>135</v>
      </c>
      <c r="K14" s="209" t="s">
        <v>153</v>
      </c>
      <c r="L14" s="209" t="s">
        <v>154</v>
      </c>
      <c r="M14" s="209" t="s">
        <v>246</v>
      </c>
      <c r="N14" s="210" t="s">
        <v>327</v>
      </c>
      <c r="O14" s="209" t="s">
        <v>333</v>
      </c>
      <c r="P14" s="211">
        <v>1100</v>
      </c>
      <c r="Q14" s="209" t="s">
        <v>24</v>
      </c>
      <c r="R14" s="212" t="s">
        <v>155</v>
      </c>
      <c r="S14" s="222">
        <v>13000</v>
      </c>
      <c r="T14" s="223">
        <v>52000</v>
      </c>
      <c r="U14" s="222">
        <v>8000</v>
      </c>
      <c r="V14" s="223">
        <v>32000</v>
      </c>
      <c r="W14" s="222">
        <v>8000</v>
      </c>
      <c r="X14" s="223">
        <v>32000</v>
      </c>
      <c r="Y14" s="222">
        <v>12000</v>
      </c>
      <c r="Z14" s="223">
        <v>48000</v>
      </c>
      <c r="AA14" s="222">
        <v>6000</v>
      </c>
      <c r="AB14" s="223">
        <v>24000</v>
      </c>
      <c r="AC14" s="222">
        <v>6000</v>
      </c>
      <c r="AD14" s="223">
        <v>24000</v>
      </c>
      <c r="AE14" s="222">
        <v>9000</v>
      </c>
      <c r="AF14" s="223">
        <v>36000</v>
      </c>
      <c r="AG14" s="222">
        <v>9000</v>
      </c>
      <c r="AH14" s="223">
        <v>36000</v>
      </c>
      <c r="AI14" s="222">
        <v>8000</v>
      </c>
      <c r="AJ14" s="223">
        <v>32000</v>
      </c>
      <c r="AK14" s="222">
        <v>9000</v>
      </c>
      <c r="AL14" s="223">
        <v>36000</v>
      </c>
      <c r="AM14" s="222">
        <v>8000</v>
      </c>
      <c r="AN14" s="223">
        <v>32000</v>
      </c>
      <c r="AO14" s="222">
        <v>9000</v>
      </c>
      <c r="AP14" s="223">
        <v>36000</v>
      </c>
      <c r="AQ14" s="222">
        <v>13000</v>
      </c>
      <c r="AR14" s="223">
        <v>52000</v>
      </c>
      <c r="AS14" s="222">
        <v>8000</v>
      </c>
      <c r="AT14" s="223">
        <v>32000</v>
      </c>
      <c r="AU14" s="222">
        <v>8000</v>
      </c>
      <c r="AV14" s="223">
        <v>32000</v>
      </c>
      <c r="AW14" s="265" t="s">
        <v>425</v>
      </c>
      <c r="AX14" s="97">
        <f t="shared" si="48"/>
        <v>29000</v>
      </c>
      <c r="AY14" s="29">
        <f t="shared" si="49"/>
        <v>5800</v>
      </c>
      <c r="AZ14" s="98">
        <f t="shared" si="50"/>
        <v>34800</v>
      </c>
      <c r="BA14" s="97">
        <f t="shared" si="51"/>
        <v>116000</v>
      </c>
      <c r="BB14" s="29">
        <f t="shared" si="52"/>
        <v>23200</v>
      </c>
      <c r="BC14" s="150">
        <f t="shared" si="53"/>
        <v>139200</v>
      </c>
      <c r="BD14" s="198">
        <f t="shared" si="54"/>
        <v>105000</v>
      </c>
      <c r="BE14" s="29">
        <f t="shared" si="21"/>
        <v>21000</v>
      </c>
      <c r="BF14" s="177">
        <f t="shared" si="22"/>
        <v>126000</v>
      </c>
      <c r="BG14" s="152">
        <f t="shared" si="55"/>
        <v>420000</v>
      </c>
      <c r="BH14" s="29">
        <f t="shared" si="24"/>
        <v>84000</v>
      </c>
      <c r="BI14" s="98">
        <f t="shared" si="25"/>
        <v>504000</v>
      </c>
      <c r="BJ14" s="152">
        <f t="shared" si="56"/>
        <v>670000</v>
      </c>
      <c r="BK14" s="29">
        <f t="shared" si="27"/>
        <v>134000</v>
      </c>
      <c r="BL14" s="98">
        <f t="shared" si="28"/>
        <v>804000</v>
      </c>
      <c r="BM14" s="99"/>
      <c r="BN14" s="157"/>
      <c r="BO14" s="192"/>
      <c r="BP14" s="192"/>
      <c r="BQ14" s="100"/>
      <c r="BR14" s="101">
        <v>15</v>
      </c>
      <c r="BS14" s="162">
        <f t="shared" si="0"/>
        <v>0</v>
      </c>
      <c r="BT14" s="157"/>
      <c r="BU14" s="152">
        <f t="shared" si="29"/>
        <v>0</v>
      </c>
      <c r="BV14" s="152">
        <f t="shared" si="30"/>
        <v>0</v>
      </c>
      <c r="BW14" s="152">
        <f t="shared" si="47"/>
        <v>0</v>
      </c>
      <c r="BX14" s="29">
        <f t="shared" si="1"/>
        <v>0</v>
      </c>
      <c r="BY14" s="177">
        <f t="shared" si="2"/>
        <v>0</v>
      </c>
      <c r="BZ14" s="152">
        <f t="shared" si="31"/>
        <v>0</v>
      </c>
      <c r="CA14" s="29">
        <f t="shared" si="3"/>
        <v>0</v>
      </c>
      <c r="CB14" s="150">
        <f t="shared" si="4"/>
        <v>0</v>
      </c>
      <c r="CC14" s="198">
        <f t="shared" si="32"/>
        <v>0</v>
      </c>
      <c r="CD14" s="29">
        <f t="shared" si="33"/>
        <v>0</v>
      </c>
      <c r="CE14" s="177">
        <f t="shared" si="34"/>
        <v>0</v>
      </c>
      <c r="CF14" s="152">
        <f t="shared" si="5"/>
        <v>0</v>
      </c>
      <c r="CG14" s="29">
        <f t="shared" si="6"/>
        <v>0</v>
      </c>
      <c r="CH14" s="177">
        <f t="shared" si="7"/>
        <v>0</v>
      </c>
      <c r="CI14" s="178">
        <f t="shared" si="35"/>
        <v>0</v>
      </c>
      <c r="CJ14" s="179">
        <f t="shared" si="36"/>
        <v>0</v>
      </c>
      <c r="CK14" s="179">
        <f t="shared" si="37"/>
        <v>0</v>
      </c>
      <c r="CL14" s="100">
        <f t="shared" si="38"/>
        <v>0</v>
      </c>
      <c r="CM14" s="79" t="s">
        <v>151</v>
      </c>
      <c r="CN14" s="180"/>
      <c r="CO14" s="103">
        <f t="shared" si="8"/>
        <v>0</v>
      </c>
      <c r="CP14" s="181"/>
      <c r="CQ14" s="258"/>
      <c r="CR14" s="259">
        <v>10968</v>
      </c>
      <c r="CS14" s="105">
        <f t="shared" si="9"/>
        <v>12064800</v>
      </c>
      <c r="CT14" s="106">
        <f t="shared" si="39"/>
        <v>0</v>
      </c>
      <c r="CU14" s="106">
        <f t="shared" si="10"/>
        <v>0</v>
      </c>
      <c r="CV14" s="182"/>
      <c r="CW14" s="107">
        <f t="shared" si="11"/>
        <v>0</v>
      </c>
      <c r="CX14" s="182"/>
      <c r="CY14" s="262"/>
      <c r="CZ14" s="88">
        <v>10968</v>
      </c>
      <c r="DA14" s="108">
        <f t="shared" si="12"/>
        <v>12064800</v>
      </c>
      <c r="DB14" s="109">
        <f t="shared" si="40"/>
        <v>0</v>
      </c>
      <c r="DC14" s="109">
        <f t="shared" si="13"/>
        <v>0</v>
      </c>
      <c r="DD14" s="110">
        <f t="shared" si="41"/>
        <v>0</v>
      </c>
      <c r="DE14" s="111"/>
      <c r="DF14" s="110">
        <f t="shared" si="42"/>
        <v>0</v>
      </c>
      <c r="DG14" s="110">
        <f t="shared" si="43"/>
        <v>0</v>
      </c>
      <c r="DH14" s="112">
        <f t="shared" si="44"/>
        <v>0</v>
      </c>
      <c r="DI14" s="113"/>
      <c r="DJ14" s="112">
        <f t="shared" si="45"/>
        <v>0</v>
      </c>
      <c r="DK14" s="112">
        <f t="shared" si="46"/>
        <v>0</v>
      </c>
      <c r="DL14" s="209" t="s">
        <v>426</v>
      </c>
      <c r="DM14" s="143" t="s">
        <v>142</v>
      </c>
      <c r="DN14" s="228">
        <v>45565</v>
      </c>
      <c r="DO14" s="229" t="s">
        <v>427</v>
      </c>
      <c r="DP14" s="143" t="s">
        <v>392</v>
      </c>
      <c r="DQ14" s="229" t="s">
        <v>467</v>
      </c>
      <c r="DR14" s="228">
        <v>45566</v>
      </c>
      <c r="DS14" s="230" t="s">
        <v>143</v>
      </c>
      <c r="DT14" s="138">
        <v>0.2</v>
      </c>
      <c r="DU14" s="195">
        <v>0.8</v>
      </c>
      <c r="DV14" s="207" t="s">
        <v>203</v>
      </c>
    </row>
    <row r="15" spans="1:223" ht="72.95" customHeight="1">
      <c r="A15" s="286">
        <v>7</v>
      </c>
      <c r="B15" s="208" t="s">
        <v>131</v>
      </c>
      <c r="C15" s="209">
        <v>5250007626</v>
      </c>
      <c r="D15" s="209" t="s">
        <v>245</v>
      </c>
      <c r="E15" s="209">
        <v>8</v>
      </c>
      <c r="F15" s="209" t="s">
        <v>133</v>
      </c>
      <c r="G15" s="209" t="s">
        <v>41</v>
      </c>
      <c r="H15" s="209" t="s">
        <v>248</v>
      </c>
      <c r="I15" s="209">
        <v>4</v>
      </c>
      <c r="J15" s="209" t="s">
        <v>135</v>
      </c>
      <c r="K15" s="209" t="s">
        <v>249</v>
      </c>
      <c r="L15" s="209" t="s">
        <v>154</v>
      </c>
      <c r="M15" s="209" t="s">
        <v>246</v>
      </c>
      <c r="N15" s="213" t="s">
        <v>250</v>
      </c>
      <c r="O15" s="209" t="s">
        <v>247</v>
      </c>
      <c r="P15" s="211">
        <v>500</v>
      </c>
      <c r="Q15" s="209" t="s">
        <v>24</v>
      </c>
      <c r="R15" s="212" t="s">
        <v>146</v>
      </c>
      <c r="S15" s="222">
        <v>27600</v>
      </c>
      <c r="T15" s="223">
        <v>2400</v>
      </c>
      <c r="U15" s="222">
        <v>46000</v>
      </c>
      <c r="V15" s="223">
        <v>4000</v>
      </c>
      <c r="W15" s="222">
        <v>59800</v>
      </c>
      <c r="X15" s="223">
        <v>5200</v>
      </c>
      <c r="Y15" s="222">
        <v>59800</v>
      </c>
      <c r="Z15" s="223">
        <v>5200</v>
      </c>
      <c r="AA15" s="222">
        <v>36800</v>
      </c>
      <c r="AB15" s="223">
        <v>3200</v>
      </c>
      <c r="AC15" s="222">
        <v>36800</v>
      </c>
      <c r="AD15" s="223">
        <v>3200</v>
      </c>
      <c r="AE15" s="222">
        <v>36800</v>
      </c>
      <c r="AF15" s="223">
        <v>3200</v>
      </c>
      <c r="AG15" s="222">
        <v>9200</v>
      </c>
      <c r="AH15" s="223">
        <v>800</v>
      </c>
      <c r="AI15" s="222">
        <v>0</v>
      </c>
      <c r="AJ15" s="223">
        <v>0</v>
      </c>
      <c r="AK15" s="222">
        <v>0</v>
      </c>
      <c r="AL15" s="223">
        <v>0</v>
      </c>
      <c r="AM15" s="222">
        <v>0</v>
      </c>
      <c r="AN15" s="223">
        <v>0</v>
      </c>
      <c r="AO15" s="222">
        <v>0</v>
      </c>
      <c r="AP15" s="223">
        <v>0</v>
      </c>
      <c r="AQ15" s="222">
        <v>27600</v>
      </c>
      <c r="AR15" s="223">
        <v>2400</v>
      </c>
      <c r="AS15" s="222">
        <v>46000</v>
      </c>
      <c r="AT15" s="223">
        <v>4000</v>
      </c>
      <c r="AU15" s="222">
        <v>59800</v>
      </c>
      <c r="AV15" s="223">
        <v>5200</v>
      </c>
      <c r="AW15" s="265" t="s">
        <v>425</v>
      </c>
      <c r="AX15" s="97">
        <f t="shared" si="48"/>
        <v>133400</v>
      </c>
      <c r="AY15" s="29">
        <f t="shared" si="49"/>
        <v>26680</v>
      </c>
      <c r="AZ15" s="98">
        <f t="shared" si="50"/>
        <v>160080</v>
      </c>
      <c r="BA15" s="97">
        <f t="shared" si="51"/>
        <v>11600</v>
      </c>
      <c r="BB15" s="29">
        <f t="shared" si="52"/>
        <v>2320</v>
      </c>
      <c r="BC15" s="150">
        <f t="shared" si="53"/>
        <v>13920</v>
      </c>
      <c r="BD15" s="198">
        <f t="shared" si="54"/>
        <v>312800</v>
      </c>
      <c r="BE15" s="29">
        <f t="shared" si="21"/>
        <v>62560</v>
      </c>
      <c r="BF15" s="177">
        <f t="shared" si="22"/>
        <v>375360</v>
      </c>
      <c r="BG15" s="152">
        <f t="shared" si="55"/>
        <v>27200</v>
      </c>
      <c r="BH15" s="29">
        <f t="shared" si="24"/>
        <v>5440</v>
      </c>
      <c r="BI15" s="98">
        <f t="shared" si="25"/>
        <v>32640</v>
      </c>
      <c r="BJ15" s="152">
        <f t="shared" si="56"/>
        <v>485000</v>
      </c>
      <c r="BK15" s="29">
        <f t="shared" si="27"/>
        <v>97000</v>
      </c>
      <c r="BL15" s="98">
        <f t="shared" si="28"/>
        <v>582000</v>
      </c>
      <c r="BM15" s="99"/>
      <c r="BN15" s="157"/>
      <c r="BO15" s="192"/>
      <c r="BP15" s="192"/>
      <c r="BQ15" s="100"/>
      <c r="BR15" s="101">
        <v>15</v>
      </c>
      <c r="BS15" s="162">
        <f t="shared" si="0"/>
        <v>0</v>
      </c>
      <c r="BT15" s="157"/>
      <c r="BU15" s="152">
        <f t="shared" si="29"/>
        <v>0</v>
      </c>
      <c r="BV15" s="152">
        <f t="shared" si="30"/>
        <v>0</v>
      </c>
      <c r="BW15" s="152">
        <f t="shared" si="47"/>
        <v>0</v>
      </c>
      <c r="BX15" s="29">
        <f t="shared" si="1"/>
        <v>0</v>
      </c>
      <c r="BY15" s="177">
        <f t="shared" si="2"/>
        <v>0</v>
      </c>
      <c r="BZ15" s="152">
        <f t="shared" si="31"/>
        <v>0</v>
      </c>
      <c r="CA15" s="29">
        <f t="shared" si="3"/>
        <v>0</v>
      </c>
      <c r="CB15" s="150">
        <f t="shared" si="4"/>
        <v>0</v>
      </c>
      <c r="CC15" s="198">
        <f t="shared" si="32"/>
        <v>0</v>
      </c>
      <c r="CD15" s="29">
        <f t="shared" si="33"/>
        <v>0</v>
      </c>
      <c r="CE15" s="177">
        <f t="shared" si="34"/>
        <v>0</v>
      </c>
      <c r="CF15" s="152">
        <f t="shared" si="5"/>
        <v>0</v>
      </c>
      <c r="CG15" s="29">
        <f t="shared" si="6"/>
        <v>0</v>
      </c>
      <c r="CH15" s="177">
        <f t="shared" si="7"/>
        <v>0</v>
      </c>
      <c r="CI15" s="178">
        <f t="shared" si="35"/>
        <v>0</v>
      </c>
      <c r="CJ15" s="179">
        <f t="shared" si="36"/>
        <v>0</v>
      </c>
      <c r="CK15" s="179">
        <f t="shared" si="37"/>
        <v>0</v>
      </c>
      <c r="CL15" s="100">
        <f t="shared" si="38"/>
        <v>0</v>
      </c>
      <c r="CM15" s="79" t="s">
        <v>151</v>
      </c>
      <c r="CN15" s="180"/>
      <c r="CO15" s="103">
        <f t="shared" si="8"/>
        <v>0</v>
      </c>
      <c r="CP15" s="181"/>
      <c r="CQ15" s="258"/>
      <c r="CR15" s="259">
        <v>10968</v>
      </c>
      <c r="CS15" s="105">
        <f t="shared" si="9"/>
        <v>5484000</v>
      </c>
      <c r="CT15" s="106">
        <f t="shared" si="39"/>
        <v>0</v>
      </c>
      <c r="CU15" s="106">
        <f t="shared" si="10"/>
        <v>0</v>
      </c>
      <c r="CV15" s="182"/>
      <c r="CW15" s="107">
        <f t="shared" si="11"/>
        <v>0</v>
      </c>
      <c r="CX15" s="182"/>
      <c r="CY15" s="262"/>
      <c r="CZ15" s="88">
        <v>10968</v>
      </c>
      <c r="DA15" s="108">
        <f t="shared" si="12"/>
        <v>5484000</v>
      </c>
      <c r="DB15" s="109">
        <f t="shared" si="40"/>
        <v>0</v>
      </c>
      <c r="DC15" s="109">
        <f t="shared" si="13"/>
        <v>0</v>
      </c>
      <c r="DD15" s="110">
        <f t="shared" si="41"/>
        <v>0</v>
      </c>
      <c r="DE15" s="111"/>
      <c r="DF15" s="110">
        <f t="shared" si="42"/>
        <v>0</v>
      </c>
      <c r="DG15" s="110">
        <f t="shared" si="43"/>
        <v>0</v>
      </c>
      <c r="DH15" s="112">
        <f t="shared" si="44"/>
        <v>0</v>
      </c>
      <c r="DI15" s="113"/>
      <c r="DJ15" s="112">
        <f t="shared" si="45"/>
        <v>0</v>
      </c>
      <c r="DK15" s="112">
        <f t="shared" si="46"/>
        <v>0</v>
      </c>
      <c r="DL15" s="209" t="s">
        <v>426</v>
      </c>
      <c r="DM15" s="143" t="s">
        <v>142</v>
      </c>
      <c r="DN15" s="228">
        <v>45565</v>
      </c>
      <c r="DO15" s="229" t="s">
        <v>427</v>
      </c>
      <c r="DP15" s="143" t="s">
        <v>392</v>
      </c>
      <c r="DQ15" s="229" t="s">
        <v>467</v>
      </c>
      <c r="DR15" s="228">
        <v>45566</v>
      </c>
      <c r="DS15" s="230" t="s">
        <v>143</v>
      </c>
      <c r="DT15" s="138">
        <v>0.92</v>
      </c>
      <c r="DU15" s="195">
        <v>0.08</v>
      </c>
      <c r="DV15" s="207" t="s">
        <v>203</v>
      </c>
    </row>
    <row r="16" spans="1:223" ht="72.95" customHeight="1">
      <c r="A16" s="286">
        <v>8</v>
      </c>
      <c r="B16" s="78" t="s">
        <v>131</v>
      </c>
      <c r="C16" s="79" t="s">
        <v>251</v>
      </c>
      <c r="D16" s="79" t="s">
        <v>132</v>
      </c>
      <c r="E16" s="79">
        <v>8</v>
      </c>
      <c r="F16" s="79" t="s">
        <v>133</v>
      </c>
      <c r="G16" s="79" t="s">
        <v>41</v>
      </c>
      <c r="H16" s="79" t="s">
        <v>252</v>
      </c>
      <c r="I16" s="79">
        <v>3</v>
      </c>
      <c r="J16" s="79" t="s">
        <v>135</v>
      </c>
      <c r="K16" s="79" t="s">
        <v>253</v>
      </c>
      <c r="L16" s="79" t="s">
        <v>41</v>
      </c>
      <c r="M16" s="79" t="s">
        <v>246</v>
      </c>
      <c r="N16" s="80" t="s">
        <v>254</v>
      </c>
      <c r="O16" s="79" t="s">
        <v>255</v>
      </c>
      <c r="P16" s="135">
        <v>220</v>
      </c>
      <c r="Q16" s="79" t="s">
        <v>24</v>
      </c>
      <c r="R16" s="82" t="s">
        <v>155</v>
      </c>
      <c r="S16" s="220">
        <v>0</v>
      </c>
      <c r="T16" s="221">
        <v>53600</v>
      </c>
      <c r="U16" s="220">
        <v>0</v>
      </c>
      <c r="V16" s="221">
        <v>58100</v>
      </c>
      <c r="W16" s="220">
        <v>0</v>
      </c>
      <c r="X16" s="221">
        <v>47000</v>
      </c>
      <c r="Y16" s="220">
        <v>0</v>
      </c>
      <c r="Z16" s="221">
        <v>9500</v>
      </c>
      <c r="AA16" s="220">
        <v>0</v>
      </c>
      <c r="AB16" s="221">
        <v>9000</v>
      </c>
      <c r="AC16" s="220">
        <v>0</v>
      </c>
      <c r="AD16" s="221">
        <v>8000</v>
      </c>
      <c r="AE16" s="220">
        <v>0</v>
      </c>
      <c r="AF16" s="221">
        <v>50500</v>
      </c>
      <c r="AG16" s="220">
        <v>0</v>
      </c>
      <c r="AH16" s="221">
        <v>51000</v>
      </c>
      <c r="AI16" s="220">
        <v>0</v>
      </c>
      <c r="AJ16" s="221">
        <v>46500</v>
      </c>
      <c r="AK16" s="220">
        <v>0</v>
      </c>
      <c r="AL16" s="221">
        <v>45000</v>
      </c>
      <c r="AM16" s="220">
        <v>0</v>
      </c>
      <c r="AN16" s="221">
        <v>47500</v>
      </c>
      <c r="AO16" s="220">
        <v>0</v>
      </c>
      <c r="AP16" s="221">
        <v>47100</v>
      </c>
      <c r="AQ16" s="220">
        <v>0</v>
      </c>
      <c r="AR16" s="221">
        <v>53600</v>
      </c>
      <c r="AS16" s="220">
        <v>0</v>
      </c>
      <c r="AT16" s="221">
        <v>58100</v>
      </c>
      <c r="AU16" s="220">
        <v>0</v>
      </c>
      <c r="AV16" s="221">
        <v>47000</v>
      </c>
      <c r="AW16" s="265" t="s">
        <v>425</v>
      </c>
      <c r="AX16" s="97">
        <f t="shared" si="48"/>
        <v>0</v>
      </c>
      <c r="AY16" s="29">
        <f t="shared" si="49"/>
        <v>0</v>
      </c>
      <c r="AZ16" s="98">
        <f t="shared" si="50"/>
        <v>0</v>
      </c>
      <c r="BA16" s="97">
        <f t="shared" si="51"/>
        <v>158700</v>
      </c>
      <c r="BB16" s="29">
        <f t="shared" si="52"/>
        <v>31740</v>
      </c>
      <c r="BC16" s="150">
        <f t="shared" si="53"/>
        <v>190440</v>
      </c>
      <c r="BD16" s="198">
        <f t="shared" si="54"/>
        <v>0</v>
      </c>
      <c r="BE16" s="29">
        <f t="shared" si="21"/>
        <v>0</v>
      </c>
      <c r="BF16" s="177">
        <f t="shared" si="22"/>
        <v>0</v>
      </c>
      <c r="BG16" s="152">
        <f t="shared" si="55"/>
        <v>472800</v>
      </c>
      <c r="BH16" s="29">
        <f t="shared" si="24"/>
        <v>94560</v>
      </c>
      <c r="BI16" s="98">
        <f t="shared" si="25"/>
        <v>567360</v>
      </c>
      <c r="BJ16" s="152">
        <f t="shared" si="56"/>
        <v>631500</v>
      </c>
      <c r="BK16" s="29">
        <f t="shared" si="27"/>
        <v>126300</v>
      </c>
      <c r="BL16" s="98">
        <f t="shared" si="28"/>
        <v>757800</v>
      </c>
      <c r="BM16" s="175"/>
      <c r="BN16" s="157"/>
      <c r="BO16" s="193"/>
      <c r="BP16" s="192"/>
      <c r="BQ16" s="100"/>
      <c r="BR16" s="101">
        <v>15</v>
      </c>
      <c r="BS16" s="162">
        <f t="shared" si="0"/>
        <v>0</v>
      </c>
      <c r="BT16" s="157"/>
      <c r="BU16" s="152">
        <f t="shared" si="29"/>
        <v>0</v>
      </c>
      <c r="BV16" s="152">
        <f t="shared" si="30"/>
        <v>0</v>
      </c>
      <c r="BW16" s="152">
        <f t="shared" si="47"/>
        <v>0</v>
      </c>
      <c r="BX16" s="29">
        <f t="shared" si="1"/>
        <v>0</v>
      </c>
      <c r="BY16" s="177">
        <f t="shared" si="2"/>
        <v>0</v>
      </c>
      <c r="BZ16" s="152">
        <f t="shared" si="31"/>
        <v>0</v>
      </c>
      <c r="CA16" s="29">
        <f t="shared" si="3"/>
        <v>0</v>
      </c>
      <c r="CB16" s="150">
        <f t="shared" si="4"/>
        <v>0</v>
      </c>
      <c r="CC16" s="198">
        <f t="shared" si="32"/>
        <v>0</v>
      </c>
      <c r="CD16" s="29">
        <f t="shared" si="33"/>
        <v>0</v>
      </c>
      <c r="CE16" s="177">
        <f t="shared" si="34"/>
        <v>0</v>
      </c>
      <c r="CF16" s="152">
        <f t="shared" si="5"/>
        <v>0</v>
      </c>
      <c r="CG16" s="29">
        <f t="shared" si="6"/>
        <v>0</v>
      </c>
      <c r="CH16" s="177">
        <f t="shared" si="7"/>
        <v>0</v>
      </c>
      <c r="CI16" s="178">
        <f t="shared" si="35"/>
        <v>0</v>
      </c>
      <c r="CJ16" s="179">
        <f t="shared" si="36"/>
        <v>0</v>
      </c>
      <c r="CK16" s="179">
        <f t="shared" si="37"/>
        <v>0</v>
      </c>
      <c r="CL16" s="100">
        <f t="shared" si="38"/>
        <v>0</v>
      </c>
      <c r="CM16" s="79" t="s">
        <v>215</v>
      </c>
      <c r="CN16" s="180"/>
      <c r="CO16" s="103">
        <f t="shared" si="8"/>
        <v>0</v>
      </c>
      <c r="CP16" s="181"/>
      <c r="CQ16" s="258"/>
      <c r="CR16" s="259">
        <v>10968</v>
      </c>
      <c r="CS16" s="105">
        <f t="shared" si="9"/>
        <v>2412960</v>
      </c>
      <c r="CT16" s="106">
        <f t="shared" si="39"/>
        <v>0</v>
      </c>
      <c r="CU16" s="106">
        <f t="shared" si="10"/>
        <v>0</v>
      </c>
      <c r="CV16" s="182"/>
      <c r="CW16" s="107">
        <f t="shared" si="11"/>
        <v>0</v>
      </c>
      <c r="CX16" s="182"/>
      <c r="CY16" s="262"/>
      <c r="CZ16" s="88">
        <v>10968</v>
      </c>
      <c r="DA16" s="108">
        <f t="shared" si="12"/>
        <v>2412960</v>
      </c>
      <c r="DB16" s="109">
        <f t="shared" si="40"/>
        <v>0</v>
      </c>
      <c r="DC16" s="109">
        <f t="shared" si="13"/>
        <v>0</v>
      </c>
      <c r="DD16" s="110">
        <f t="shared" si="41"/>
        <v>0</v>
      </c>
      <c r="DE16" s="111"/>
      <c r="DF16" s="110">
        <f t="shared" si="42"/>
        <v>0</v>
      </c>
      <c r="DG16" s="110">
        <f t="shared" si="43"/>
        <v>0</v>
      </c>
      <c r="DH16" s="112">
        <f t="shared" si="44"/>
        <v>0</v>
      </c>
      <c r="DI16" s="113"/>
      <c r="DJ16" s="112">
        <f t="shared" si="45"/>
        <v>0</v>
      </c>
      <c r="DK16" s="112">
        <f t="shared" si="46"/>
        <v>0</v>
      </c>
      <c r="DL16" s="79" t="s">
        <v>426</v>
      </c>
      <c r="DM16" s="143" t="s">
        <v>142</v>
      </c>
      <c r="DN16" s="228">
        <v>45565</v>
      </c>
      <c r="DO16" s="229" t="s">
        <v>427</v>
      </c>
      <c r="DP16" s="143" t="s">
        <v>392</v>
      </c>
      <c r="DQ16" s="229" t="s">
        <v>467</v>
      </c>
      <c r="DR16" s="228">
        <v>45566</v>
      </c>
      <c r="DS16" s="230" t="s">
        <v>143</v>
      </c>
      <c r="DT16" s="138">
        <v>0</v>
      </c>
      <c r="DU16" s="195">
        <v>1</v>
      </c>
      <c r="DV16" s="207" t="s">
        <v>203</v>
      </c>
    </row>
    <row r="17" spans="1:126" s="8" customFormat="1" ht="72.95" customHeight="1">
      <c r="A17" s="285">
        <v>9</v>
      </c>
      <c r="B17" s="123" t="s">
        <v>131</v>
      </c>
      <c r="C17" s="124" t="s">
        <v>251</v>
      </c>
      <c r="D17" s="92" t="s">
        <v>132</v>
      </c>
      <c r="E17" s="143">
        <v>8</v>
      </c>
      <c r="F17" s="143" t="s">
        <v>133</v>
      </c>
      <c r="G17" s="143" t="s">
        <v>41</v>
      </c>
      <c r="H17" s="92" t="s">
        <v>132</v>
      </c>
      <c r="I17" s="92" t="s">
        <v>344</v>
      </c>
      <c r="J17" s="143" t="s">
        <v>135</v>
      </c>
      <c r="K17" s="92" t="s">
        <v>133</v>
      </c>
      <c r="L17" s="92" t="s">
        <v>41</v>
      </c>
      <c r="M17" s="92" t="s">
        <v>246</v>
      </c>
      <c r="N17" s="93" t="s">
        <v>345</v>
      </c>
      <c r="O17" s="143" t="s">
        <v>255</v>
      </c>
      <c r="P17" s="92">
        <v>395</v>
      </c>
      <c r="Q17" s="92" t="s">
        <v>24</v>
      </c>
      <c r="R17" s="94" t="s">
        <v>346</v>
      </c>
      <c r="S17" s="224">
        <v>11000</v>
      </c>
      <c r="T17" s="225">
        <v>0</v>
      </c>
      <c r="U17" s="224">
        <v>15000</v>
      </c>
      <c r="V17" s="225">
        <v>0</v>
      </c>
      <c r="W17" s="224">
        <v>20000</v>
      </c>
      <c r="X17" s="225">
        <v>0</v>
      </c>
      <c r="Y17" s="224">
        <v>21000</v>
      </c>
      <c r="Z17" s="225">
        <v>84000</v>
      </c>
      <c r="AA17" s="224">
        <v>17000</v>
      </c>
      <c r="AB17" s="225">
        <v>68000</v>
      </c>
      <c r="AC17" s="280">
        <v>17000</v>
      </c>
      <c r="AD17" s="281">
        <v>68000</v>
      </c>
      <c r="AE17" s="280">
        <v>17000</v>
      </c>
      <c r="AF17" s="281">
        <v>68000</v>
      </c>
      <c r="AG17" s="269">
        <v>17000</v>
      </c>
      <c r="AH17" s="270">
        <v>68000</v>
      </c>
      <c r="AI17" s="280">
        <v>15800</v>
      </c>
      <c r="AJ17" s="281">
        <v>63200</v>
      </c>
      <c r="AK17" s="280">
        <v>15800</v>
      </c>
      <c r="AL17" s="281">
        <v>63200</v>
      </c>
      <c r="AM17" s="280">
        <v>15800</v>
      </c>
      <c r="AN17" s="281">
        <v>63200</v>
      </c>
      <c r="AO17" s="280">
        <v>17000</v>
      </c>
      <c r="AP17" s="281">
        <v>68000</v>
      </c>
      <c r="AQ17" s="224">
        <v>21000</v>
      </c>
      <c r="AR17" s="225">
        <v>84000</v>
      </c>
      <c r="AS17" s="224">
        <v>21000</v>
      </c>
      <c r="AT17" s="225">
        <v>84000</v>
      </c>
      <c r="AU17" s="224">
        <v>21000</v>
      </c>
      <c r="AV17" s="225">
        <v>84000</v>
      </c>
      <c r="AW17" s="265" t="s">
        <v>425</v>
      </c>
      <c r="AX17" s="97">
        <f t="shared" si="48"/>
        <v>46000</v>
      </c>
      <c r="AY17" s="29">
        <f t="shared" si="49"/>
        <v>9200</v>
      </c>
      <c r="AZ17" s="98">
        <f t="shared" si="50"/>
        <v>55200</v>
      </c>
      <c r="BA17" s="97">
        <f t="shared" si="51"/>
        <v>0</v>
      </c>
      <c r="BB17" s="29">
        <f t="shared" si="52"/>
        <v>0</v>
      </c>
      <c r="BC17" s="150">
        <f t="shared" si="53"/>
        <v>0</v>
      </c>
      <c r="BD17" s="198">
        <f t="shared" si="54"/>
        <v>216400</v>
      </c>
      <c r="BE17" s="29">
        <f t="shared" si="21"/>
        <v>43280</v>
      </c>
      <c r="BF17" s="177">
        <f t="shared" si="22"/>
        <v>259680</v>
      </c>
      <c r="BG17" s="152">
        <f t="shared" si="55"/>
        <v>865600</v>
      </c>
      <c r="BH17" s="29">
        <f t="shared" si="24"/>
        <v>173120</v>
      </c>
      <c r="BI17" s="98">
        <f t="shared" si="25"/>
        <v>1038720</v>
      </c>
      <c r="BJ17" s="152">
        <f t="shared" si="56"/>
        <v>1128000</v>
      </c>
      <c r="BK17" s="29">
        <f t="shared" si="27"/>
        <v>225600</v>
      </c>
      <c r="BL17" s="98">
        <f t="shared" si="28"/>
        <v>1353600</v>
      </c>
      <c r="BM17" s="99"/>
      <c r="BN17" s="176"/>
      <c r="BO17" s="192"/>
      <c r="BP17" s="192"/>
      <c r="BQ17" s="100"/>
      <c r="BR17" s="101">
        <v>15</v>
      </c>
      <c r="BS17" s="162">
        <f t="shared" si="0"/>
        <v>0</v>
      </c>
      <c r="BT17" s="157"/>
      <c r="BU17" s="152">
        <f t="shared" si="29"/>
        <v>0</v>
      </c>
      <c r="BV17" s="152">
        <f t="shared" si="30"/>
        <v>0</v>
      </c>
      <c r="BW17" s="152">
        <f t="shared" si="47"/>
        <v>0</v>
      </c>
      <c r="BX17" s="29">
        <f t="shared" si="1"/>
        <v>0</v>
      </c>
      <c r="BY17" s="177">
        <f t="shared" si="2"/>
        <v>0</v>
      </c>
      <c r="BZ17" s="152">
        <f t="shared" si="31"/>
        <v>0</v>
      </c>
      <c r="CA17" s="29">
        <f t="shared" si="3"/>
        <v>0</v>
      </c>
      <c r="CB17" s="150">
        <f t="shared" si="4"/>
        <v>0</v>
      </c>
      <c r="CC17" s="198">
        <f t="shared" si="32"/>
        <v>0</v>
      </c>
      <c r="CD17" s="29">
        <f t="shared" si="33"/>
        <v>0</v>
      </c>
      <c r="CE17" s="177">
        <f t="shared" si="34"/>
        <v>0</v>
      </c>
      <c r="CF17" s="152">
        <f t="shared" si="5"/>
        <v>0</v>
      </c>
      <c r="CG17" s="29">
        <f t="shared" si="6"/>
        <v>0</v>
      </c>
      <c r="CH17" s="177">
        <f t="shared" si="7"/>
        <v>0</v>
      </c>
      <c r="CI17" s="178">
        <f t="shared" si="35"/>
        <v>0</v>
      </c>
      <c r="CJ17" s="179">
        <f t="shared" si="36"/>
        <v>0</v>
      </c>
      <c r="CK17" s="179">
        <f t="shared" si="37"/>
        <v>0</v>
      </c>
      <c r="CL17" s="100">
        <f t="shared" si="38"/>
        <v>0</v>
      </c>
      <c r="CM17" s="79" t="s">
        <v>215</v>
      </c>
      <c r="CN17" s="180"/>
      <c r="CO17" s="103">
        <f t="shared" si="8"/>
        <v>0</v>
      </c>
      <c r="CP17" s="181"/>
      <c r="CQ17" s="258"/>
      <c r="CR17" s="259">
        <v>10968</v>
      </c>
      <c r="CS17" s="105">
        <f t="shared" si="9"/>
        <v>4332360</v>
      </c>
      <c r="CT17" s="106">
        <f t="shared" si="39"/>
        <v>0</v>
      </c>
      <c r="CU17" s="106">
        <f t="shared" si="10"/>
        <v>0</v>
      </c>
      <c r="CV17" s="182"/>
      <c r="CW17" s="107">
        <f t="shared" si="11"/>
        <v>0</v>
      </c>
      <c r="CX17" s="182"/>
      <c r="CY17" s="262"/>
      <c r="CZ17" s="88">
        <v>10968</v>
      </c>
      <c r="DA17" s="108">
        <f t="shared" si="12"/>
        <v>4332360</v>
      </c>
      <c r="DB17" s="109">
        <f t="shared" si="40"/>
        <v>0</v>
      </c>
      <c r="DC17" s="109">
        <f t="shared" si="13"/>
        <v>0</v>
      </c>
      <c r="DD17" s="110">
        <f t="shared" si="41"/>
        <v>0</v>
      </c>
      <c r="DE17" s="111"/>
      <c r="DF17" s="110">
        <f t="shared" si="42"/>
        <v>0</v>
      </c>
      <c r="DG17" s="110">
        <f t="shared" si="43"/>
        <v>0</v>
      </c>
      <c r="DH17" s="112">
        <f t="shared" si="44"/>
        <v>0</v>
      </c>
      <c r="DI17" s="113"/>
      <c r="DJ17" s="112">
        <f t="shared" si="45"/>
        <v>0</v>
      </c>
      <c r="DK17" s="112">
        <f t="shared" si="46"/>
        <v>0</v>
      </c>
      <c r="DL17" s="143" t="s">
        <v>426</v>
      </c>
      <c r="DM17" s="143" t="s">
        <v>142</v>
      </c>
      <c r="DN17" s="228">
        <v>45565</v>
      </c>
      <c r="DO17" s="229" t="s">
        <v>427</v>
      </c>
      <c r="DP17" s="143" t="s">
        <v>392</v>
      </c>
      <c r="DQ17" s="229" t="s">
        <v>467</v>
      </c>
      <c r="DR17" s="228">
        <v>45566</v>
      </c>
      <c r="DS17" s="230" t="s">
        <v>143</v>
      </c>
      <c r="DT17" s="236" t="s">
        <v>464</v>
      </c>
      <c r="DU17" s="237" t="s">
        <v>465</v>
      </c>
      <c r="DV17" s="207" t="s">
        <v>203</v>
      </c>
    </row>
    <row r="18" spans="1:126" ht="72.95" customHeight="1">
      <c r="A18" s="285">
        <v>10</v>
      </c>
      <c r="B18" s="231" t="s">
        <v>164</v>
      </c>
      <c r="C18" s="143">
        <v>7492109260</v>
      </c>
      <c r="D18" s="143" t="s">
        <v>165</v>
      </c>
      <c r="E18" s="143">
        <v>9</v>
      </c>
      <c r="F18" s="143" t="s">
        <v>166</v>
      </c>
      <c r="G18" s="143" t="s">
        <v>167</v>
      </c>
      <c r="H18" s="143" t="s">
        <v>165</v>
      </c>
      <c r="I18" s="143">
        <v>9</v>
      </c>
      <c r="J18" s="143" t="s">
        <v>135</v>
      </c>
      <c r="K18" s="143" t="s">
        <v>166</v>
      </c>
      <c r="L18" s="143" t="s">
        <v>167</v>
      </c>
      <c r="M18" s="143" t="s">
        <v>243</v>
      </c>
      <c r="N18" s="232" t="s">
        <v>168</v>
      </c>
      <c r="O18" s="143" t="s">
        <v>34</v>
      </c>
      <c r="P18" s="233">
        <v>900</v>
      </c>
      <c r="Q18" s="143" t="s">
        <v>24</v>
      </c>
      <c r="R18" s="234" t="s">
        <v>169</v>
      </c>
      <c r="S18" s="224">
        <v>155099</v>
      </c>
      <c r="T18" s="225">
        <v>0</v>
      </c>
      <c r="U18" s="224">
        <v>281805</v>
      </c>
      <c r="V18" s="225">
        <v>0</v>
      </c>
      <c r="W18" s="224">
        <v>351882</v>
      </c>
      <c r="X18" s="225">
        <v>0</v>
      </c>
      <c r="Y18" s="224">
        <v>312630</v>
      </c>
      <c r="Z18" s="225">
        <v>0</v>
      </c>
      <c r="AA18" s="224">
        <v>288072</v>
      </c>
      <c r="AB18" s="225">
        <v>0</v>
      </c>
      <c r="AC18" s="224">
        <v>255994</v>
      </c>
      <c r="AD18" s="225">
        <v>0</v>
      </c>
      <c r="AE18" s="224">
        <v>173287</v>
      </c>
      <c r="AF18" s="225">
        <v>0</v>
      </c>
      <c r="AG18" s="224">
        <v>34983</v>
      </c>
      <c r="AH18" s="225">
        <v>0</v>
      </c>
      <c r="AI18" s="224">
        <v>12551</v>
      </c>
      <c r="AJ18" s="225">
        <v>0</v>
      </c>
      <c r="AK18" s="224">
        <v>11879</v>
      </c>
      <c r="AL18" s="225">
        <v>0</v>
      </c>
      <c r="AM18" s="224">
        <v>10507</v>
      </c>
      <c r="AN18" s="225">
        <v>0</v>
      </c>
      <c r="AO18" s="224">
        <v>43548</v>
      </c>
      <c r="AP18" s="225">
        <v>0</v>
      </c>
      <c r="AQ18" s="224">
        <v>155099</v>
      </c>
      <c r="AR18" s="225">
        <v>0</v>
      </c>
      <c r="AS18" s="224">
        <v>281805</v>
      </c>
      <c r="AT18" s="225">
        <v>0</v>
      </c>
      <c r="AU18" s="224">
        <v>351882</v>
      </c>
      <c r="AV18" s="225">
        <v>0</v>
      </c>
      <c r="AW18" s="265" t="s">
        <v>425</v>
      </c>
      <c r="AX18" s="97">
        <f t="shared" si="14"/>
        <v>788786</v>
      </c>
      <c r="AY18" s="29">
        <f t="shared" si="49"/>
        <v>157757.20000000001</v>
      </c>
      <c r="AZ18" s="98">
        <f t="shared" si="50"/>
        <v>946543.2</v>
      </c>
      <c r="BA18" s="97">
        <f t="shared" si="17"/>
        <v>0</v>
      </c>
      <c r="BB18" s="29">
        <f t="shared" si="52"/>
        <v>0</v>
      </c>
      <c r="BC18" s="150">
        <f t="shared" si="53"/>
        <v>0</v>
      </c>
      <c r="BD18" s="198">
        <f t="shared" si="20"/>
        <v>1932237</v>
      </c>
      <c r="BE18" s="29">
        <f t="shared" si="21"/>
        <v>386447.4</v>
      </c>
      <c r="BF18" s="177">
        <f t="shared" si="22"/>
        <v>2318684.4</v>
      </c>
      <c r="BG18" s="152">
        <f t="shared" si="23"/>
        <v>0</v>
      </c>
      <c r="BH18" s="29">
        <f t="shared" si="24"/>
        <v>0</v>
      </c>
      <c r="BI18" s="98">
        <f t="shared" si="25"/>
        <v>0</v>
      </c>
      <c r="BJ18" s="152">
        <f t="shared" si="26"/>
        <v>2721023</v>
      </c>
      <c r="BK18" s="29">
        <f t="shared" si="27"/>
        <v>544204.60000000009</v>
      </c>
      <c r="BL18" s="98">
        <f t="shared" si="28"/>
        <v>3265227.5999999996</v>
      </c>
      <c r="BM18" s="99"/>
      <c r="BN18" s="176"/>
      <c r="BO18" s="192"/>
      <c r="BP18" s="193"/>
      <c r="BQ18" s="100"/>
      <c r="BR18" s="101">
        <v>15</v>
      </c>
      <c r="BS18" s="162">
        <f t="shared" si="0"/>
        <v>0</v>
      </c>
      <c r="BT18" s="157"/>
      <c r="BU18" s="152">
        <f t="shared" si="29"/>
        <v>0</v>
      </c>
      <c r="BV18" s="152">
        <f t="shared" si="30"/>
        <v>0</v>
      </c>
      <c r="BW18" s="152">
        <f t="shared" si="47"/>
        <v>0</v>
      </c>
      <c r="BX18" s="29">
        <f t="shared" si="1"/>
        <v>0</v>
      </c>
      <c r="BY18" s="177">
        <f t="shared" si="2"/>
        <v>0</v>
      </c>
      <c r="BZ18" s="152">
        <f t="shared" si="31"/>
        <v>0</v>
      </c>
      <c r="CA18" s="29">
        <f t="shared" si="3"/>
        <v>0</v>
      </c>
      <c r="CB18" s="150">
        <f t="shared" si="4"/>
        <v>0</v>
      </c>
      <c r="CC18" s="198">
        <f t="shared" si="32"/>
        <v>0</v>
      </c>
      <c r="CD18" s="29">
        <f t="shared" si="33"/>
        <v>0</v>
      </c>
      <c r="CE18" s="177">
        <f t="shared" si="34"/>
        <v>0</v>
      </c>
      <c r="CF18" s="152">
        <f t="shared" si="5"/>
        <v>0</v>
      </c>
      <c r="CG18" s="29">
        <f t="shared" si="6"/>
        <v>0</v>
      </c>
      <c r="CH18" s="177">
        <f t="shared" si="7"/>
        <v>0</v>
      </c>
      <c r="CI18" s="178">
        <f t="shared" si="35"/>
        <v>0</v>
      </c>
      <c r="CJ18" s="179">
        <f t="shared" si="36"/>
        <v>0</v>
      </c>
      <c r="CK18" s="179">
        <f t="shared" si="37"/>
        <v>0</v>
      </c>
      <c r="CL18" s="100">
        <f t="shared" si="38"/>
        <v>0</v>
      </c>
      <c r="CM18" s="79" t="s">
        <v>60</v>
      </c>
      <c r="CN18" s="180"/>
      <c r="CO18" s="103">
        <f t="shared" si="8"/>
        <v>0</v>
      </c>
      <c r="CP18" s="181"/>
      <c r="CQ18" s="258"/>
      <c r="CR18" s="259">
        <v>10968</v>
      </c>
      <c r="CS18" s="105">
        <f t="shared" si="9"/>
        <v>9871200</v>
      </c>
      <c r="CT18" s="106">
        <f t="shared" si="39"/>
        <v>0</v>
      </c>
      <c r="CU18" s="106">
        <f t="shared" si="10"/>
        <v>0</v>
      </c>
      <c r="CV18" s="182"/>
      <c r="CW18" s="107">
        <f t="shared" si="11"/>
        <v>0</v>
      </c>
      <c r="CX18" s="182"/>
      <c r="CY18" s="262"/>
      <c r="CZ18" s="88">
        <v>10968</v>
      </c>
      <c r="DA18" s="108">
        <f t="shared" si="12"/>
        <v>9871200</v>
      </c>
      <c r="DB18" s="109">
        <f t="shared" si="40"/>
        <v>0</v>
      </c>
      <c r="DC18" s="109">
        <f t="shared" si="13"/>
        <v>0</v>
      </c>
      <c r="DD18" s="110">
        <f t="shared" si="41"/>
        <v>0</v>
      </c>
      <c r="DE18" s="111"/>
      <c r="DF18" s="110">
        <f t="shared" si="42"/>
        <v>0</v>
      </c>
      <c r="DG18" s="110">
        <f t="shared" si="43"/>
        <v>0</v>
      </c>
      <c r="DH18" s="112">
        <f t="shared" si="44"/>
        <v>0</v>
      </c>
      <c r="DI18" s="113"/>
      <c r="DJ18" s="112">
        <f t="shared" si="45"/>
        <v>0</v>
      </c>
      <c r="DK18" s="112">
        <f t="shared" si="46"/>
        <v>0</v>
      </c>
      <c r="DL18" s="143" t="s">
        <v>434</v>
      </c>
      <c r="DM18" s="143" t="s">
        <v>142</v>
      </c>
      <c r="DN18" s="228">
        <v>45565</v>
      </c>
      <c r="DO18" s="229" t="s">
        <v>427</v>
      </c>
      <c r="DP18" s="143" t="s">
        <v>392</v>
      </c>
      <c r="DQ18" s="229" t="s">
        <v>467</v>
      </c>
      <c r="DR18" s="228">
        <v>45566</v>
      </c>
      <c r="DS18" s="230" t="s">
        <v>143</v>
      </c>
      <c r="DT18" s="138">
        <v>1</v>
      </c>
      <c r="DU18" s="195">
        <v>0</v>
      </c>
      <c r="DV18" s="207" t="s">
        <v>392</v>
      </c>
    </row>
    <row r="19" spans="1:126" ht="72.95" customHeight="1">
      <c r="A19" s="285">
        <v>11</v>
      </c>
      <c r="B19" s="231" t="s">
        <v>147</v>
      </c>
      <c r="C19" s="143">
        <v>5213910680</v>
      </c>
      <c r="D19" s="143" t="s">
        <v>256</v>
      </c>
      <c r="E19" s="143" t="s">
        <v>148</v>
      </c>
      <c r="F19" s="143" t="s">
        <v>257</v>
      </c>
      <c r="G19" s="143" t="s">
        <v>154</v>
      </c>
      <c r="H19" s="143" t="s">
        <v>258</v>
      </c>
      <c r="I19" s="143">
        <v>34</v>
      </c>
      <c r="J19" s="143" t="s">
        <v>135</v>
      </c>
      <c r="K19" s="143" t="s">
        <v>149</v>
      </c>
      <c r="L19" s="143" t="s">
        <v>150</v>
      </c>
      <c r="M19" s="143" t="s">
        <v>243</v>
      </c>
      <c r="N19" s="235" t="s">
        <v>335</v>
      </c>
      <c r="O19" s="143" t="s">
        <v>23</v>
      </c>
      <c r="P19" s="233">
        <v>351</v>
      </c>
      <c r="Q19" s="143" t="s">
        <v>24</v>
      </c>
      <c r="R19" s="234" t="s">
        <v>146</v>
      </c>
      <c r="S19" s="224">
        <v>30000</v>
      </c>
      <c r="T19" s="225">
        <v>0</v>
      </c>
      <c r="U19" s="224">
        <v>70000</v>
      </c>
      <c r="V19" s="225">
        <v>0</v>
      </c>
      <c r="W19" s="224">
        <v>88000</v>
      </c>
      <c r="X19" s="225">
        <v>0</v>
      </c>
      <c r="Y19" s="224">
        <v>84000</v>
      </c>
      <c r="Z19" s="225">
        <v>0</v>
      </c>
      <c r="AA19" s="224">
        <v>75000</v>
      </c>
      <c r="AB19" s="225">
        <v>0</v>
      </c>
      <c r="AC19" s="224">
        <v>55000</v>
      </c>
      <c r="AD19" s="225">
        <v>0</v>
      </c>
      <c r="AE19" s="224">
        <v>38000</v>
      </c>
      <c r="AF19" s="225">
        <v>0</v>
      </c>
      <c r="AG19" s="224">
        <v>18500</v>
      </c>
      <c r="AH19" s="225">
        <v>0</v>
      </c>
      <c r="AI19" s="224">
        <v>2000</v>
      </c>
      <c r="AJ19" s="225">
        <v>0</v>
      </c>
      <c r="AK19" s="224">
        <v>0</v>
      </c>
      <c r="AL19" s="225">
        <v>0</v>
      </c>
      <c r="AM19" s="224">
        <v>0</v>
      </c>
      <c r="AN19" s="225">
        <v>0</v>
      </c>
      <c r="AO19" s="224">
        <v>11000</v>
      </c>
      <c r="AP19" s="225">
        <v>0</v>
      </c>
      <c r="AQ19" s="224">
        <v>30000</v>
      </c>
      <c r="AR19" s="225">
        <v>0</v>
      </c>
      <c r="AS19" s="224">
        <v>70000</v>
      </c>
      <c r="AT19" s="225">
        <v>0</v>
      </c>
      <c r="AU19" s="224">
        <v>88000</v>
      </c>
      <c r="AV19" s="225">
        <v>0</v>
      </c>
      <c r="AW19" s="266" t="s">
        <v>425</v>
      </c>
      <c r="AX19" s="97">
        <f t="shared" si="14"/>
        <v>188000</v>
      </c>
      <c r="AY19" s="29">
        <f t="shared" si="49"/>
        <v>37600</v>
      </c>
      <c r="AZ19" s="98">
        <f t="shared" si="50"/>
        <v>225600</v>
      </c>
      <c r="BA19" s="97">
        <f t="shared" si="17"/>
        <v>0</v>
      </c>
      <c r="BB19" s="29">
        <f t="shared" si="52"/>
        <v>0</v>
      </c>
      <c r="BC19" s="150">
        <f t="shared" si="53"/>
        <v>0</v>
      </c>
      <c r="BD19" s="198">
        <f t="shared" si="20"/>
        <v>471500</v>
      </c>
      <c r="BE19" s="29">
        <f t="shared" si="21"/>
        <v>94300</v>
      </c>
      <c r="BF19" s="177">
        <f t="shared" si="22"/>
        <v>565800</v>
      </c>
      <c r="BG19" s="152">
        <f t="shared" si="23"/>
        <v>0</v>
      </c>
      <c r="BH19" s="29">
        <f t="shared" si="24"/>
        <v>0</v>
      </c>
      <c r="BI19" s="98">
        <f t="shared" si="25"/>
        <v>0</v>
      </c>
      <c r="BJ19" s="152">
        <f t="shared" si="26"/>
        <v>659500</v>
      </c>
      <c r="BK19" s="29">
        <f t="shared" si="27"/>
        <v>131900</v>
      </c>
      <c r="BL19" s="98">
        <f t="shared" si="28"/>
        <v>791400</v>
      </c>
      <c r="BM19" s="99"/>
      <c r="BN19" s="176"/>
      <c r="BO19" s="192"/>
      <c r="BP19" s="193"/>
      <c r="BQ19" s="100"/>
      <c r="BR19" s="101">
        <v>15</v>
      </c>
      <c r="BS19" s="162">
        <f t="shared" si="0"/>
        <v>0</v>
      </c>
      <c r="BT19" s="157"/>
      <c r="BU19" s="152">
        <f t="shared" si="29"/>
        <v>0</v>
      </c>
      <c r="BV19" s="152">
        <f t="shared" si="30"/>
        <v>0</v>
      </c>
      <c r="BW19" s="152">
        <f t="shared" si="47"/>
        <v>0</v>
      </c>
      <c r="BX19" s="29">
        <f t="shared" si="1"/>
        <v>0</v>
      </c>
      <c r="BY19" s="177">
        <f t="shared" si="2"/>
        <v>0</v>
      </c>
      <c r="BZ19" s="152">
        <f t="shared" si="31"/>
        <v>0</v>
      </c>
      <c r="CA19" s="29">
        <f t="shared" si="3"/>
        <v>0</v>
      </c>
      <c r="CB19" s="150">
        <f t="shared" si="4"/>
        <v>0</v>
      </c>
      <c r="CC19" s="198">
        <f t="shared" si="32"/>
        <v>0</v>
      </c>
      <c r="CD19" s="29">
        <f t="shared" si="33"/>
        <v>0</v>
      </c>
      <c r="CE19" s="177">
        <f t="shared" si="34"/>
        <v>0</v>
      </c>
      <c r="CF19" s="152">
        <f t="shared" si="5"/>
        <v>0</v>
      </c>
      <c r="CG19" s="29">
        <f t="shared" si="6"/>
        <v>0</v>
      </c>
      <c r="CH19" s="177">
        <f t="shared" si="7"/>
        <v>0</v>
      </c>
      <c r="CI19" s="178">
        <f t="shared" si="35"/>
        <v>0</v>
      </c>
      <c r="CJ19" s="179">
        <f t="shared" si="36"/>
        <v>0</v>
      </c>
      <c r="CK19" s="179">
        <f t="shared" si="37"/>
        <v>0</v>
      </c>
      <c r="CL19" s="100">
        <f t="shared" si="38"/>
        <v>0</v>
      </c>
      <c r="CM19" s="79" t="s">
        <v>151</v>
      </c>
      <c r="CN19" s="180"/>
      <c r="CO19" s="103">
        <f t="shared" si="8"/>
        <v>0</v>
      </c>
      <c r="CP19" s="181"/>
      <c r="CQ19" s="258"/>
      <c r="CR19" s="259">
        <v>10968</v>
      </c>
      <c r="CS19" s="105">
        <f t="shared" si="9"/>
        <v>3849768</v>
      </c>
      <c r="CT19" s="106">
        <f t="shared" si="39"/>
        <v>0</v>
      </c>
      <c r="CU19" s="106">
        <f t="shared" si="10"/>
        <v>0</v>
      </c>
      <c r="CV19" s="182"/>
      <c r="CW19" s="107">
        <f t="shared" si="11"/>
        <v>0</v>
      </c>
      <c r="CX19" s="182"/>
      <c r="CY19" s="262"/>
      <c r="CZ19" s="88">
        <v>10968</v>
      </c>
      <c r="DA19" s="108">
        <f t="shared" si="12"/>
        <v>3849768</v>
      </c>
      <c r="DB19" s="109">
        <f t="shared" si="40"/>
        <v>0</v>
      </c>
      <c r="DC19" s="109">
        <f t="shared" si="13"/>
        <v>0</v>
      </c>
      <c r="DD19" s="110">
        <f t="shared" si="41"/>
        <v>0</v>
      </c>
      <c r="DE19" s="111"/>
      <c r="DF19" s="110">
        <f t="shared" si="42"/>
        <v>0</v>
      </c>
      <c r="DG19" s="110">
        <f t="shared" si="43"/>
        <v>0</v>
      </c>
      <c r="DH19" s="112">
        <f t="shared" si="44"/>
        <v>0</v>
      </c>
      <c r="DI19" s="113"/>
      <c r="DJ19" s="112">
        <f t="shared" si="45"/>
        <v>0</v>
      </c>
      <c r="DK19" s="112">
        <f t="shared" si="46"/>
        <v>0</v>
      </c>
      <c r="DL19" s="143" t="s">
        <v>436</v>
      </c>
      <c r="DM19" s="143" t="s">
        <v>142</v>
      </c>
      <c r="DN19" s="228">
        <v>45565</v>
      </c>
      <c r="DO19" s="229" t="s">
        <v>427</v>
      </c>
      <c r="DP19" s="143" t="s">
        <v>392</v>
      </c>
      <c r="DQ19" s="229" t="s">
        <v>467</v>
      </c>
      <c r="DR19" s="228">
        <v>45566</v>
      </c>
      <c r="DS19" s="230" t="s">
        <v>143</v>
      </c>
      <c r="DT19" s="138">
        <v>1</v>
      </c>
      <c r="DU19" s="195">
        <v>0</v>
      </c>
      <c r="DV19" s="207" t="s">
        <v>203</v>
      </c>
    </row>
    <row r="20" spans="1:126" ht="72.95" customHeight="1">
      <c r="A20" s="286">
        <v>12</v>
      </c>
      <c r="B20" s="95" t="s">
        <v>177</v>
      </c>
      <c r="C20" s="79">
        <v>5250008577</v>
      </c>
      <c r="D20" s="79" t="s">
        <v>178</v>
      </c>
      <c r="E20" s="79">
        <v>6</v>
      </c>
      <c r="F20" s="79" t="s">
        <v>179</v>
      </c>
      <c r="G20" s="79" t="s">
        <v>154</v>
      </c>
      <c r="H20" s="79" t="s">
        <v>259</v>
      </c>
      <c r="I20" s="79">
        <v>27</v>
      </c>
      <c r="J20" s="79" t="s">
        <v>135</v>
      </c>
      <c r="K20" s="79" t="s">
        <v>180</v>
      </c>
      <c r="L20" s="79" t="s">
        <v>181</v>
      </c>
      <c r="M20" s="79" t="s">
        <v>260</v>
      </c>
      <c r="N20" s="80" t="s">
        <v>261</v>
      </c>
      <c r="O20" s="79" t="s">
        <v>262</v>
      </c>
      <c r="P20" s="135">
        <v>230</v>
      </c>
      <c r="Q20" s="79" t="s">
        <v>24</v>
      </c>
      <c r="R20" s="82" t="s">
        <v>160</v>
      </c>
      <c r="S20" s="220">
        <v>35000</v>
      </c>
      <c r="T20" s="221">
        <v>0</v>
      </c>
      <c r="U20" s="220">
        <v>50000</v>
      </c>
      <c r="V20" s="221">
        <v>0</v>
      </c>
      <c r="W20" s="220">
        <v>70000</v>
      </c>
      <c r="X20" s="221">
        <v>0</v>
      </c>
      <c r="Y20" s="220">
        <v>70000</v>
      </c>
      <c r="Z20" s="221">
        <v>0</v>
      </c>
      <c r="AA20" s="220">
        <v>55000</v>
      </c>
      <c r="AB20" s="221">
        <v>0</v>
      </c>
      <c r="AC20" s="220">
        <v>55000</v>
      </c>
      <c r="AD20" s="221">
        <v>0</v>
      </c>
      <c r="AE20" s="220">
        <v>45000</v>
      </c>
      <c r="AF20" s="221">
        <v>0</v>
      </c>
      <c r="AG20" s="220">
        <v>11000</v>
      </c>
      <c r="AH20" s="221">
        <v>0</v>
      </c>
      <c r="AI20" s="220">
        <v>1400</v>
      </c>
      <c r="AJ20" s="221">
        <v>0</v>
      </c>
      <c r="AK20" s="220">
        <v>1000</v>
      </c>
      <c r="AL20" s="221">
        <v>0</v>
      </c>
      <c r="AM20" s="220">
        <v>1000</v>
      </c>
      <c r="AN20" s="221">
        <v>0</v>
      </c>
      <c r="AO20" s="220">
        <v>14000</v>
      </c>
      <c r="AP20" s="221">
        <v>0</v>
      </c>
      <c r="AQ20" s="220">
        <v>35000</v>
      </c>
      <c r="AR20" s="221">
        <v>0</v>
      </c>
      <c r="AS20" s="220">
        <v>50000</v>
      </c>
      <c r="AT20" s="221">
        <v>0</v>
      </c>
      <c r="AU20" s="220">
        <v>70000</v>
      </c>
      <c r="AV20" s="221">
        <v>0</v>
      </c>
      <c r="AW20" s="267" t="s">
        <v>425</v>
      </c>
      <c r="AX20" s="97">
        <f t="shared" si="14"/>
        <v>155000</v>
      </c>
      <c r="AY20" s="29">
        <f t="shared" si="49"/>
        <v>31000</v>
      </c>
      <c r="AZ20" s="98">
        <f t="shared" si="50"/>
        <v>186000</v>
      </c>
      <c r="BA20" s="97">
        <f t="shared" si="17"/>
        <v>0</v>
      </c>
      <c r="BB20" s="29">
        <f t="shared" si="52"/>
        <v>0</v>
      </c>
      <c r="BC20" s="150">
        <f t="shared" si="53"/>
        <v>0</v>
      </c>
      <c r="BD20" s="198">
        <f t="shared" si="20"/>
        <v>408400</v>
      </c>
      <c r="BE20" s="29">
        <f t="shared" si="21"/>
        <v>81680</v>
      </c>
      <c r="BF20" s="177">
        <f t="shared" si="22"/>
        <v>490080</v>
      </c>
      <c r="BG20" s="152">
        <f t="shared" si="23"/>
        <v>0</v>
      </c>
      <c r="BH20" s="29">
        <f t="shared" si="24"/>
        <v>0</v>
      </c>
      <c r="BI20" s="98">
        <f t="shared" si="25"/>
        <v>0</v>
      </c>
      <c r="BJ20" s="152">
        <f t="shared" si="26"/>
        <v>563400</v>
      </c>
      <c r="BK20" s="29">
        <f t="shared" si="27"/>
        <v>112680</v>
      </c>
      <c r="BL20" s="98">
        <f t="shared" si="28"/>
        <v>676080</v>
      </c>
      <c r="BM20" s="99"/>
      <c r="BN20" s="176"/>
      <c r="BO20" s="192"/>
      <c r="BP20" s="193"/>
      <c r="BQ20" s="100"/>
      <c r="BR20" s="101">
        <v>15</v>
      </c>
      <c r="BS20" s="162">
        <f t="shared" si="0"/>
        <v>0</v>
      </c>
      <c r="BT20" s="157"/>
      <c r="BU20" s="152">
        <f t="shared" si="29"/>
        <v>0</v>
      </c>
      <c r="BV20" s="152">
        <f t="shared" si="30"/>
        <v>0</v>
      </c>
      <c r="BW20" s="152">
        <f t="shared" si="47"/>
        <v>0</v>
      </c>
      <c r="BX20" s="29">
        <f t="shared" si="1"/>
        <v>0</v>
      </c>
      <c r="BY20" s="177">
        <f t="shared" si="2"/>
        <v>0</v>
      </c>
      <c r="BZ20" s="152">
        <f t="shared" si="31"/>
        <v>0</v>
      </c>
      <c r="CA20" s="29">
        <f t="shared" si="3"/>
        <v>0</v>
      </c>
      <c r="CB20" s="150">
        <f t="shared" si="4"/>
        <v>0</v>
      </c>
      <c r="CC20" s="198">
        <f t="shared" si="32"/>
        <v>0</v>
      </c>
      <c r="CD20" s="29">
        <f t="shared" si="33"/>
        <v>0</v>
      </c>
      <c r="CE20" s="177">
        <f t="shared" si="34"/>
        <v>0</v>
      </c>
      <c r="CF20" s="152">
        <f t="shared" si="5"/>
        <v>0</v>
      </c>
      <c r="CG20" s="29">
        <f t="shared" si="6"/>
        <v>0</v>
      </c>
      <c r="CH20" s="177">
        <f t="shared" si="7"/>
        <v>0</v>
      </c>
      <c r="CI20" s="178">
        <f t="shared" si="35"/>
        <v>0</v>
      </c>
      <c r="CJ20" s="179">
        <f t="shared" si="36"/>
        <v>0</v>
      </c>
      <c r="CK20" s="179">
        <f t="shared" si="37"/>
        <v>0</v>
      </c>
      <c r="CL20" s="100">
        <f t="shared" si="38"/>
        <v>0</v>
      </c>
      <c r="CM20" s="79" t="s">
        <v>60</v>
      </c>
      <c r="CN20" s="180"/>
      <c r="CO20" s="103">
        <f t="shared" si="8"/>
        <v>0</v>
      </c>
      <c r="CP20" s="181"/>
      <c r="CQ20" s="258"/>
      <c r="CR20" s="259">
        <v>10968</v>
      </c>
      <c r="CS20" s="105">
        <f t="shared" si="9"/>
        <v>2522640</v>
      </c>
      <c r="CT20" s="106">
        <f t="shared" si="39"/>
        <v>0</v>
      </c>
      <c r="CU20" s="106">
        <f t="shared" si="10"/>
        <v>0</v>
      </c>
      <c r="CV20" s="182"/>
      <c r="CW20" s="107">
        <f t="shared" si="11"/>
        <v>0</v>
      </c>
      <c r="CX20" s="182"/>
      <c r="CY20" s="262"/>
      <c r="CZ20" s="88">
        <v>10968</v>
      </c>
      <c r="DA20" s="108">
        <f t="shared" si="12"/>
        <v>2522640</v>
      </c>
      <c r="DB20" s="109">
        <f t="shared" si="40"/>
        <v>0</v>
      </c>
      <c r="DC20" s="109">
        <f t="shared" si="13"/>
        <v>0</v>
      </c>
      <c r="DD20" s="110">
        <f t="shared" si="41"/>
        <v>0</v>
      </c>
      <c r="DE20" s="111"/>
      <c r="DF20" s="110">
        <f t="shared" si="42"/>
        <v>0</v>
      </c>
      <c r="DG20" s="110">
        <f t="shared" si="43"/>
        <v>0</v>
      </c>
      <c r="DH20" s="112">
        <f t="shared" si="44"/>
        <v>0</v>
      </c>
      <c r="DI20" s="113"/>
      <c r="DJ20" s="112">
        <f t="shared" si="45"/>
        <v>0</v>
      </c>
      <c r="DK20" s="112">
        <f t="shared" si="46"/>
        <v>0</v>
      </c>
      <c r="DL20" s="79" t="s">
        <v>437</v>
      </c>
      <c r="DM20" s="143" t="s">
        <v>142</v>
      </c>
      <c r="DN20" s="228">
        <v>45565</v>
      </c>
      <c r="DO20" s="229" t="s">
        <v>427</v>
      </c>
      <c r="DP20" s="143" t="s">
        <v>392</v>
      </c>
      <c r="DQ20" s="229" t="s">
        <v>467</v>
      </c>
      <c r="DR20" s="228">
        <v>45566</v>
      </c>
      <c r="DS20" s="230" t="s">
        <v>143</v>
      </c>
      <c r="DT20" s="138">
        <v>1</v>
      </c>
      <c r="DU20" s="195">
        <v>0</v>
      </c>
      <c r="DV20" s="207" t="s">
        <v>392</v>
      </c>
    </row>
    <row r="21" spans="1:126" ht="72.95" customHeight="1">
      <c r="A21" s="285">
        <v>13</v>
      </c>
      <c r="B21" s="231" t="s">
        <v>177</v>
      </c>
      <c r="C21" s="143">
        <v>5250008577</v>
      </c>
      <c r="D21" s="143" t="s">
        <v>178</v>
      </c>
      <c r="E21" s="143">
        <v>6</v>
      </c>
      <c r="F21" s="143" t="s">
        <v>179</v>
      </c>
      <c r="G21" s="143" t="s">
        <v>154</v>
      </c>
      <c r="H21" s="143" t="s">
        <v>259</v>
      </c>
      <c r="I21" s="143">
        <v>27</v>
      </c>
      <c r="J21" s="143" t="s">
        <v>135</v>
      </c>
      <c r="K21" s="143" t="s">
        <v>180</v>
      </c>
      <c r="L21" s="143" t="s">
        <v>181</v>
      </c>
      <c r="M21" s="143" t="s">
        <v>260</v>
      </c>
      <c r="N21" s="241" t="s">
        <v>263</v>
      </c>
      <c r="O21" s="143" t="s">
        <v>396</v>
      </c>
      <c r="P21" s="233">
        <v>110</v>
      </c>
      <c r="Q21" s="143" t="s">
        <v>24</v>
      </c>
      <c r="R21" s="234" t="s">
        <v>160</v>
      </c>
      <c r="S21" s="224">
        <v>10500</v>
      </c>
      <c r="T21" s="225">
        <v>0</v>
      </c>
      <c r="U21" s="224">
        <v>11000</v>
      </c>
      <c r="V21" s="225">
        <v>0</v>
      </c>
      <c r="W21" s="224">
        <v>12000</v>
      </c>
      <c r="X21" s="225">
        <v>0</v>
      </c>
      <c r="Y21" s="224">
        <v>12000</v>
      </c>
      <c r="Z21" s="225">
        <v>0</v>
      </c>
      <c r="AA21" s="224">
        <v>11500</v>
      </c>
      <c r="AB21" s="225">
        <v>0</v>
      </c>
      <c r="AC21" s="224">
        <v>11000</v>
      </c>
      <c r="AD21" s="225">
        <v>0</v>
      </c>
      <c r="AE21" s="224">
        <v>10000</v>
      </c>
      <c r="AF21" s="225">
        <v>0</v>
      </c>
      <c r="AG21" s="224">
        <v>1000</v>
      </c>
      <c r="AH21" s="225">
        <v>0</v>
      </c>
      <c r="AI21" s="224">
        <v>0</v>
      </c>
      <c r="AJ21" s="225">
        <v>0</v>
      </c>
      <c r="AK21" s="224">
        <v>0</v>
      </c>
      <c r="AL21" s="225">
        <v>0</v>
      </c>
      <c r="AM21" s="224">
        <v>0</v>
      </c>
      <c r="AN21" s="225">
        <v>0</v>
      </c>
      <c r="AO21" s="224">
        <v>3500</v>
      </c>
      <c r="AP21" s="225">
        <v>0</v>
      </c>
      <c r="AQ21" s="224">
        <v>10500</v>
      </c>
      <c r="AR21" s="225">
        <v>0</v>
      </c>
      <c r="AS21" s="224">
        <v>11000</v>
      </c>
      <c r="AT21" s="225">
        <v>0</v>
      </c>
      <c r="AU21" s="224">
        <v>12000</v>
      </c>
      <c r="AV21" s="225">
        <v>0</v>
      </c>
      <c r="AW21" s="266" t="s">
        <v>425</v>
      </c>
      <c r="AX21" s="97">
        <f t="shared" si="14"/>
        <v>33500</v>
      </c>
      <c r="AY21" s="29">
        <f t="shared" si="49"/>
        <v>6700</v>
      </c>
      <c r="AZ21" s="98">
        <f t="shared" si="50"/>
        <v>40200</v>
      </c>
      <c r="BA21" s="97">
        <f t="shared" si="17"/>
        <v>0</v>
      </c>
      <c r="BB21" s="29">
        <f t="shared" si="52"/>
        <v>0</v>
      </c>
      <c r="BC21" s="150">
        <f t="shared" si="53"/>
        <v>0</v>
      </c>
      <c r="BD21" s="198">
        <f t="shared" si="20"/>
        <v>82500</v>
      </c>
      <c r="BE21" s="29">
        <f t="shared" si="21"/>
        <v>16500</v>
      </c>
      <c r="BF21" s="177">
        <f t="shared" si="22"/>
        <v>99000</v>
      </c>
      <c r="BG21" s="152">
        <f t="shared" si="23"/>
        <v>0</v>
      </c>
      <c r="BH21" s="29">
        <f t="shared" si="24"/>
        <v>0</v>
      </c>
      <c r="BI21" s="98">
        <f t="shared" si="25"/>
        <v>0</v>
      </c>
      <c r="BJ21" s="152">
        <f t="shared" si="26"/>
        <v>116000</v>
      </c>
      <c r="BK21" s="29">
        <f t="shared" si="27"/>
        <v>23200</v>
      </c>
      <c r="BL21" s="98">
        <f t="shared" si="28"/>
        <v>139200</v>
      </c>
      <c r="BM21" s="99"/>
      <c r="BN21" s="176"/>
      <c r="BO21" s="192"/>
      <c r="BP21" s="193"/>
      <c r="BQ21" s="100"/>
      <c r="BR21" s="101">
        <v>15</v>
      </c>
      <c r="BS21" s="162">
        <f t="shared" si="0"/>
        <v>0</v>
      </c>
      <c r="BT21" s="157"/>
      <c r="BU21" s="152">
        <f t="shared" si="29"/>
        <v>0</v>
      </c>
      <c r="BV21" s="152">
        <f t="shared" si="30"/>
        <v>0</v>
      </c>
      <c r="BW21" s="152">
        <f t="shared" si="47"/>
        <v>0</v>
      </c>
      <c r="BX21" s="29">
        <f t="shared" si="1"/>
        <v>0</v>
      </c>
      <c r="BY21" s="177">
        <f t="shared" si="2"/>
        <v>0</v>
      </c>
      <c r="BZ21" s="152">
        <f t="shared" si="31"/>
        <v>0</v>
      </c>
      <c r="CA21" s="29">
        <f t="shared" si="3"/>
        <v>0</v>
      </c>
      <c r="CB21" s="150">
        <f t="shared" si="4"/>
        <v>0</v>
      </c>
      <c r="CC21" s="198">
        <f t="shared" si="32"/>
        <v>0</v>
      </c>
      <c r="CD21" s="29">
        <f t="shared" si="33"/>
        <v>0</v>
      </c>
      <c r="CE21" s="177">
        <f t="shared" si="34"/>
        <v>0</v>
      </c>
      <c r="CF21" s="152">
        <f t="shared" si="5"/>
        <v>0</v>
      </c>
      <c r="CG21" s="29">
        <f t="shared" si="6"/>
        <v>0</v>
      </c>
      <c r="CH21" s="177">
        <f t="shared" si="7"/>
        <v>0</v>
      </c>
      <c r="CI21" s="178">
        <f t="shared" si="35"/>
        <v>0</v>
      </c>
      <c r="CJ21" s="179">
        <f t="shared" si="36"/>
        <v>0</v>
      </c>
      <c r="CK21" s="179">
        <f t="shared" si="37"/>
        <v>0</v>
      </c>
      <c r="CL21" s="100">
        <f t="shared" si="38"/>
        <v>0</v>
      </c>
      <c r="CM21" s="79" t="s">
        <v>60</v>
      </c>
      <c r="CN21" s="180"/>
      <c r="CO21" s="103">
        <f t="shared" si="8"/>
        <v>0</v>
      </c>
      <c r="CP21" s="181"/>
      <c r="CQ21" s="259">
        <v>15</v>
      </c>
      <c r="CR21" s="258"/>
      <c r="CS21" s="104"/>
      <c r="CT21" s="106">
        <f>CQ21*CP21</f>
        <v>0</v>
      </c>
      <c r="CU21" s="106">
        <f t="shared" si="10"/>
        <v>0</v>
      </c>
      <c r="CV21" s="182"/>
      <c r="CW21" s="107">
        <f t="shared" si="11"/>
        <v>0</v>
      </c>
      <c r="CX21" s="182"/>
      <c r="CY21" s="263">
        <v>15</v>
      </c>
      <c r="CZ21" s="264"/>
      <c r="DA21" s="118"/>
      <c r="DB21" s="109">
        <f>CY21*CX21</f>
        <v>0</v>
      </c>
      <c r="DC21" s="109">
        <f t="shared" si="13"/>
        <v>0</v>
      </c>
      <c r="DD21" s="110">
        <f t="shared" si="41"/>
        <v>0</v>
      </c>
      <c r="DE21" s="111"/>
      <c r="DF21" s="110">
        <f t="shared" si="42"/>
        <v>0</v>
      </c>
      <c r="DG21" s="110">
        <f t="shared" si="43"/>
        <v>0</v>
      </c>
      <c r="DH21" s="112">
        <f t="shared" si="44"/>
        <v>0</v>
      </c>
      <c r="DI21" s="113"/>
      <c r="DJ21" s="112">
        <f t="shared" si="45"/>
        <v>0</v>
      </c>
      <c r="DK21" s="112">
        <f t="shared" si="46"/>
        <v>0</v>
      </c>
      <c r="DL21" s="143" t="s">
        <v>437</v>
      </c>
      <c r="DM21" s="143" t="s">
        <v>142</v>
      </c>
      <c r="DN21" s="228">
        <v>45565</v>
      </c>
      <c r="DO21" s="229" t="s">
        <v>427</v>
      </c>
      <c r="DP21" s="143" t="s">
        <v>392</v>
      </c>
      <c r="DQ21" s="229" t="s">
        <v>467</v>
      </c>
      <c r="DR21" s="228">
        <v>45566</v>
      </c>
      <c r="DS21" s="230" t="s">
        <v>143</v>
      </c>
      <c r="DT21" s="138">
        <v>1</v>
      </c>
      <c r="DU21" s="195">
        <v>0</v>
      </c>
      <c r="DV21" s="207" t="s">
        <v>392</v>
      </c>
    </row>
    <row r="22" spans="1:126" s="8" customFormat="1" ht="72.95" customHeight="1">
      <c r="A22" s="286">
        <v>14</v>
      </c>
      <c r="B22" s="95" t="s">
        <v>182</v>
      </c>
      <c r="C22" s="79">
        <v>5250007684</v>
      </c>
      <c r="D22" s="79" t="s">
        <v>183</v>
      </c>
      <c r="E22" s="79" t="s">
        <v>264</v>
      </c>
      <c r="F22" s="79" t="s">
        <v>184</v>
      </c>
      <c r="G22" s="79" t="s">
        <v>154</v>
      </c>
      <c r="H22" s="79" t="s">
        <v>185</v>
      </c>
      <c r="I22" s="79" t="s">
        <v>186</v>
      </c>
      <c r="J22" s="79" t="s">
        <v>135</v>
      </c>
      <c r="K22" s="79" t="s">
        <v>187</v>
      </c>
      <c r="L22" s="79" t="s">
        <v>35</v>
      </c>
      <c r="M22" s="79" t="s">
        <v>36</v>
      </c>
      <c r="N22" s="79" t="s">
        <v>265</v>
      </c>
      <c r="O22" s="79" t="s">
        <v>266</v>
      </c>
      <c r="P22" s="135" t="s">
        <v>173</v>
      </c>
      <c r="Q22" s="79" t="s">
        <v>24</v>
      </c>
      <c r="R22" s="82" t="s">
        <v>431</v>
      </c>
      <c r="S22" s="220">
        <v>24.5</v>
      </c>
      <c r="T22" s="221">
        <v>3475.5</v>
      </c>
      <c r="U22" s="220">
        <v>24.5</v>
      </c>
      <c r="V22" s="221">
        <v>3475.5</v>
      </c>
      <c r="W22" s="220">
        <v>24.5</v>
      </c>
      <c r="X22" s="221">
        <v>3475.5</v>
      </c>
      <c r="Y22" s="220">
        <v>24.5</v>
      </c>
      <c r="Z22" s="221">
        <v>3475.5</v>
      </c>
      <c r="AA22" s="220">
        <v>24.5</v>
      </c>
      <c r="AB22" s="221">
        <v>3475.5</v>
      </c>
      <c r="AC22" s="220">
        <v>24.5</v>
      </c>
      <c r="AD22" s="221">
        <v>3475.5</v>
      </c>
      <c r="AE22" s="220">
        <v>24.5</v>
      </c>
      <c r="AF22" s="221">
        <v>3475.5</v>
      </c>
      <c r="AG22" s="220">
        <v>24.5</v>
      </c>
      <c r="AH22" s="221">
        <v>3475.5</v>
      </c>
      <c r="AI22" s="220">
        <v>24.5</v>
      </c>
      <c r="AJ22" s="221">
        <v>3475.5</v>
      </c>
      <c r="AK22" s="220">
        <v>24.5</v>
      </c>
      <c r="AL22" s="221">
        <v>3475.5</v>
      </c>
      <c r="AM22" s="220">
        <v>24.5</v>
      </c>
      <c r="AN22" s="221">
        <v>3475.5</v>
      </c>
      <c r="AO22" s="220">
        <v>24.5</v>
      </c>
      <c r="AP22" s="221">
        <v>3475.5</v>
      </c>
      <c r="AQ22" s="220">
        <v>24.5</v>
      </c>
      <c r="AR22" s="221">
        <v>3475.5</v>
      </c>
      <c r="AS22" s="220">
        <v>24.5</v>
      </c>
      <c r="AT22" s="221">
        <v>3475.5</v>
      </c>
      <c r="AU22" s="220">
        <v>24.5</v>
      </c>
      <c r="AV22" s="221">
        <v>3475.5</v>
      </c>
      <c r="AW22" s="267" t="s">
        <v>425</v>
      </c>
      <c r="AX22" s="97">
        <f t="shared" si="14"/>
        <v>73.5</v>
      </c>
      <c r="AY22" s="29">
        <f t="shared" si="49"/>
        <v>14.700000000000001</v>
      </c>
      <c r="AZ22" s="98">
        <f t="shared" si="50"/>
        <v>88.2</v>
      </c>
      <c r="BA22" s="97">
        <f t="shared" si="17"/>
        <v>10426.5</v>
      </c>
      <c r="BB22" s="29">
        <f t="shared" si="52"/>
        <v>2085.3000000000002</v>
      </c>
      <c r="BC22" s="150">
        <f t="shared" si="53"/>
        <v>12511.8</v>
      </c>
      <c r="BD22" s="198">
        <f t="shared" si="20"/>
        <v>294</v>
      </c>
      <c r="BE22" s="29">
        <f t="shared" si="21"/>
        <v>58.800000000000004</v>
      </c>
      <c r="BF22" s="177">
        <f t="shared" si="22"/>
        <v>352.8</v>
      </c>
      <c r="BG22" s="152">
        <f t="shared" si="23"/>
        <v>41706</v>
      </c>
      <c r="BH22" s="29">
        <f t="shared" si="24"/>
        <v>8341.2000000000007</v>
      </c>
      <c r="BI22" s="98">
        <f t="shared" si="25"/>
        <v>50047.199999999997</v>
      </c>
      <c r="BJ22" s="152">
        <f t="shared" si="26"/>
        <v>52500</v>
      </c>
      <c r="BK22" s="29">
        <f t="shared" si="27"/>
        <v>10500</v>
      </c>
      <c r="BL22" s="98">
        <f t="shared" si="28"/>
        <v>63000</v>
      </c>
      <c r="BM22" s="279"/>
      <c r="BN22" s="192"/>
      <c r="BO22" s="192"/>
      <c r="BP22" s="192"/>
      <c r="BQ22" s="100"/>
      <c r="BR22" s="101">
        <v>15</v>
      </c>
      <c r="BS22" s="162">
        <f t="shared" si="0"/>
        <v>0</v>
      </c>
      <c r="BT22" s="157"/>
      <c r="BU22" s="152">
        <f t="shared" si="29"/>
        <v>0</v>
      </c>
      <c r="BV22" s="152">
        <f t="shared" si="30"/>
        <v>0</v>
      </c>
      <c r="BW22" s="152">
        <f t="shared" si="47"/>
        <v>0</v>
      </c>
      <c r="BX22" s="29">
        <f t="shared" si="1"/>
        <v>0</v>
      </c>
      <c r="BY22" s="177">
        <f t="shared" si="2"/>
        <v>0</v>
      </c>
      <c r="BZ22" s="152">
        <f t="shared" si="31"/>
        <v>0</v>
      </c>
      <c r="CA22" s="29">
        <f t="shared" si="3"/>
        <v>0</v>
      </c>
      <c r="CB22" s="150">
        <f t="shared" si="4"/>
        <v>0</v>
      </c>
      <c r="CC22" s="198">
        <f t="shared" si="32"/>
        <v>0</v>
      </c>
      <c r="CD22" s="29">
        <f t="shared" si="33"/>
        <v>0</v>
      </c>
      <c r="CE22" s="177">
        <f t="shared" si="34"/>
        <v>0</v>
      </c>
      <c r="CF22" s="152">
        <f t="shared" si="5"/>
        <v>0</v>
      </c>
      <c r="CG22" s="29">
        <f t="shared" si="6"/>
        <v>0</v>
      </c>
      <c r="CH22" s="177">
        <f t="shared" si="7"/>
        <v>0</v>
      </c>
      <c r="CI22" s="178">
        <f t="shared" si="35"/>
        <v>0</v>
      </c>
      <c r="CJ22" s="179">
        <f t="shared" si="36"/>
        <v>0</v>
      </c>
      <c r="CK22" s="179">
        <f t="shared" si="37"/>
        <v>0</v>
      </c>
      <c r="CL22" s="100">
        <f t="shared" si="38"/>
        <v>0</v>
      </c>
      <c r="CM22" s="79" t="s">
        <v>141</v>
      </c>
      <c r="CN22" s="180"/>
      <c r="CO22" s="103">
        <f t="shared" si="8"/>
        <v>0</v>
      </c>
      <c r="CP22" s="181"/>
      <c r="CQ22" s="259">
        <v>15</v>
      </c>
      <c r="CR22" s="258"/>
      <c r="CS22" s="104"/>
      <c r="CT22" s="106">
        <f>CQ22*CP22</f>
        <v>0</v>
      </c>
      <c r="CU22" s="106">
        <f t="shared" si="10"/>
        <v>0</v>
      </c>
      <c r="CV22" s="182"/>
      <c r="CW22" s="107">
        <f t="shared" si="11"/>
        <v>0</v>
      </c>
      <c r="CX22" s="182"/>
      <c r="CY22" s="263">
        <v>15</v>
      </c>
      <c r="CZ22" s="264"/>
      <c r="DA22" s="118"/>
      <c r="DB22" s="109">
        <f>CY22*CX22</f>
        <v>0</v>
      </c>
      <c r="DC22" s="109">
        <f t="shared" si="13"/>
        <v>0</v>
      </c>
      <c r="DD22" s="110">
        <f t="shared" si="41"/>
        <v>0</v>
      </c>
      <c r="DE22" s="111"/>
      <c r="DF22" s="110">
        <f t="shared" si="42"/>
        <v>0</v>
      </c>
      <c r="DG22" s="110">
        <f t="shared" si="43"/>
        <v>0</v>
      </c>
      <c r="DH22" s="112">
        <f t="shared" si="44"/>
        <v>0</v>
      </c>
      <c r="DI22" s="113"/>
      <c r="DJ22" s="112">
        <f t="shared" si="45"/>
        <v>0</v>
      </c>
      <c r="DK22" s="112">
        <f t="shared" si="46"/>
        <v>0</v>
      </c>
      <c r="DL22" s="79" t="s">
        <v>433</v>
      </c>
      <c r="DM22" s="143" t="s">
        <v>142</v>
      </c>
      <c r="DN22" s="228">
        <v>45565</v>
      </c>
      <c r="DO22" s="229" t="s">
        <v>427</v>
      </c>
      <c r="DP22" s="143" t="s">
        <v>392</v>
      </c>
      <c r="DQ22" s="229" t="s">
        <v>467</v>
      </c>
      <c r="DR22" s="228">
        <v>45566</v>
      </c>
      <c r="DS22" s="230" t="s">
        <v>143</v>
      </c>
      <c r="DT22" s="236">
        <v>7.0000000000000001E-3</v>
      </c>
      <c r="DU22" s="237">
        <v>0.99299999999999999</v>
      </c>
      <c r="DV22" s="207" t="s">
        <v>392</v>
      </c>
    </row>
    <row r="23" spans="1:126" ht="72.95" customHeight="1">
      <c r="A23" s="285">
        <v>15</v>
      </c>
      <c r="B23" s="231" t="s">
        <v>182</v>
      </c>
      <c r="C23" s="143">
        <v>5250007684</v>
      </c>
      <c r="D23" s="143" t="s">
        <v>183</v>
      </c>
      <c r="E23" s="143" t="s">
        <v>264</v>
      </c>
      <c r="F23" s="143" t="s">
        <v>184</v>
      </c>
      <c r="G23" s="143" t="s">
        <v>154</v>
      </c>
      <c r="H23" s="143" t="s">
        <v>183</v>
      </c>
      <c r="I23" s="143" t="s">
        <v>264</v>
      </c>
      <c r="J23" s="143" t="s">
        <v>135</v>
      </c>
      <c r="K23" s="143" t="s">
        <v>184</v>
      </c>
      <c r="L23" s="143" t="s">
        <v>154</v>
      </c>
      <c r="M23" s="143" t="s">
        <v>162</v>
      </c>
      <c r="N23" s="235" t="s">
        <v>267</v>
      </c>
      <c r="O23" s="143" t="s">
        <v>268</v>
      </c>
      <c r="P23" s="233">
        <v>1900</v>
      </c>
      <c r="Q23" s="143" t="s">
        <v>24</v>
      </c>
      <c r="R23" s="234" t="s">
        <v>160</v>
      </c>
      <c r="S23" s="224">
        <v>270209.40000000002</v>
      </c>
      <c r="T23" s="225">
        <v>60079.6</v>
      </c>
      <c r="U23" s="224">
        <v>553393.11</v>
      </c>
      <c r="V23" s="225">
        <v>123043.89</v>
      </c>
      <c r="W23" s="224">
        <v>696698.9</v>
      </c>
      <c r="X23" s="225">
        <v>154907.1</v>
      </c>
      <c r="Y23" s="224">
        <v>681180.3</v>
      </c>
      <c r="Z23" s="225">
        <v>151456.70000000001</v>
      </c>
      <c r="AA23" s="224">
        <v>695073.3</v>
      </c>
      <c r="AB23" s="225">
        <v>154545.70000000001</v>
      </c>
      <c r="AC23" s="224">
        <v>569012.30000000005</v>
      </c>
      <c r="AD23" s="225">
        <v>126516.7</v>
      </c>
      <c r="AE23" s="224">
        <v>316242.3</v>
      </c>
      <c r="AF23" s="225">
        <v>70314.7</v>
      </c>
      <c r="AG23" s="224">
        <v>100667.2</v>
      </c>
      <c r="AH23" s="225">
        <v>22382.799999999999</v>
      </c>
      <c r="AI23" s="224">
        <v>39089.599999999999</v>
      </c>
      <c r="AJ23" s="225">
        <v>8691.4</v>
      </c>
      <c r="AK23" s="224">
        <v>32429.5</v>
      </c>
      <c r="AL23" s="225">
        <v>7210.5</v>
      </c>
      <c r="AM23" s="224">
        <v>29659.4</v>
      </c>
      <c r="AN23" s="225">
        <v>6594.6</v>
      </c>
      <c r="AO23" s="224">
        <v>32318.2</v>
      </c>
      <c r="AP23" s="225">
        <v>7185.8</v>
      </c>
      <c r="AQ23" s="224">
        <v>270209.40000000002</v>
      </c>
      <c r="AR23" s="225">
        <v>60079.6</v>
      </c>
      <c r="AS23" s="224">
        <v>553393.1</v>
      </c>
      <c r="AT23" s="225">
        <v>123043.9</v>
      </c>
      <c r="AU23" s="224">
        <v>696698.9</v>
      </c>
      <c r="AV23" s="225">
        <v>154907.1</v>
      </c>
      <c r="AW23" s="266" t="s">
        <v>425</v>
      </c>
      <c r="AX23" s="97">
        <f t="shared" si="14"/>
        <v>1520301.4100000001</v>
      </c>
      <c r="AY23" s="29">
        <f t="shared" si="49"/>
        <v>304060.28200000006</v>
      </c>
      <c r="AZ23" s="98">
        <f t="shared" si="50"/>
        <v>1824361.6920000003</v>
      </c>
      <c r="BA23" s="97">
        <f t="shared" si="17"/>
        <v>338030.58999999997</v>
      </c>
      <c r="BB23" s="29">
        <f t="shared" si="52"/>
        <v>67606.118000000002</v>
      </c>
      <c r="BC23" s="150">
        <f t="shared" si="53"/>
        <v>405636.70799999998</v>
      </c>
      <c r="BD23" s="198">
        <f t="shared" si="20"/>
        <v>4015973.5000000005</v>
      </c>
      <c r="BE23" s="29">
        <f t="shared" si="21"/>
        <v>803194.70000000019</v>
      </c>
      <c r="BF23" s="177">
        <f t="shared" si="22"/>
        <v>4819168.2000000011</v>
      </c>
      <c r="BG23" s="152">
        <f t="shared" si="23"/>
        <v>892929.50000000012</v>
      </c>
      <c r="BH23" s="29">
        <f t="shared" si="24"/>
        <v>178585.90000000002</v>
      </c>
      <c r="BI23" s="98">
        <f t="shared" si="25"/>
        <v>1071515.4000000001</v>
      </c>
      <c r="BJ23" s="152">
        <f t="shared" si="26"/>
        <v>6767235</v>
      </c>
      <c r="BK23" s="29">
        <f t="shared" si="27"/>
        <v>1353447.0000000005</v>
      </c>
      <c r="BL23" s="98">
        <f t="shared" si="28"/>
        <v>8120682.0000000019</v>
      </c>
      <c r="BM23" s="99"/>
      <c r="BN23" s="157"/>
      <c r="BO23" s="192"/>
      <c r="BP23" s="192"/>
      <c r="BQ23" s="100"/>
      <c r="BR23" s="101">
        <v>15</v>
      </c>
      <c r="BS23" s="162">
        <f t="shared" si="0"/>
        <v>0</v>
      </c>
      <c r="BT23" s="157"/>
      <c r="BU23" s="152">
        <f t="shared" si="29"/>
        <v>0</v>
      </c>
      <c r="BV23" s="152">
        <f t="shared" si="30"/>
        <v>0</v>
      </c>
      <c r="BW23" s="152">
        <f t="shared" si="47"/>
        <v>0</v>
      </c>
      <c r="BX23" s="29">
        <f t="shared" si="1"/>
        <v>0</v>
      </c>
      <c r="BY23" s="177">
        <f t="shared" si="2"/>
        <v>0</v>
      </c>
      <c r="BZ23" s="152">
        <f t="shared" si="31"/>
        <v>0</v>
      </c>
      <c r="CA23" s="29">
        <f t="shared" si="3"/>
        <v>0</v>
      </c>
      <c r="CB23" s="150">
        <f t="shared" si="4"/>
        <v>0</v>
      </c>
      <c r="CC23" s="198">
        <f t="shared" si="32"/>
        <v>0</v>
      </c>
      <c r="CD23" s="29">
        <f t="shared" si="33"/>
        <v>0</v>
      </c>
      <c r="CE23" s="177">
        <f t="shared" si="34"/>
        <v>0</v>
      </c>
      <c r="CF23" s="152">
        <f t="shared" si="5"/>
        <v>0</v>
      </c>
      <c r="CG23" s="29">
        <f t="shared" si="6"/>
        <v>0</v>
      </c>
      <c r="CH23" s="177">
        <f t="shared" si="7"/>
        <v>0</v>
      </c>
      <c r="CI23" s="178">
        <f t="shared" si="35"/>
        <v>0</v>
      </c>
      <c r="CJ23" s="179">
        <f t="shared" si="36"/>
        <v>0</v>
      </c>
      <c r="CK23" s="179">
        <f t="shared" si="37"/>
        <v>0</v>
      </c>
      <c r="CL23" s="100">
        <f t="shared" si="38"/>
        <v>0</v>
      </c>
      <c r="CM23" s="79" t="s">
        <v>151</v>
      </c>
      <c r="CN23" s="180"/>
      <c r="CO23" s="103">
        <f t="shared" si="8"/>
        <v>0</v>
      </c>
      <c r="CP23" s="181"/>
      <c r="CQ23" s="258"/>
      <c r="CR23" s="259">
        <v>10968</v>
      </c>
      <c r="CS23" s="105">
        <f>P23*CR23</f>
        <v>20839200</v>
      </c>
      <c r="CT23" s="106">
        <f t="shared" ref="CT23:CT42" si="57">CS23*CP23</f>
        <v>0</v>
      </c>
      <c r="CU23" s="106">
        <f t="shared" si="10"/>
        <v>0</v>
      </c>
      <c r="CV23" s="182"/>
      <c r="CW23" s="107">
        <f t="shared" si="11"/>
        <v>0</v>
      </c>
      <c r="CX23" s="182"/>
      <c r="CY23" s="262"/>
      <c r="CZ23" s="88">
        <v>10968</v>
      </c>
      <c r="DA23" s="108">
        <f>P23*CZ23</f>
        <v>20839200</v>
      </c>
      <c r="DB23" s="109">
        <f t="shared" si="40"/>
        <v>0</v>
      </c>
      <c r="DC23" s="109">
        <f t="shared" si="13"/>
        <v>0</v>
      </c>
      <c r="DD23" s="110">
        <f t="shared" si="41"/>
        <v>0</v>
      </c>
      <c r="DE23" s="111"/>
      <c r="DF23" s="110">
        <f t="shared" si="42"/>
        <v>0</v>
      </c>
      <c r="DG23" s="110">
        <f t="shared" si="43"/>
        <v>0</v>
      </c>
      <c r="DH23" s="112">
        <f t="shared" si="44"/>
        <v>0</v>
      </c>
      <c r="DI23" s="113"/>
      <c r="DJ23" s="112">
        <f t="shared" si="45"/>
        <v>0</v>
      </c>
      <c r="DK23" s="112">
        <f t="shared" si="46"/>
        <v>0</v>
      </c>
      <c r="DL23" s="143" t="s">
        <v>433</v>
      </c>
      <c r="DM23" s="143" t="s">
        <v>142</v>
      </c>
      <c r="DN23" s="228">
        <v>45565</v>
      </c>
      <c r="DO23" s="229" t="s">
        <v>427</v>
      </c>
      <c r="DP23" s="143" t="s">
        <v>392</v>
      </c>
      <c r="DQ23" s="229" t="s">
        <v>467</v>
      </c>
      <c r="DR23" s="228">
        <v>45566</v>
      </c>
      <c r="DS23" s="230" t="s">
        <v>143</v>
      </c>
      <c r="DT23" s="236">
        <v>0.81810000000000005</v>
      </c>
      <c r="DU23" s="237">
        <v>0.18190000000000001</v>
      </c>
      <c r="DV23" s="207" t="s">
        <v>392</v>
      </c>
    </row>
    <row r="24" spans="1:126" s="8" customFormat="1" ht="72.95" customHeight="1">
      <c r="A24" s="286">
        <v>16</v>
      </c>
      <c r="B24" s="78" t="s">
        <v>204</v>
      </c>
      <c r="C24" s="79">
        <v>6750000088</v>
      </c>
      <c r="D24" s="79" t="s">
        <v>205</v>
      </c>
      <c r="E24" s="79">
        <v>73</v>
      </c>
      <c r="F24" s="79" t="s">
        <v>206</v>
      </c>
      <c r="G24" s="79" t="s">
        <v>41</v>
      </c>
      <c r="H24" s="79" t="s">
        <v>207</v>
      </c>
      <c r="I24" s="79" t="s">
        <v>208</v>
      </c>
      <c r="J24" s="79" t="s">
        <v>135</v>
      </c>
      <c r="K24" s="79" t="s">
        <v>209</v>
      </c>
      <c r="L24" s="79" t="s">
        <v>41</v>
      </c>
      <c r="M24" s="79" t="s">
        <v>145</v>
      </c>
      <c r="N24" s="81" t="s">
        <v>336</v>
      </c>
      <c r="O24" s="79" t="s">
        <v>175</v>
      </c>
      <c r="P24" s="83">
        <v>110</v>
      </c>
      <c r="Q24" s="79" t="s">
        <v>24</v>
      </c>
      <c r="R24" s="119" t="s">
        <v>210</v>
      </c>
      <c r="S24" s="220">
        <v>75</v>
      </c>
      <c r="T24" s="221">
        <v>0</v>
      </c>
      <c r="U24" s="220">
        <v>75</v>
      </c>
      <c r="V24" s="221">
        <v>0</v>
      </c>
      <c r="W24" s="220">
        <v>75</v>
      </c>
      <c r="X24" s="221">
        <v>0</v>
      </c>
      <c r="Y24" s="220">
        <v>75</v>
      </c>
      <c r="Z24" s="221">
        <v>0</v>
      </c>
      <c r="AA24" s="220">
        <v>75</v>
      </c>
      <c r="AB24" s="221">
        <v>0</v>
      </c>
      <c r="AC24" s="220">
        <v>75</v>
      </c>
      <c r="AD24" s="221">
        <v>0</v>
      </c>
      <c r="AE24" s="220">
        <v>75</v>
      </c>
      <c r="AF24" s="221">
        <v>0</v>
      </c>
      <c r="AG24" s="220">
        <v>75</v>
      </c>
      <c r="AH24" s="221">
        <v>0</v>
      </c>
      <c r="AI24" s="220">
        <v>75</v>
      </c>
      <c r="AJ24" s="221">
        <v>0</v>
      </c>
      <c r="AK24" s="220">
        <v>75</v>
      </c>
      <c r="AL24" s="221">
        <v>0</v>
      </c>
      <c r="AM24" s="220">
        <v>75</v>
      </c>
      <c r="AN24" s="221">
        <v>0</v>
      </c>
      <c r="AO24" s="220">
        <v>75</v>
      </c>
      <c r="AP24" s="221">
        <v>0</v>
      </c>
      <c r="AQ24" s="220">
        <v>75</v>
      </c>
      <c r="AR24" s="221">
        <v>0</v>
      </c>
      <c r="AS24" s="220">
        <v>75</v>
      </c>
      <c r="AT24" s="221">
        <v>0</v>
      </c>
      <c r="AU24" s="220">
        <v>75</v>
      </c>
      <c r="AV24" s="221">
        <v>0</v>
      </c>
      <c r="AW24" s="267" t="s">
        <v>425</v>
      </c>
      <c r="AX24" s="97">
        <f t="shared" si="14"/>
        <v>225</v>
      </c>
      <c r="AY24" s="29">
        <f t="shared" si="49"/>
        <v>45</v>
      </c>
      <c r="AZ24" s="98">
        <f t="shared" si="50"/>
        <v>270</v>
      </c>
      <c r="BA24" s="97">
        <f t="shared" si="17"/>
        <v>0</v>
      </c>
      <c r="BB24" s="29">
        <f t="shared" si="52"/>
        <v>0</v>
      </c>
      <c r="BC24" s="150">
        <f t="shared" si="53"/>
        <v>0</v>
      </c>
      <c r="BD24" s="198">
        <f t="shared" si="20"/>
        <v>900</v>
      </c>
      <c r="BE24" s="29">
        <f t="shared" si="21"/>
        <v>180</v>
      </c>
      <c r="BF24" s="177">
        <f t="shared" si="22"/>
        <v>1080</v>
      </c>
      <c r="BG24" s="152">
        <f t="shared" si="23"/>
        <v>0</v>
      </c>
      <c r="BH24" s="29">
        <f t="shared" si="24"/>
        <v>0</v>
      </c>
      <c r="BI24" s="98">
        <f t="shared" si="25"/>
        <v>0</v>
      </c>
      <c r="BJ24" s="152">
        <f t="shared" si="26"/>
        <v>1125</v>
      </c>
      <c r="BK24" s="29">
        <f t="shared" si="27"/>
        <v>225</v>
      </c>
      <c r="BL24" s="98">
        <f t="shared" si="28"/>
        <v>1350</v>
      </c>
      <c r="BM24" s="99"/>
      <c r="BN24" s="176"/>
      <c r="BO24" s="192"/>
      <c r="BP24" s="193"/>
      <c r="BQ24" s="100"/>
      <c r="BR24" s="101">
        <v>15</v>
      </c>
      <c r="BS24" s="162">
        <f t="shared" si="0"/>
        <v>0</v>
      </c>
      <c r="BT24" s="157"/>
      <c r="BU24" s="152">
        <f t="shared" si="29"/>
        <v>0</v>
      </c>
      <c r="BV24" s="152">
        <f t="shared" si="30"/>
        <v>0</v>
      </c>
      <c r="BW24" s="152">
        <f t="shared" si="47"/>
        <v>0</v>
      </c>
      <c r="BX24" s="29">
        <f t="shared" si="1"/>
        <v>0</v>
      </c>
      <c r="BY24" s="177">
        <f t="shared" si="2"/>
        <v>0</v>
      </c>
      <c r="BZ24" s="152">
        <f t="shared" si="31"/>
        <v>0</v>
      </c>
      <c r="CA24" s="29">
        <f t="shared" si="3"/>
        <v>0</v>
      </c>
      <c r="CB24" s="150">
        <f t="shared" si="4"/>
        <v>0</v>
      </c>
      <c r="CC24" s="198">
        <f t="shared" si="32"/>
        <v>0</v>
      </c>
      <c r="CD24" s="29">
        <f t="shared" si="33"/>
        <v>0</v>
      </c>
      <c r="CE24" s="177">
        <f t="shared" si="34"/>
        <v>0</v>
      </c>
      <c r="CF24" s="152">
        <f t="shared" si="5"/>
        <v>0</v>
      </c>
      <c r="CG24" s="29">
        <f t="shared" si="6"/>
        <v>0</v>
      </c>
      <c r="CH24" s="177">
        <f t="shared" si="7"/>
        <v>0</v>
      </c>
      <c r="CI24" s="178">
        <f t="shared" si="35"/>
        <v>0</v>
      </c>
      <c r="CJ24" s="179">
        <f t="shared" si="36"/>
        <v>0</v>
      </c>
      <c r="CK24" s="179">
        <f t="shared" si="37"/>
        <v>0</v>
      </c>
      <c r="CL24" s="100">
        <f t="shared" si="38"/>
        <v>0</v>
      </c>
      <c r="CM24" s="102" t="s">
        <v>215</v>
      </c>
      <c r="CN24" s="180"/>
      <c r="CO24" s="103">
        <f t="shared" si="8"/>
        <v>0</v>
      </c>
      <c r="CP24" s="181"/>
      <c r="CQ24" s="259">
        <v>15</v>
      </c>
      <c r="CR24" s="258"/>
      <c r="CS24" s="104"/>
      <c r="CT24" s="106">
        <f>CQ24*CP24</f>
        <v>0</v>
      </c>
      <c r="CU24" s="106">
        <f t="shared" si="10"/>
        <v>0</v>
      </c>
      <c r="CV24" s="182"/>
      <c r="CW24" s="107">
        <f t="shared" si="11"/>
        <v>0</v>
      </c>
      <c r="CX24" s="182"/>
      <c r="CY24" s="263">
        <v>15</v>
      </c>
      <c r="CZ24" s="264"/>
      <c r="DA24" s="118"/>
      <c r="DB24" s="109">
        <f>CY24*CX24</f>
        <v>0</v>
      </c>
      <c r="DC24" s="109">
        <f t="shared" si="13"/>
        <v>0</v>
      </c>
      <c r="DD24" s="110">
        <f t="shared" si="41"/>
        <v>0</v>
      </c>
      <c r="DE24" s="111"/>
      <c r="DF24" s="110">
        <f t="shared" si="42"/>
        <v>0</v>
      </c>
      <c r="DG24" s="110">
        <f t="shared" si="43"/>
        <v>0</v>
      </c>
      <c r="DH24" s="112">
        <f t="shared" si="44"/>
        <v>0</v>
      </c>
      <c r="DI24" s="113"/>
      <c r="DJ24" s="112">
        <f t="shared" si="45"/>
        <v>0</v>
      </c>
      <c r="DK24" s="112">
        <f t="shared" si="46"/>
        <v>0</v>
      </c>
      <c r="DL24" s="79" t="s">
        <v>439</v>
      </c>
      <c r="DM24" s="143" t="s">
        <v>142</v>
      </c>
      <c r="DN24" s="228">
        <v>45565</v>
      </c>
      <c r="DO24" s="229" t="s">
        <v>427</v>
      </c>
      <c r="DP24" s="143" t="s">
        <v>392</v>
      </c>
      <c r="DQ24" s="229" t="s">
        <v>467</v>
      </c>
      <c r="DR24" s="228">
        <v>45566</v>
      </c>
      <c r="DS24" s="230" t="s">
        <v>143</v>
      </c>
      <c r="DT24" s="138">
        <v>1</v>
      </c>
      <c r="DU24" s="195">
        <v>0</v>
      </c>
      <c r="DV24" s="207" t="s">
        <v>203</v>
      </c>
    </row>
    <row r="25" spans="1:126" s="8" customFormat="1" ht="72.95" customHeight="1">
      <c r="A25" s="286">
        <v>17</v>
      </c>
      <c r="B25" s="78" t="s">
        <v>204</v>
      </c>
      <c r="C25" s="79">
        <v>6750000088</v>
      </c>
      <c r="D25" s="79" t="s">
        <v>205</v>
      </c>
      <c r="E25" s="79">
        <v>73</v>
      </c>
      <c r="F25" s="79" t="s">
        <v>206</v>
      </c>
      <c r="G25" s="79" t="s">
        <v>41</v>
      </c>
      <c r="H25" s="79" t="s">
        <v>211</v>
      </c>
      <c r="I25" s="79">
        <v>8</v>
      </c>
      <c r="J25" s="79" t="s">
        <v>135</v>
      </c>
      <c r="K25" s="79" t="s">
        <v>209</v>
      </c>
      <c r="L25" s="79" t="s">
        <v>41</v>
      </c>
      <c r="M25" s="79" t="s">
        <v>145</v>
      </c>
      <c r="N25" s="81" t="s">
        <v>337</v>
      </c>
      <c r="O25" s="79" t="s">
        <v>212</v>
      </c>
      <c r="P25" s="83">
        <v>110</v>
      </c>
      <c r="Q25" s="79" t="s">
        <v>24</v>
      </c>
      <c r="R25" s="119" t="s">
        <v>213</v>
      </c>
      <c r="S25" s="220">
        <v>300</v>
      </c>
      <c r="T25" s="221">
        <v>0</v>
      </c>
      <c r="U25" s="220">
        <v>300</v>
      </c>
      <c r="V25" s="221">
        <v>0</v>
      </c>
      <c r="W25" s="220">
        <v>300</v>
      </c>
      <c r="X25" s="221">
        <v>0</v>
      </c>
      <c r="Y25" s="220">
        <v>300</v>
      </c>
      <c r="Z25" s="221">
        <v>0</v>
      </c>
      <c r="AA25" s="220">
        <v>300</v>
      </c>
      <c r="AB25" s="221">
        <v>0</v>
      </c>
      <c r="AC25" s="220">
        <v>300</v>
      </c>
      <c r="AD25" s="221">
        <v>0</v>
      </c>
      <c r="AE25" s="220">
        <v>300</v>
      </c>
      <c r="AF25" s="221">
        <v>0</v>
      </c>
      <c r="AG25" s="220">
        <v>300</v>
      </c>
      <c r="AH25" s="221">
        <v>0</v>
      </c>
      <c r="AI25" s="220">
        <v>300</v>
      </c>
      <c r="AJ25" s="221">
        <v>0</v>
      </c>
      <c r="AK25" s="220">
        <v>300</v>
      </c>
      <c r="AL25" s="221">
        <v>0</v>
      </c>
      <c r="AM25" s="220">
        <v>300</v>
      </c>
      <c r="AN25" s="221">
        <v>0</v>
      </c>
      <c r="AO25" s="220">
        <v>300</v>
      </c>
      <c r="AP25" s="221">
        <v>0</v>
      </c>
      <c r="AQ25" s="220">
        <v>300</v>
      </c>
      <c r="AR25" s="221">
        <v>0</v>
      </c>
      <c r="AS25" s="220">
        <v>300</v>
      </c>
      <c r="AT25" s="221">
        <v>0</v>
      </c>
      <c r="AU25" s="220">
        <v>300</v>
      </c>
      <c r="AV25" s="221">
        <v>0</v>
      </c>
      <c r="AW25" s="267" t="s">
        <v>425</v>
      </c>
      <c r="AX25" s="97">
        <f t="shared" si="14"/>
        <v>900</v>
      </c>
      <c r="AY25" s="29">
        <f t="shared" si="49"/>
        <v>180</v>
      </c>
      <c r="AZ25" s="98">
        <f t="shared" si="50"/>
        <v>1080</v>
      </c>
      <c r="BA25" s="97">
        <f t="shared" si="17"/>
        <v>0</v>
      </c>
      <c r="BB25" s="29">
        <f t="shared" si="52"/>
        <v>0</v>
      </c>
      <c r="BC25" s="150">
        <f t="shared" si="53"/>
        <v>0</v>
      </c>
      <c r="BD25" s="198">
        <f t="shared" si="20"/>
        <v>3600</v>
      </c>
      <c r="BE25" s="29">
        <f t="shared" si="21"/>
        <v>720</v>
      </c>
      <c r="BF25" s="177">
        <f t="shared" si="22"/>
        <v>4320</v>
      </c>
      <c r="BG25" s="152">
        <f t="shared" si="23"/>
        <v>0</v>
      </c>
      <c r="BH25" s="29">
        <f t="shared" si="24"/>
        <v>0</v>
      </c>
      <c r="BI25" s="98">
        <f t="shared" si="25"/>
        <v>0</v>
      </c>
      <c r="BJ25" s="152">
        <f t="shared" si="26"/>
        <v>4500</v>
      </c>
      <c r="BK25" s="29">
        <f t="shared" si="27"/>
        <v>900</v>
      </c>
      <c r="BL25" s="98">
        <f t="shared" si="28"/>
        <v>5400</v>
      </c>
      <c r="BM25" s="99"/>
      <c r="BN25" s="176"/>
      <c r="BO25" s="192"/>
      <c r="BP25" s="193"/>
      <c r="BQ25" s="100"/>
      <c r="BR25" s="101">
        <v>15</v>
      </c>
      <c r="BS25" s="162">
        <f t="shared" si="0"/>
        <v>0</v>
      </c>
      <c r="BT25" s="157"/>
      <c r="BU25" s="152">
        <f t="shared" si="29"/>
        <v>0</v>
      </c>
      <c r="BV25" s="152">
        <f t="shared" si="30"/>
        <v>0</v>
      </c>
      <c r="BW25" s="152">
        <f t="shared" si="47"/>
        <v>0</v>
      </c>
      <c r="BX25" s="29">
        <f t="shared" si="1"/>
        <v>0</v>
      </c>
      <c r="BY25" s="177">
        <f t="shared" si="2"/>
        <v>0</v>
      </c>
      <c r="BZ25" s="152">
        <f t="shared" si="31"/>
        <v>0</v>
      </c>
      <c r="CA25" s="29">
        <f t="shared" si="3"/>
        <v>0</v>
      </c>
      <c r="CB25" s="150">
        <f t="shared" si="4"/>
        <v>0</v>
      </c>
      <c r="CC25" s="198">
        <f t="shared" si="32"/>
        <v>0</v>
      </c>
      <c r="CD25" s="29">
        <f t="shared" si="33"/>
        <v>0</v>
      </c>
      <c r="CE25" s="177">
        <f t="shared" si="34"/>
        <v>0</v>
      </c>
      <c r="CF25" s="152">
        <f t="shared" si="5"/>
        <v>0</v>
      </c>
      <c r="CG25" s="29">
        <f t="shared" si="6"/>
        <v>0</v>
      </c>
      <c r="CH25" s="177">
        <f t="shared" si="7"/>
        <v>0</v>
      </c>
      <c r="CI25" s="178">
        <f t="shared" si="35"/>
        <v>0</v>
      </c>
      <c r="CJ25" s="179">
        <f t="shared" si="36"/>
        <v>0</v>
      </c>
      <c r="CK25" s="179">
        <f t="shared" si="37"/>
        <v>0</v>
      </c>
      <c r="CL25" s="100">
        <f t="shared" si="38"/>
        <v>0</v>
      </c>
      <c r="CM25" s="102" t="s">
        <v>215</v>
      </c>
      <c r="CN25" s="180"/>
      <c r="CO25" s="103">
        <f t="shared" si="8"/>
        <v>0</v>
      </c>
      <c r="CP25" s="181"/>
      <c r="CQ25" s="259">
        <v>15</v>
      </c>
      <c r="CR25" s="258"/>
      <c r="CS25" s="104"/>
      <c r="CT25" s="106">
        <f t="shared" ref="CT25:CT27" si="58">CQ25*CP25</f>
        <v>0</v>
      </c>
      <c r="CU25" s="106">
        <f t="shared" si="10"/>
        <v>0</v>
      </c>
      <c r="CV25" s="182"/>
      <c r="CW25" s="107">
        <f t="shared" si="11"/>
        <v>0</v>
      </c>
      <c r="CX25" s="182"/>
      <c r="CY25" s="263">
        <v>15</v>
      </c>
      <c r="CZ25" s="264"/>
      <c r="DA25" s="118"/>
      <c r="DB25" s="109">
        <f>CY25*CX25</f>
        <v>0</v>
      </c>
      <c r="DC25" s="109">
        <f t="shared" si="13"/>
        <v>0</v>
      </c>
      <c r="DD25" s="110">
        <f t="shared" si="41"/>
        <v>0</v>
      </c>
      <c r="DE25" s="111"/>
      <c r="DF25" s="110">
        <f t="shared" si="42"/>
        <v>0</v>
      </c>
      <c r="DG25" s="110">
        <f t="shared" si="43"/>
        <v>0</v>
      </c>
      <c r="DH25" s="112">
        <f t="shared" si="44"/>
        <v>0</v>
      </c>
      <c r="DI25" s="113"/>
      <c r="DJ25" s="112">
        <f t="shared" si="45"/>
        <v>0</v>
      </c>
      <c r="DK25" s="112">
        <f t="shared" si="46"/>
        <v>0</v>
      </c>
      <c r="DL25" s="79" t="s">
        <v>439</v>
      </c>
      <c r="DM25" s="143" t="s">
        <v>142</v>
      </c>
      <c r="DN25" s="228">
        <v>45565</v>
      </c>
      <c r="DO25" s="229" t="s">
        <v>427</v>
      </c>
      <c r="DP25" s="143" t="s">
        <v>392</v>
      </c>
      <c r="DQ25" s="229" t="s">
        <v>467</v>
      </c>
      <c r="DR25" s="228">
        <v>45566</v>
      </c>
      <c r="DS25" s="230" t="s">
        <v>143</v>
      </c>
      <c r="DT25" s="138">
        <v>1</v>
      </c>
      <c r="DU25" s="195">
        <v>0</v>
      </c>
      <c r="DV25" s="207" t="s">
        <v>203</v>
      </c>
    </row>
    <row r="26" spans="1:126" ht="72.95" customHeight="1">
      <c r="A26" s="286">
        <v>18</v>
      </c>
      <c r="B26" s="78" t="s">
        <v>204</v>
      </c>
      <c r="C26" s="79">
        <v>6750000088</v>
      </c>
      <c r="D26" s="79" t="s">
        <v>205</v>
      </c>
      <c r="E26" s="79">
        <v>73</v>
      </c>
      <c r="F26" s="79" t="s">
        <v>206</v>
      </c>
      <c r="G26" s="79" t="s">
        <v>41</v>
      </c>
      <c r="H26" s="79" t="s">
        <v>214</v>
      </c>
      <c r="I26" s="79">
        <v>73</v>
      </c>
      <c r="J26" s="79" t="s">
        <v>135</v>
      </c>
      <c r="K26" s="79" t="s">
        <v>206</v>
      </c>
      <c r="L26" s="79" t="s">
        <v>41</v>
      </c>
      <c r="M26" s="79" t="s">
        <v>145</v>
      </c>
      <c r="N26" s="81" t="s">
        <v>338</v>
      </c>
      <c r="O26" s="79" t="s">
        <v>23</v>
      </c>
      <c r="P26" s="83">
        <v>220</v>
      </c>
      <c r="Q26" s="79" t="s">
        <v>24</v>
      </c>
      <c r="R26" s="119" t="s">
        <v>210</v>
      </c>
      <c r="S26" s="220">
        <v>300</v>
      </c>
      <c r="T26" s="221">
        <v>0</v>
      </c>
      <c r="U26" s="220">
        <v>300</v>
      </c>
      <c r="V26" s="221">
        <v>0</v>
      </c>
      <c r="W26" s="220">
        <v>300</v>
      </c>
      <c r="X26" s="221">
        <v>0</v>
      </c>
      <c r="Y26" s="220">
        <v>300</v>
      </c>
      <c r="Z26" s="221">
        <v>0</v>
      </c>
      <c r="AA26" s="220">
        <v>300</v>
      </c>
      <c r="AB26" s="221">
        <v>0</v>
      </c>
      <c r="AC26" s="220">
        <v>300</v>
      </c>
      <c r="AD26" s="221">
        <v>0</v>
      </c>
      <c r="AE26" s="220">
        <v>300</v>
      </c>
      <c r="AF26" s="221">
        <v>0</v>
      </c>
      <c r="AG26" s="220">
        <v>300</v>
      </c>
      <c r="AH26" s="221">
        <v>0</v>
      </c>
      <c r="AI26" s="220">
        <v>300</v>
      </c>
      <c r="AJ26" s="221">
        <v>0</v>
      </c>
      <c r="AK26" s="220">
        <v>300</v>
      </c>
      <c r="AL26" s="221">
        <v>0</v>
      </c>
      <c r="AM26" s="220">
        <v>300</v>
      </c>
      <c r="AN26" s="221">
        <v>0</v>
      </c>
      <c r="AO26" s="220">
        <v>300</v>
      </c>
      <c r="AP26" s="221">
        <v>0</v>
      </c>
      <c r="AQ26" s="220">
        <v>300</v>
      </c>
      <c r="AR26" s="221">
        <v>0</v>
      </c>
      <c r="AS26" s="220">
        <v>300</v>
      </c>
      <c r="AT26" s="221">
        <v>0</v>
      </c>
      <c r="AU26" s="220">
        <v>300</v>
      </c>
      <c r="AV26" s="221">
        <v>0</v>
      </c>
      <c r="AW26" s="267" t="s">
        <v>425</v>
      </c>
      <c r="AX26" s="97">
        <f t="shared" si="14"/>
        <v>900</v>
      </c>
      <c r="AY26" s="29">
        <f t="shared" si="49"/>
        <v>180</v>
      </c>
      <c r="AZ26" s="98">
        <f t="shared" si="50"/>
        <v>1080</v>
      </c>
      <c r="BA26" s="97">
        <f t="shared" si="17"/>
        <v>0</v>
      </c>
      <c r="BB26" s="29">
        <f t="shared" si="52"/>
        <v>0</v>
      </c>
      <c r="BC26" s="150">
        <f t="shared" si="53"/>
        <v>0</v>
      </c>
      <c r="BD26" s="198">
        <f t="shared" si="20"/>
        <v>3600</v>
      </c>
      <c r="BE26" s="29">
        <f t="shared" si="21"/>
        <v>720</v>
      </c>
      <c r="BF26" s="177">
        <f t="shared" si="22"/>
        <v>4320</v>
      </c>
      <c r="BG26" s="152">
        <f t="shared" si="23"/>
        <v>0</v>
      </c>
      <c r="BH26" s="29">
        <f t="shared" si="24"/>
        <v>0</v>
      </c>
      <c r="BI26" s="98">
        <f t="shared" si="25"/>
        <v>0</v>
      </c>
      <c r="BJ26" s="152">
        <f t="shared" si="26"/>
        <v>4500</v>
      </c>
      <c r="BK26" s="29">
        <f t="shared" si="27"/>
        <v>900</v>
      </c>
      <c r="BL26" s="98">
        <f t="shared" si="28"/>
        <v>5400</v>
      </c>
      <c r="BM26" s="99"/>
      <c r="BN26" s="176"/>
      <c r="BO26" s="192"/>
      <c r="BP26" s="193"/>
      <c r="BQ26" s="100"/>
      <c r="BR26" s="101">
        <v>15</v>
      </c>
      <c r="BS26" s="162">
        <f t="shared" si="0"/>
        <v>0</v>
      </c>
      <c r="BT26" s="157"/>
      <c r="BU26" s="152">
        <f t="shared" si="29"/>
        <v>0</v>
      </c>
      <c r="BV26" s="152">
        <f t="shared" si="30"/>
        <v>0</v>
      </c>
      <c r="BW26" s="152">
        <f t="shared" si="47"/>
        <v>0</v>
      </c>
      <c r="BX26" s="29">
        <f t="shared" si="1"/>
        <v>0</v>
      </c>
      <c r="BY26" s="177">
        <f t="shared" si="2"/>
        <v>0</v>
      </c>
      <c r="BZ26" s="152">
        <f t="shared" si="31"/>
        <v>0</v>
      </c>
      <c r="CA26" s="29">
        <f t="shared" si="3"/>
        <v>0</v>
      </c>
      <c r="CB26" s="150">
        <f t="shared" si="4"/>
        <v>0</v>
      </c>
      <c r="CC26" s="198">
        <f t="shared" si="32"/>
        <v>0</v>
      </c>
      <c r="CD26" s="29">
        <f t="shared" si="33"/>
        <v>0</v>
      </c>
      <c r="CE26" s="177">
        <f t="shared" si="34"/>
        <v>0</v>
      </c>
      <c r="CF26" s="152">
        <f t="shared" si="5"/>
        <v>0</v>
      </c>
      <c r="CG26" s="29">
        <f t="shared" si="6"/>
        <v>0</v>
      </c>
      <c r="CH26" s="177">
        <f t="shared" si="7"/>
        <v>0</v>
      </c>
      <c r="CI26" s="178">
        <f t="shared" si="35"/>
        <v>0</v>
      </c>
      <c r="CJ26" s="179">
        <f t="shared" si="36"/>
        <v>0</v>
      </c>
      <c r="CK26" s="179">
        <f t="shared" si="37"/>
        <v>0</v>
      </c>
      <c r="CL26" s="100">
        <f t="shared" si="38"/>
        <v>0</v>
      </c>
      <c r="CM26" s="102" t="s">
        <v>215</v>
      </c>
      <c r="CN26" s="180"/>
      <c r="CO26" s="103">
        <f t="shared" si="8"/>
        <v>0</v>
      </c>
      <c r="CP26" s="181"/>
      <c r="CQ26" s="258"/>
      <c r="CR26" s="259">
        <v>10968</v>
      </c>
      <c r="CS26" s="105">
        <f>P26*CR26</f>
        <v>2412960</v>
      </c>
      <c r="CT26" s="106">
        <f t="shared" ref="CT26" si="59">CS26*CP26</f>
        <v>0</v>
      </c>
      <c r="CU26" s="106">
        <f t="shared" si="10"/>
        <v>0</v>
      </c>
      <c r="CV26" s="182"/>
      <c r="CW26" s="107">
        <f t="shared" si="11"/>
        <v>0</v>
      </c>
      <c r="CX26" s="182"/>
      <c r="CY26" s="262"/>
      <c r="CZ26" s="88">
        <v>10968</v>
      </c>
      <c r="DA26" s="108">
        <f>P26*CZ26</f>
        <v>2412960</v>
      </c>
      <c r="DB26" s="109">
        <f t="shared" si="40"/>
        <v>0</v>
      </c>
      <c r="DC26" s="109">
        <f t="shared" si="13"/>
        <v>0</v>
      </c>
      <c r="DD26" s="110">
        <f t="shared" si="41"/>
        <v>0</v>
      </c>
      <c r="DE26" s="111"/>
      <c r="DF26" s="110">
        <f t="shared" si="42"/>
        <v>0</v>
      </c>
      <c r="DG26" s="110">
        <f t="shared" si="43"/>
        <v>0</v>
      </c>
      <c r="DH26" s="112">
        <f t="shared" si="44"/>
        <v>0</v>
      </c>
      <c r="DI26" s="113"/>
      <c r="DJ26" s="112">
        <f t="shared" si="45"/>
        <v>0</v>
      </c>
      <c r="DK26" s="112">
        <f t="shared" si="46"/>
        <v>0</v>
      </c>
      <c r="DL26" s="79" t="s">
        <v>439</v>
      </c>
      <c r="DM26" s="143" t="s">
        <v>142</v>
      </c>
      <c r="DN26" s="228">
        <v>45565</v>
      </c>
      <c r="DO26" s="229" t="s">
        <v>427</v>
      </c>
      <c r="DP26" s="143" t="s">
        <v>392</v>
      </c>
      <c r="DQ26" s="229" t="s">
        <v>467</v>
      </c>
      <c r="DR26" s="228">
        <v>45566</v>
      </c>
      <c r="DS26" s="230" t="s">
        <v>143</v>
      </c>
      <c r="DT26" s="138">
        <v>1</v>
      </c>
      <c r="DU26" s="195">
        <v>0</v>
      </c>
      <c r="DV26" s="207" t="s">
        <v>203</v>
      </c>
    </row>
    <row r="27" spans="1:126" s="8" customFormat="1" ht="72.95" customHeight="1">
      <c r="A27" s="285">
        <v>19</v>
      </c>
      <c r="B27" s="226" t="s">
        <v>204</v>
      </c>
      <c r="C27" s="143">
        <v>6750000088</v>
      </c>
      <c r="D27" s="143" t="s">
        <v>205</v>
      </c>
      <c r="E27" s="143">
        <v>73</v>
      </c>
      <c r="F27" s="143" t="s">
        <v>206</v>
      </c>
      <c r="G27" s="143" t="s">
        <v>41</v>
      </c>
      <c r="H27" s="143" t="s">
        <v>207</v>
      </c>
      <c r="I27" s="143">
        <v>37</v>
      </c>
      <c r="J27" s="143" t="s">
        <v>135</v>
      </c>
      <c r="K27" s="143" t="s">
        <v>209</v>
      </c>
      <c r="L27" s="143" t="s">
        <v>41</v>
      </c>
      <c r="M27" s="143" t="s">
        <v>145</v>
      </c>
      <c r="N27" s="235" t="s">
        <v>339</v>
      </c>
      <c r="O27" s="143" t="s">
        <v>172</v>
      </c>
      <c r="P27" s="92">
        <v>110</v>
      </c>
      <c r="Q27" s="143" t="s">
        <v>24</v>
      </c>
      <c r="R27" s="242" t="s">
        <v>213</v>
      </c>
      <c r="S27" s="224">
        <v>44</v>
      </c>
      <c r="T27" s="225">
        <v>2156</v>
      </c>
      <c r="U27" s="224">
        <v>44</v>
      </c>
      <c r="V27" s="225">
        <v>2156</v>
      </c>
      <c r="W27" s="224">
        <v>44</v>
      </c>
      <c r="X27" s="225">
        <v>2156</v>
      </c>
      <c r="Y27" s="224">
        <f>2200*0.02</f>
        <v>44</v>
      </c>
      <c r="Z27" s="225">
        <f>2200*0.98</f>
        <v>2156</v>
      </c>
      <c r="AA27" s="224">
        <v>44</v>
      </c>
      <c r="AB27" s="225">
        <v>2156</v>
      </c>
      <c r="AC27" s="224">
        <v>44</v>
      </c>
      <c r="AD27" s="225">
        <v>2156</v>
      </c>
      <c r="AE27" s="224">
        <v>44</v>
      </c>
      <c r="AF27" s="225">
        <v>2156</v>
      </c>
      <c r="AG27" s="224">
        <v>44</v>
      </c>
      <c r="AH27" s="225">
        <v>2156</v>
      </c>
      <c r="AI27" s="224">
        <v>44</v>
      </c>
      <c r="AJ27" s="225">
        <v>2156</v>
      </c>
      <c r="AK27" s="224">
        <v>44</v>
      </c>
      <c r="AL27" s="225">
        <v>2156</v>
      </c>
      <c r="AM27" s="224">
        <v>44</v>
      </c>
      <c r="AN27" s="225">
        <v>2156</v>
      </c>
      <c r="AO27" s="224">
        <v>44</v>
      </c>
      <c r="AP27" s="225">
        <v>2156</v>
      </c>
      <c r="AQ27" s="224">
        <v>44</v>
      </c>
      <c r="AR27" s="225">
        <v>2156</v>
      </c>
      <c r="AS27" s="224">
        <v>44</v>
      </c>
      <c r="AT27" s="225">
        <v>2156</v>
      </c>
      <c r="AU27" s="224">
        <v>44</v>
      </c>
      <c r="AV27" s="225">
        <v>2156</v>
      </c>
      <c r="AW27" s="266" t="s">
        <v>425</v>
      </c>
      <c r="AX27" s="97">
        <f t="shared" si="14"/>
        <v>132</v>
      </c>
      <c r="AY27" s="29">
        <f t="shared" si="49"/>
        <v>26.400000000000002</v>
      </c>
      <c r="AZ27" s="98">
        <f t="shared" si="50"/>
        <v>158.4</v>
      </c>
      <c r="BA27" s="97">
        <f t="shared" si="17"/>
        <v>6468</v>
      </c>
      <c r="BB27" s="29">
        <f t="shared" si="52"/>
        <v>1293.6000000000001</v>
      </c>
      <c r="BC27" s="150">
        <f t="shared" si="53"/>
        <v>7761.6</v>
      </c>
      <c r="BD27" s="198">
        <f t="shared" si="20"/>
        <v>528</v>
      </c>
      <c r="BE27" s="29">
        <f t="shared" si="21"/>
        <v>105.60000000000001</v>
      </c>
      <c r="BF27" s="177">
        <f t="shared" si="22"/>
        <v>633.6</v>
      </c>
      <c r="BG27" s="152">
        <f t="shared" si="23"/>
        <v>25872</v>
      </c>
      <c r="BH27" s="29">
        <f t="shared" si="24"/>
        <v>5174.4000000000005</v>
      </c>
      <c r="BI27" s="98">
        <f t="shared" si="25"/>
        <v>31046.400000000001</v>
      </c>
      <c r="BJ27" s="152">
        <f t="shared" si="26"/>
        <v>33000</v>
      </c>
      <c r="BK27" s="29">
        <f t="shared" si="27"/>
        <v>6600.0000000000009</v>
      </c>
      <c r="BL27" s="98">
        <f t="shared" si="28"/>
        <v>39600</v>
      </c>
      <c r="BM27" s="99"/>
      <c r="BN27" s="157"/>
      <c r="BO27" s="192"/>
      <c r="BP27" s="192"/>
      <c r="BQ27" s="100"/>
      <c r="BR27" s="101">
        <v>15</v>
      </c>
      <c r="BS27" s="162">
        <f t="shared" si="0"/>
        <v>0</v>
      </c>
      <c r="BT27" s="157"/>
      <c r="BU27" s="152">
        <f t="shared" si="29"/>
        <v>0</v>
      </c>
      <c r="BV27" s="152">
        <f t="shared" si="30"/>
        <v>0</v>
      </c>
      <c r="BW27" s="152">
        <f t="shared" si="47"/>
        <v>0</v>
      </c>
      <c r="BX27" s="29">
        <f t="shared" si="1"/>
        <v>0</v>
      </c>
      <c r="BY27" s="177">
        <f t="shared" si="2"/>
        <v>0</v>
      </c>
      <c r="BZ27" s="152">
        <f t="shared" si="31"/>
        <v>0</v>
      </c>
      <c r="CA27" s="29">
        <f t="shared" si="3"/>
        <v>0</v>
      </c>
      <c r="CB27" s="150">
        <f t="shared" si="4"/>
        <v>0</v>
      </c>
      <c r="CC27" s="198">
        <f t="shared" si="32"/>
        <v>0</v>
      </c>
      <c r="CD27" s="29">
        <f t="shared" si="33"/>
        <v>0</v>
      </c>
      <c r="CE27" s="177">
        <f t="shared" si="34"/>
        <v>0</v>
      </c>
      <c r="CF27" s="152">
        <f t="shared" si="5"/>
        <v>0</v>
      </c>
      <c r="CG27" s="29">
        <f t="shared" si="6"/>
        <v>0</v>
      </c>
      <c r="CH27" s="177">
        <f t="shared" si="7"/>
        <v>0</v>
      </c>
      <c r="CI27" s="178">
        <f t="shared" si="35"/>
        <v>0</v>
      </c>
      <c r="CJ27" s="179">
        <f t="shared" si="36"/>
        <v>0</v>
      </c>
      <c r="CK27" s="179">
        <f t="shared" si="37"/>
        <v>0</v>
      </c>
      <c r="CL27" s="100">
        <f t="shared" si="38"/>
        <v>0</v>
      </c>
      <c r="CM27" s="102" t="s">
        <v>215</v>
      </c>
      <c r="CN27" s="180"/>
      <c r="CO27" s="103">
        <f t="shared" si="8"/>
        <v>0</v>
      </c>
      <c r="CP27" s="181"/>
      <c r="CQ27" s="259">
        <v>15</v>
      </c>
      <c r="CR27" s="258"/>
      <c r="CS27" s="104"/>
      <c r="CT27" s="106">
        <f t="shared" si="58"/>
        <v>0</v>
      </c>
      <c r="CU27" s="106">
        <f t="shared" si="10"/>
        <v>0</v>
      </c>
      <c r="CV27" s="182"/>
      <c r="CW27" s="107">
        <f t="shared" si="11"/>
        <v>0</v>
      </c>
      <c r="CX27" s="182"/>
      <c r="CY27" s="263">
        <v>15</v>
      </c>
      <c r="CZ27" s="264"/>
      <c r="DA27" s="118"/>
      <c r="DB27" s="109">
        <f>CY27*CX27</f>
        <v>0</v>
      </c>
      <c r="DC27" s="109">
        <f t="shared" si="13"/>
        <v>0</v>
      </c>
      <c r="DD27" s="110">
        <f t="shared" si="41"/>
        <v>0</v>
      </c>
      <c r="DE27" s="111"/>
      <c r="DF27" s="110">
        <f t="shared" si="42"/>
        <v>0</v>
      </c>
      <c r="DG27" s="110">
        <f t="shared" si="43"/>
        <v>0</v>
      </c>
      <c r="DH27" s="112">
        <f t="shared" si="44"/>
        <v>0</v>
      </c>
      <c r="DI27" s="113"/>
      <c r="DJ27" s="112">
        <f t="shared" si="45"/>
        <v>0</v>
      </c>
      <c r="DK27" s="112">
        <f t="shared" si="46"/>
        <v>0</v>
      </c>
      <c r="DL27" s="143" t="s">
        <v>439</v>
      </c>
      <c r="DM27" s="143" t="s">
        <v>142</v>
      </c>
      <c r="DN27" s="228">
        <v>45565</v>
      </c>
      <c r="DO27" s="229" t="s">
        <v>427</v>
      </c>
      <c r="DP27" s="143" t="s">
        <v>392</v>
      </c>
      <c r="DQ27" s="229" t="s">
        <v>467</v>
      </c>
      <c r="DR27" s="228">
        <v>45566</v>
      </c>
      <c r="DS27" s="230" t="s">
        <v>143</v>
      </c>
      <c r="DT27" s="138">
        <v>0.02</v>
      </c>
      <c r="DU27" s="195">
        <v>0.98</v>
      </c>
      <c r="DV27" s="207" t="s">
        <v>203</v>
      </c>
    </row>
    <row r="28" spans="1:126" ht="72.95" customHeight="1">
      <c r="A28" s="286">
        <v>20</v>
      </c>
      <c r="B28" s="95" t="s">
        <v>269</v>
      </c>
      <c r="C28" s="79">
        <v>7272857474</v>
      </c>
      <c r="D28" s="79" t="s">
        <v>270</v>
      </c>
      <c r="E28" s="79" t="s">
        <v>271</v>
      </c>
      <c r="F28" s="79" t="s">
        <v>272</v>
      </c>
      <c r="G28" s="79" t="s">
        <v>273</v>
      </c>
      <c r="H28" s="79" t="s">
        <v>274</v>
      </c>
      <c r="I28" s="79">
        <v>5</v>
      </c>
      <c r="J28" s="79" t="s">
        <v>135</v>
      </c>
      <c r="K28" s="79" t="s">
        <v>275</v>
      </c>
      <c r="L28" s="79" t="s">
        <v>273</v>
      </c>
      <c r="M28" s="79" t="s">
        <v>243</v>
      </c>
      <c r="N28" s="96" t="s">
        <v>276</v>
      </c>
      <c r="O28" s="79" t="s">
        <v>34</v>
      </c>
      <c r="P28" s="135">
        <v>1800</v>
      </c>
      <c r="Q28" s="79" t="s">
        <v>24</v>
      </c>
      <c r="R28" s="82" t="s">
        <v>277</v>
      </c>
      <c r="S28" s="220">
        <v>242395.5</v>
      </c>
      <c r="T28" s="221">
        <v>22604.5</v>
      </c>
      <c r="U28" s="220">
        <v>242395.5</v>
      </c>
      <c r="V28" s="221">
        <v>22604.5</v>
      </c>
      <c r="W28" s="220">
        <v>242395.5</v>
      </c>
      <c r="X28" s="221">
        <v>22604.5</v>
      </c>
      <c r="Y28" s="220">
        <v>242395.5</v>
      </c>
      <c r="Z28" s="221">
        <v>22604.5</v>
      </c>
      <c r="AA28" s="220">
        <v>242395.5</v>
      </c>
      <c r="AB28" s="221">
        <v>22604.5</v>
      </c>
      <c r="AC28" s="220">
        <v>242395.5</v>
      </c>
      <c r="AD28" s="221">
        <v>22604.5</v>
      </c>
      <c r="AE28" s="220">
        <v>242395.5</v>
      </c>
      <c r="AF28" s="221">
        <v>22604.5</v>
      </c>
      <c r="AG28" s="220">
        <v>242395.5</v>
      </c>
      <c r="AH28" s="221">
        <v>22604.5</v>
      </c>
      <c r="AI28" s="220">
        <v>242395.5</v>
      </c>
      <c r="AJ28" s="221">
        <v>22604.5</v>
      </c>
      <c r="AK28" s="220">
        <v>242395.5</v>
      </c>
      <c r="AL28" s="221">
        <v>22604.5</v>
      </c>
      <c r="AM28" s="220">
        <v>242395.5</v>
      </c>
      <c r="AN28" s="221">
        <v>22604.5</v>
      </c>
      <c r="AO28" s="220">
        <v>242395.5</v>
      </c>
      <c r="AP28" s="221">
        <v>22604.5</v>
      </c>
      <c r="AQ28" s="220">
        <v>242395.5</v>
      </c>
      <c r="AR28" s="221">
        <v>22604.5</v>
      </c>
      <c r="AS28" s="220">
        <v>242395.5</v>
      </c>
      <c r="AT28" s="221">
        <v>22604.5</v>
      </c>
      <c r="AU28" s="220">
        <v>242395.5</v>
      </c>
      <c r="AV28" s="221">
        <v>22604.5</v>
      </c>
      <c r="AW28" s="267" t="s">
        <v>425</v>
      </c>
      <c r="AX28" s="97">
        <f t="shared" si="14"/>
        <v>727186.5</v>
      </c>
      <c r="AY28" s="29">
        <f t="shared" si="49"/>
        <v>145437.30000000002</v>
      </c>
      <c r="AZ28" s="98">
        <f t="shared" si="50"/>
        <v>872623.8</v>
      </c>
      <c r="BA28" s="97">
        <f t="shared" si="17"/>
        <v>67813.5</v>
      </c>
      <c r="BB28" s="29">
        <f t="shared" si="52"/>
        <v>13562.7</v>
      </c>
      <c r="BC28" s="150">
        <f t="shared" si="53"/>
        <v>81376.2</v>
      </c>
      <c r="BD28" s="198">
        <f t="shared" si="20"/>
        <v>2908746</v>
      </c>
      <c r="BE28" s="29">
        <f t="shared" si="21"/>
        <v>581749.20000000007</v>
      </c>
      <c r="BF28" s="177">
        <f t="shared" si="22"/>
        <v>3490495.2</v>
      </c>
      <c r="BG28" s="152">
        <f t="shared" si="23"/>
        <v>271254</v>
      </c>
      <c r="BH28" s="29">
        <f t="shared" si="24"/>
        <v>54250.8</v>
      </c>
      <c r="BI28" s="98">
        <f t="shared" si="25"/>
        <v>325504.8</v>
      </c>
      <c r="BJ28" s="152">
        <f t="shared" si="26"/>
        <v>3975000</v>
      </c>
      <c r="BK28" s="29">
        <f t="shared" si="27"/>
        <v>795000.00000000012</v>
      </c>
      <c r="BL28" s="98">
        <f t="shared" si="28"/>
        <v>4770000</v>
      </c>
      <c r="BM28" s="99"/>
      <c r="BN28" s="157"/>
      <c r="BO28" s="192"/>
      <c r="BP28" s="192"/>
      <c r="BQ28" s="100"/>
      <c r="BR28" s="101">
        <v>15</v>
      </c>
      <c r="BS28" s="162">
        <f t="shared" si="0"/>
        <v>0</v>
      </c>
      <c r="BT28" s="157"/>
      <c r="BU28" s="152">
        <f t="shared" si="29"/>
        <v>0</v>
      </c>
      <c r="BV28" s="152">
        <f t="shared" si="30"/>
        <v>0</v>
      </c>
      <c r="BW28" s="152">
        <f t="shared" si="47"/>
        <v>0</v>
      </c>
      <c r="BX28" s="29">
        <f t="shared" si="1"/>
        <v>0</v>
      </c>
      <c r="BY28" s="177">
        <f t="shared" si="2"/>
        <v>0</v>
      </c>
      <c r="BZ28" s="152">
        <f t="shared" si="31"/>
        <v>0</v>
      </c>
      <c r="CA28" s="29">
        <f t="shared" si="3"/>
        <v>0</v>
      </c>
      <c r="CB28" s="150">
        <f t="shared" si="4"/>
        <v>0</v>
      </c>
      <c r="CC28" s="198">
        <f t="shared" si="32"/>
        <v>0</v>
      </c>
      <c r="CD28" s="29">
        <f t="shared" si="33"/>
        <v>0</v>
      </c>
      <c r="CE28" s="177">
        <f t="shared" si="34"/>
        <v>0</v>
      </c>
      <c r="CF28" s="152">
        <f t="shared" si="5"/>
        <v>0</v>
      </c>
      <c r="CG28" s="29">
        <f t="shared" si="6"/>
        <v>0</v>
      </c>
      <c r="CH28" s="177">
        <f t="shared" si="7"/>
        <v>0</v>
      </c>
      <c r="CI28" s="178">
        <f t="shared" si="35"/>
        <v>0</v>
      </c>
      <c r="CJ28" s="179">
        <f t="shared" si="36"/>
        <v>0</v>
      </c>
      <c r="CK28" s="179">
        <f t="shared" si="37"/>
        <v>0</v>
      </c>
      <c r="CL28" s="100">
        <f t="shared" si="38"/>
        <v>0</v>
      </c>
      <c r="CM28" s="102" t="s">
        <v>151</v>
      </c>
      <c r="CN28" s="180"/>
      <c r="CO28" s="103">
        <f t="shared" si="8"/>
        <v>0</v>
      </c>
      <c r="CP28" s="181"/>
      <c r="CQ28" s="258"/>
      <c r="CR28" s="259">
        <v>10968</v>
      </c>
      <c r="CS28" s="105">
        <f t="shared" ref="CS28:CS34" si="60">P28*CR28</f>
        <v>19742400</v>
      </c>
      <c r="CT28" s="106">
        <f t="shared" si="57"/>
        <v>0</v>
      </c>
      <c r="CU28" s="106">
        <f t="shared" si="10"/>
        <v>0</v>
      </c>
      <c r="CV28" s="182"/>
      <c r="CW28" s="107">
        <f t="shared" si="11"/>
        <v>0</v>
      </c>
      <c r="CX28" s="182"/>
      <c r="CY28" s="262"/>
      <c r="CZ28" s="88">
        <v>10968</v>
      </c>
      <c r="DA28" s="108">
        <f t="shared" ref="DA28:DA34" si="61">P28*CZ28</f>
        <v>19742400</v>
      </c>
      <c r="DB28" s="109">
        <f t="shared" si="40"/>
        <v>0</v>
      </c>
      <c r="DC28" s="109">
        <f t="shared" si="13"/>
        <v>0</v>
      </c>
      <c r="DD28" s="110">
        <f t="shared" si="41"/>
        <v>0</v>
      </c>
      <c r="DE28" s="111"/>
      <c r="DF28" s="110">
        <f t="shared" si="42"/>
        <v>0</v>
      </c>
      <c r="DG28" s="110">
        <f t="shared" si="43"/>
        <v>0</v>
      </c>
      <c r="DH28" s="112">
        <f t="shared" si="44"/>
        <v>0</v>
      </c>
      <c r="DI28" s="113"/>
      <c r="DJ28" s="112">
        <f t="shared" si="45"/>
        <v>0</v>
      </c>
      <c r="DK28" s="112">
        <f t="shared" si="46"/>
        <v>0</v>
      </c>
      <c r="DL28" s="79" t="s">
        <v>440</v>
      </c>
      <c r="DM28" s="143" t="s">
        <v>142</v>
      </c>
      <c r="DN28" s="228">
        <v>45565</v>
      </c>
      <c r="DO28" s="229" t="s">
        <v>427</v>
      </c>
      <c r="DP28" s="143" t="s">
        <v>392</v>
      </c>
      <c r="DQ28" s="229" t="s">
        <v>467</v>
      </c>
      <c r="DR28" s="228">
        <v>45566</v>
      </c>
      <c r="DS28" s="230" t="s">
        <v>143</v>
      </c>
      <c r="DT28" s="138">
        <v>0.91469999999999996</v>
      </c>
      <c r="DU28" s="195">
        <v>8.5300000000000001E-2</v>
      </c>
      <c r="DV28" s="207" t="s">
        <v>392</v>
      </c>
    </row>
    <row r="29" spans="1:126" ht="72.95" customHeight="1">
      <c r="A29" s="285">
        <v>21</v>
      </c>
      <c r="B29" s="231" t="s">
        <v>269</v>
      </c>
      <c r="C29" s="143">
        <v>7272857474</v>
      </c>
      <c r="D29" s="143" t="s">
        <v>270</v>
      </c>
      <c r="E29" s="143" t="s">
        <v>271</v>
      </c>
      <c r="F29" s="143" t="s">
        <v>272</v>
      </c>
      <c r="G29" s="143" t="s">
        <v>273</v>
      </c>
      <c r="H29" s="143" t="s">
        <v>278</v>
      </c>
      <c r="I29" s="143">
        <v>73</v>
      </c>
      <c r="J29" s="143" t="s">
        <v>135</v>
      </c>
      <c r="K29" s="143" t="s">
        <v>279</v>
      </c>
      <c r="L29" s="143" t="s">
        <v>273</v>
      </c>
      <c r="M29" s="143" t="s">
        <v>243</v>
      </c>
      <c r="N29" s="241" t="s">
        <v>280</v>
      </c>
      <c r="O29" s="143" t="s">
        <v>317</v>
      </c>
      <c r="P29" s="233">
        <v>450</v>
      </c>
      <c r="Q29" s="143" t="s">
        <v>24</v>
      </c>
      <c r="R29" s="234" t="s">
        <v>281</v>
      </c>
      <c r="S29" s="243">
        <v>50000</v>
      </c>
      <c r="T29" s="244">
        <v>0</v>
      </c>
      <c r="U29" s="243">
        <v>75000</v>
      </c>
      <c r="V29" s="244">
        <v>0</v>
      </c>
      <c r="W29" s="243">
        <v>120000</v>
      </c>
      <c r="X29" s="244">
        <v>0</v>
      </c>
      <c r="Y29" s="243">
        <v>120000</v>
      </c>
      <c r="Z29" s="244">
        <v>0</v>
      </c>
      <c r="AA29" s="243">
        <v>105000</v>
      </c>
      <c r="AB29" s="244">
        <v>0</v>
      </c>
      <c r="AC29" s="243">
        <v>75000</v>
      </c>
      <c r="AD29" s="244">
        <v>0</v>
      </c>
      <c r="AE29" s="243">
        <v>40000</v>
      </c>
      <c r="AF29" s="244">
        <v>0</v>
      </c>
      <c r="AG29" s="243">
        <v>15000</v>
      </c>
      <c r="AH29" s="244">
        <v>0</v>
      </c>
      <c r="AI29" s="243">
        <v>0</v>
      </c>
      <c r="AJ29" s="244">
        <v>0</v>
      </c>
      <c r="AK29" s="243">
        <v>0</v>
      </c>
      <c r="AL29" s="244">
        <v>0</v>
      </c>
      <c r="AM29" s="243">
        <v>0</v>
      </c>
      <c r="AN29" s="244">
        <v>0</v>
      </c>
      <c r="AO29" s="243">
        <v>20000</v>
      </c>
      <c r="AP29" s="244">
        <v>0</v>
      </c>
      <c r="AQ29" s="243">
        <v>50000</v>
      </c>
      <c r="AR29" s="244">
        <v>0</v>
      </c>
      <c r="AS29" s="243">
        <v>75000</v>
      </c>
      <c r="AT29" s="244">
        <v>0</v>
      </c>
      <c r="AU29" s="243">
        <v>120000</v>
      </c>
      <c r="AV29" s="244">
        <v>0</v>
      </c>
      <c r="AW29" s="266" t="s">
        <v>425</v>
      </c>
      <c r="AX29" s="97">
        <f t="shared" si="14"/>
        <v>245000</v>
      </c>
      <c r="AY29" s="29">
        <f t="shared" si="49"/>
        <v>49000</v>
      </c>
      <c r="AZ29" s="98">
        <f t="shared" si="50"/>
        <v>294000</v>
      </c>
      <c r="BA29" s="97">
        <f t="shared" si="17"/>
        <v>0</v>
      </c>
      <c r="BB29" s="29">
        <f t="shared" si="52"/>
        <v>0</v>
      </c>
      <c r="BC29" s="150">
        <f t="shared" si="53"/>
        <v>0</v>
      </c>
      <c r="BD29" s="198">
        <f t="shared" si="20"/>
        <v>620000</v>
      </c>
      <c r="BE29" s="29">
        <f t="shared" si="21"/>
        <v>124000</v>
      </c>
      <c r="BF29" s="177">
        <f t="shared" si="22"/>
        <v>744000</v>
      </c>
      <c r="BG29" s="152">
        <f t="shared" si="23"/>
        <v>0</v>
      </c>
      <c r="BH29" s="29">
        <f t="shared" si="24"/>
        <v>0</v>
      </c>
      <c r="BI29" s="98">
        <f t="shared" si="25"/>
        <v>0</v>
      </c>
      <c r="BJ29" s="152">
        <f t="shared" si="26"/>
        <v>865000</v>
      </c>
      <c r="BK29" s="29">
        <f t="shared" si="27"/>
        <v>173000</v>
      </c>
      <c r="BL29" s="98">
        <f t="shared" si="28"/>
        <v>1038000</v>
      </c>
      <c r="BM29" s="99"/>
      <c r="BN29" s="176"/>
      <c r="BO29" s="192"/>
      <c r="BP29" s="193"/>
      <c r="BQ29" s="100"/>
      <c r="BR29" s="101">
        <v>15</v>
      </c>
      <c r="BS29" s="162">
        <f t="shared" si="0"/>
        <v>0</v>
      </c>
      <c r="BT29" s="157"/>
      <c r="BU29" s="152">
        <f t="shared" si="29"/>
        <v>0</v>
      </c>
      <c r="BV29" s="152">
        <f t="shared" si="30"/>
        <v>0</v>
      </c>
      <c r="BW29" s="152">
        <f t="shared" si="47"/>
        <v>0</v>
      </c>
      <c r="BX29" s="29">
        <f t="shared" si="1"/>
        <v>0</v>
      </c>
      <c r="BY29" s="177">
        <f t="shared" si="2"/>
        <v>0</v>
      </c>
      <c r="BZ29" s="152">
        <f t="shared" si="31"/>
        <v>0</v>
      </c>
      <c r="CA29" s="29">
        <f t="shared" si="3"/>
        <v>0</v>
      </c>
      <c r="CB29" s="150">
        <f t="shared" si="4"/>
        <v>0</v>
      </c>
      <c r="CC29" s="198">
        <f t="shared" si="32"/>
        <v>0</v>
      </c>
      <c r="CD29" s="29">
        <f t="shared" si="33"/>
        <v>0</v>
      </c>
      <c r="CE29" s="177">
        <f t="shared" si="34"/>
        <v>0</v>
      </c>
      <c r="CF29" s="152">
        <f t="shared" si="5"/>
        <v>0</v>
      </c>
      <c r="CG29" s="29">
        <f t="shared" si="6"/>
        <v>0</v>
      </c>
      <c r="CH29" s="177">
        <f t="shared" si="7"/>
        <v>0</v>
      </c>
      <c r="CI29" s="178">
        <f t="shared" si="35"/>
        <v>0</v>
      </c>
      <c r="CJ29" s="179">
        <f t="shared" si="36"/>
        <v>0</v>
      </c>
      <c r="CK29" s="179">
        <f t="shared" si="37"/>
        <v>0</v>
      </c>
      <c r="CL29" s="100">
        <f t="shared" si="38"/>
        <v>0</v>
      </c>
      <c r="CM29" s="102" t="s">
        <v>151</v>
      </c>
      <c r="CN29" s="180"/>
      <c r="CO29" s="103">
        <f t="shared" si="8"/>
        <v>0</v>
      </c>
      <c r="CP29" s="181"/>
      <c r="CQ29" s="258"/>
      <c r="CR29" s="259">
        <v>10968</v>
      </c>
      <c r="CS29" s="105">
        <f t="shared" si="60"/>
        <v>4935600</v>
      </c>
      <c r="CT29" s="106">
        <f t="shared" si="57"/>
        <v>0</v>
      </c>
      <c r="CU29" s="106">
        <f t="shared" si="10"/>
        <v>0</v>
      </c>
      <c r="CV29" s="182"/>
      <c r="CW29" s="107">
        <f t="shared" si="11"/>
        <v>0</v>
      </c>
      <c r="CX29" s="182"/>
      <c r="CY29" s="262"/>
      <c r="CZ29" s="88">
        <v>10968</v>
      </c>
      <c r="DA29" s="108">
        <f t="shared" si="61"/>
        <v>4935600</v>
      </c>
      <c r="DB29" s="109">
        <f t="shared" si="40"/>
        <v>0</v>
      </c>
      <c r="DC29" s="109">
        <f t="shared" si="13"/>
        <v>0</v>
      </c>
      <c r="DD29" s="110">
        <f t="shared" si="41"/>
        <v>0</v>
      </c>
      <c r="DE29" s="111"/>
      <c r="DF29" s="110">
        <f t="shared" si="42"/>
        <v>0</v>
      </c>
      <c r="DG29" s="110">
        <f t="shared" si="43"/>
        <v>0</v>
      </c>
      <c r="DH29" s="112">
        <f t="shared" si="44"/>
        <v>0</v>
      </c>
      <c r="DI29" s="113"/>
      <c r="DJ29" s="112">
        <f t="shared" si="45"/>
        <v>0</v>
      </c>
      <c r="DK29" s="112">
        <f t="shared" si="46"/>
        <v>0</v>
      </c>
      <c r="DL29" s="143" t="s">
        <v>440</v>
      </c>
      <c r="DM29" s="143" t="s">
        <v>142</v>
      </c>
      <c r="DN29" s="228">
        <v>45565</v>
      </c>
      <c r="DO29" s="229" t="s">
        <v>427</v>
      </c>
      <c r="DP29" s="143" t="s">
        <v>392</v>
      </c>
      <c r="DQ29" s="229" t="s">
        <v>467</v>
      </c>
      <c r="DR29" s="228">
        <v>45566</v>
      </c>
      <c r="DS29" s="230" t="s">
        <v>143</v>
      </c>
      <c r="DT29" s="138">
        <v>1</v>
      </c>
      <c r="DU29" s="195">
        <v>0</v>
      </c>
      <c r="DV29" s="207" t="s">
        <v>392</v>
      </c>
    </row>
    <row r="30" spans="1:126" ht="72.95" customHeight="1">
      <c r="A30" s="285">
        <v>22</v>
      </c>
      <c r="B30" s="231" t="s">
        <v>282</v>
      </c>
      <c r="C30" s="143">
        <v>5223185370</v>
      </c>
      <c r="D30" s="143" t="s">
        <v>318</v>
      </c>
      <c r="E30" s="143">
        <v>202</v>
      </c>
      <c r="F30" s="143" t="s">
        <v>161</v>
      </c>
      <c r="G30" s="143" t="s">
        <v>154</v>
      </c>
      <c r="H30" s="143" t="s">
        <v>318</v>
      </c>
      <c r="I30" s="143">
        <v>202</v>
      </c>
      <c r="J30" s="143" t="s">
        <v>135</v>
      </c>
      <c r="K30" s="143" t="s">
        <v>161</v>
      </c>
      <c r="L30" s="143" t="s">
        <v>154</v>
      </c>
      <c r="M30" s="245" t="s">
        <v>243</v>
      </c>
      <c r="N30" s="232" t="s">
        <v>163</v>
      </c>
      <c r="O30" s="143" t="s">
        <v>34</v>
      </c>
      <c r="P30" s="233">
        <v>2030</v>
      </c>
      <c r="Q30" s="143" t="s">
        <v>24</v>
      </c>
      <c r="R30" s="234" t="s">
        <v>283</v>
      </c>
      <c r="S30" s="246">
        <v>232232.64</v>
      </c>
      <c r="T30" s="247">
        <v>0</v>
      </c>
      <c r="U30" s="246">
        <v>394388.28</v>
      </c>
      <c r="V30" s="247">
        <v>0</v>
      </c>
      <c r="W30" s="246">
        <v>550497.84</v>
      </c>
      <c r="X30" s="247">
        <v>0</v>
      </c>
      <c r="Y30" s="224">
        <v>549837.96</v>
      </c>
      <c r="Z30" s="225">
        <v>0</v>
      </c>
      <c r="AA30" s="224">
        <v>508829.52</v>
      </c>
      <c r="AB30" s="225">
        <v>0</v>
      </c>
      <c r="AC30" s="224">
        <v>418318.8</v>
      </c>
      <c r="AD30" s="225">
        <v>0</v>
      </c>
      <c r="AE30" s="224">
        <v>257708.52</v>
      </c>
      <c r="AF30" s="225">
        <v>0</v>
      </c>
      <c r="AG30" s="224">
        <v>106426.8</v>
      </c>
      <c r="AH30" s="225">
        <v>0</v>
      </c>
      <c r="AI30" s="224">
        <v>23016.84</v>
      </c>
      <c r="AJ30" s="225">
        <v>0</v>
      </c>
      <c r="AK30" s="246">
        <v>22492.32</v>
      </c>
      <c r="AL30" s="247">
        <v>0</v>
      </c>
      <c r="AM30" s="246">
        <v>19661.04</v>
      </c>
      <c r="AN30" s="247">
        <v>0</v>
      </c>
      <c r="AO30" s="246">
        <v>72806.759999999995</v>
      </c>
      <c r="AP30" s="247">
        <v>0</v>
      </c>
      <c r="AQ30" s="246">
        <v>232232.64</v>
      </c>
      <c r="AR30" s="247">
        <v>0</v>
      </c>
      <c r="AS30" s="246">
        <v>394388.28</v>
      </c>
      <c r="AT30" s="247">
        <v>0</v>
      </c>
      <c r="AU30" s="246">
        <v>550497.84</v>
      </c>
      <c r="AV30" s="247">
        <v>0</v>
      </c>
      <c r="AW30" s="266" t="s">
        <v>425</v>
      </c>
      <c r="AX30" s="97">
        <f t="shared" si="14"/>
        <v>1177118.76</v>
      </c>
      <c r="AY30" s="29">
        <f t="shared" si="49"/>
        <v>235423.75200000001</v>
      </c>
      <c r="AZ30" s="98">
        <f t="shared" si="50"/>
        <v>1412542.5120000001</v>
      </c>
      <c r="BA30" s="97">
        <f t="shared" si="17"/>
        <v>0</v>
      </c>
      <c r="BB30" s="29">
        <f t="shared" si="52"/>
        <v>0</v>
      </c>
      <c r="BC30" s="150">
        <f t="shared" si="53"/>
        <v>0</v>
      </c>
      <c r="BD30" s="198">
        <f t="shared" si="20"/>
        <v>3156217.3200000003</v>
      </c>
      <c r="BE30" s="29">
        <f t="shared" si="21"/>
        <v>631243.46400000015</v>
      </c>
      <c r="BF30" s="177">
        <f t="shared" si="22"/>
        <v>3787460.7840000005</v>
      </c>
      <c r="BG30" s="152">
        <f t="shared" si="23"/>
        <v>0</v>
      </c>
      <c r="BH30" s="29">
        <f t="shared" si="24"/>
        <v>0</v>
      </c>
      <c r="BI30" s="98">
        <f t="shared" si="25"/>
        <v>0</v>
      </c>
      <c r="BJ30" s="152">
        <f t="shared" si="26"/>
        <v>4333336.08</v>
      </c>
      <c r="BK30" s="29">
        <f t="shared" si="27"/>
        <v>866667.21600000013</v>
      </c>
      <c r="BL30" s="98">
        <f t="shared" si="28"/>
        <v>5200003.2960000001</v>
      </c>
      <c r="BM30" s="99"/>
      <c r="BN30" s="176"/>
      <c r="BO30" s="192"/>
      <c r="BP30" s="193"/>
      <c r="BQ30" s="100"/>
      <c r="BR30" s="101">
        <v>15</v>
      </c>
      <c r="BS30" s="162">
        <f t="shared" si="0"/>
        <v>0</v>
      </c>
      <c r="BT30" s="157"/>
      <c r="BU30" s="152">
        <f t="shared" si="29"/>
        <v>0</v>
      </c>
      <c r="BV30" s="152">
        <f t="shared" si="30"/>
        <v>0</v>
      </c>
      <c r="BW30" s="152">
        <f t="shared" si="47"/>
        <v>0</v>
      </c>
      <c r="BX30" s="29">
        <f t="shared" si="1"/>
        <v>0</v>
      </c>
      <c r="BY30" s="177">
        <f t="shared" si="2"/>
        <v>0</v>
      </c>
      <c r="BZ30" s="152">
        <f t="shared" si="31"/>
        <v>0</v>
      </c>
      <c r="CA30" s="29">
        <f t="shared" si="3"/>
        <v>0</v>
      </c>
      <c r="CB30" s="150">
        <f t="shared" si="4"/>
        <v>0</v>
      </c>
      <c r="CC30" s="198">
        <f t="shared" si="32"/>
        <v>0</v>
      </c>
      <c r="CD30" s="29">
        <f t="shared" si="33"/>
        <v>0</v>
      </c>
      <c r="CE30" s="177">
        <f t="shared" si="34"/>
        <v>0</v>
      </c>
      <c r="CF30" s="152">
        <f t="shared" si="5"/>
        <v>0</v>
      </c>
      <c r="CG30" s="29">
        <f t="shared" si="6"/>
        <v>0</v>
      </c>
      <c r="CH30" s="177">
        <f t="shared" si="7"/>
        <v>0</v>
      </c>
      <c r="CI30" s="178">
        <f t="shared" si="35"/>
        <v>0</v>
      </c>
      <c r="CJ30" s="179">
        <f t="shared" si="36"/>
        <v>0</v>
      </c>
      <c r="CK30" s="179">
        <f t="shared" si="37"/>
        <v>0</v>
      </c>
      <c r="CL30" s="100">
        <f t="shared" si="38"/>
        <v>0</v>
      </c>
      <c r="CM30" s="102" t="s">
        <v>151</v>
      </c>
      <c r="CN30" s="180"/>
      <c r="CO30" s="103">
        <f t="shared" si="8"/>
        <v>0</v>
      </c>
      <c r="CP30" s="181"/>
      <c r="CQ30" s="258"/>
      <c r="CR30" s="259">
        <v>10968</v>
      </c>
      <c r="CS30" s="105">
        <f t="shared" si="60"/>
        <v>22265040</v>
      </c>
      <c r="CT30" s="106">
        <f t="shared" si="57"/>
        <v>0</v>
      </c>
      <c r="CU30" s="106">
        <f t="shared" si="10"/>
        <v>0</v>
      </c>
      <c r="CV30" s="182"/>
      <c r="CW30" s="107">
        <f t="shared" si="11"/>
        <v>0</v>
      </c>
      <c r="CX30" s="182"/>
      <c r="CY30" s="262"/>
      <c r="CZ30" s="88">
        <v>10968</v>
      </c>
      <c r="DA30" s="108">
        <f t="shared" si="61"/>
        <v>22265040</v>
      </c>
      <c r="DB30" s="109">
        <f t="shared" si="40"/>
        <v>0</v>
      </c>
      <c r="DC30" s="109">
        <f t="shared" si="13"/>
        <v>0</v>
      </c>
      <c r="DD30" s="110">
        <f t="shared" si="41"/>
        <v>0</v>
      </c>
      <c r="DE30" s="111"/>
      <c r="DF30" s="110">
        <f t="shared" si="42"/>
        <v>0</v>
      </c>
      <c r="DG30" s="110">
        <f t="shared" si="43"/>
        <v>0</v>
      </c>
      <c r="DH30" s="112">
        <f t="shared" si="44"/>
        <v>0</v>
      </c>
      <c r="DI30" s="113"/>
      <c r="DJ30" s="112">
        <f t="shared" si="45"/>
        <v>0</v>
      </c>
      <c r="DK30" s="112">
        <f t="shared" si="46"/>
        <v>0</v>
      </c>
      <c r="DL30" s="143" t="s">
        <v>441</v>
      </c>
      <c r="DM30" s="143" t="s">
        <v>142</v>
      </c>
      <c r="DN30" s="228">
        <v>45565</v>
      </c>
      <c r="DO30" s="229" t="s">
        <v>427</v>
      </c>
      <c r="DP30" s="143" t="s">
        <v>392</v>
      </c>
      <c r="DQ30" s="229" t="s">
        <v>467</v>
      </c>
      <c r="DR30" s="228">
        <v>45566</v>
      </c>
      <c r="DS30" s="230" t="s">
        <v>143</v>
      </c>
      <c r="DT30" s="138">
        <f>(100%*AX30)/(AX30+BA30)</f>
        <v>1</v>
      </c>
      <c r="DU30" s="195">
        <f>(100%*BA30)/(AX30+BA30)</f>
        <v>0</v>
      </c>
      <c r="DV30" s="207" t="s">
        <v>392</v>
      </c>
    </row>
    <row r="31" spans="1:126" ht="72.95" customHeight="1">
      <c r="A31" s="286">
        <v>23</v>
      </c>
      <c r="B31" s="95" t="s">
        <v>37</v>
      </c>
      <c r="C31" s="79">
        <v>8943140523</v>
      </c>
      <c r="D31" s="79" t="s">
        <v>38</v>
      </c>
      <c r="E31" s="79">
        <v>147</v>
      </c>
      <c r="F31" s="79" t="s">
        <v>39</v>
      </c>
      <c r="G31" s="79" t="s">
        <v>35</v>
      </c>
      <c r="H31" s="79" t="s">
        <v>38</v>
      </c>
      <c r="I31" s="79">
        <v>147</v>
      </c>
      <c r="J31" s="79" t="s">
        <v>135</v>
      </c>
      <c r="K31" s="79" t="s">
        <v>39</v>
      </c>
      <c r="L31" s="79" t="s">
        <v>35</v>
      </c>
      <c r="M31" s="79" t="s">
        <v>36</v>
      </c>
      <c r="N31" s="120" t="s">
        <v>67</v>
      </c>
      <c r="O31" s="79" t="s">
        <v>34</v>
      </c>
      <c r="P31" s="83">
        <v>3300</v>
      </c>
      <c r="Q31" s="79" t="s">
        <v>24</v>
      </c>
      <c r="R31" s="79" t="s">
        <v>29</v>
      </c>
      <c r="S31" s="220">
        <v>760739.99</v>
      </c>
      <c r="T31" s="221">
        <v>66961.009999999995</v>
      </c>
      <c r="U31" s="220">
        <v>1083350.52</v>
      </c>
      <c r="V31" s="221">
        <v>95357.48</v>
      </c>
      <c r="W31" s="220">
        <v>1500174.32</v>
      </c>
      <c r="X31" s="221">
        <v>132046.68</v>
      </c>
      <c r="Y31" s="254">
        <v>1481876.88</v>
      </c>
      <c r="Z31" s="255">
        <v>130436.12</v>
      </c>
      <c r="AA31" s="220">
        <v>1288148.98</v>
      </c>
      <c r="AB31" s="221">
        <v>113384.02</v>
      </c>
      <c r="AC31" s="220">
        <v>1058287.58</v>
      </c>
      <c r="AD31" s="221">
        <v>93151.42</v>
      </c>
      <c r="AE31" s="220">
        <v>853037.85</v>
      </c>
      <c r="AF31" s="221">
        <v>75085.149999999994</v>
      </c>
      <c r="AG31" s="220">
        <v>528660.81000000006</v>
      </c>
      <c r="AH31" s="221">
        <v>46533.19</v>
      </c>
      <c r="AI31" s="220">
        <v>321676.73</v>
      </c>
      <c r="AJ31" s="221">
        <v>28314.27</v>
      </c>
      <c r="AK31" s="220">
        <v>382844.67</v>
      </c>
      <c r="AL31" s="221">
        <v>33698.33</v>
      </c>
      <c r="AM31" s="220">
        <v>458775.2</v>
      </c>
      <c r="AN31" s="221">
        <v>40381.800000000003</v>
      </c>
      <c r="AO31" s="220">
        <v>514821.92</v>
      </c>
      <c r="AP31" s="221">
        <v>45315.08</v>
      </c>
      <c r="AQ31" s="220">
        <v>760739.99</v>
      </c>
      <c r="AR31" s="221">
        <v>66961.009999999995</v>
      </c>
      <c r="AS31" s="220">
        <v>1083350.52</v>
      </c>
      <c r="AT31" s="221">
        <v>95357.48</v>
      </c>
      <c r="AU31" s="220">
        <v>1500174.32</v>
      </c>
      <c r="AV31" s="221">
        <v>132046.68</v>
      </c>
      <c r="AW31" s="267" t="s">
        <v>425</v>
      </c>
      <c r="AX31" s="97">
        <f t="shared" si="14"/>
        <v>3344264.83</v>
      </c>
      <c r="AY31" s="29">
        <f t="shared" si="49"/>
        <v>668852.96600000001</v>
      </c>
      <c r="AZ31" s="98">
        <f t="shared" si="50"/>
        <v>4013117.7960000001</v>
      </c>
      <c r="BA31" s="97">
        <f t="shared" si="17"/>
        <v>294365.17</v>
      </c>
      <c r="BB31" s="29">
        <f t="shared" si="52"/>
        <v>58873.034</v>
      </c>
      <c r="BC31" s="150">
        <f t="shared" si="53"/>
        <v>353238.20399999997</v>
      </c>
      <c r="BD31" s="198">
        <f t="shared" si="20"/>
        <v>10232395.450000001</v>
      </c>
      <c r="BE31" s="29">
        <f t="shared" si="21"/>
        <v>2046479.0900000003</v>
      </c>
      <c r="BF31" s="177">
        <f t="shared" si="22"/>
        <v>12278874.540000001</v>
      </c>
      <c r="BG31" s="152">
        <f t="shared" si="23"/>
        <v>900664.55</v>
      </c>
      <c r="BH31" s="29">
        <f t="shared" si="24"/>
        <v>180132.91000000003</v>
      </c>
      <c r="BI31" s="98">
        <f t="shared" si="25"/>
        <v>1080797.46</v>
      </c>
      <c r="BJ31" s="152">
        <f t="shared" si="26"/>
        <v>14771690.000000002</v>
      </c>
      <c r="BK31" s="29">
        <f t="shared" si="27"/>
        <v>2954338.0000000005</v>
      </c>
      <c r="BL31" s="98">
        <f t="shared" si="28"/>
        <v>17726028</v>
      </c>
      <c r="BM31" s="99"/>
      <c r="BN31" s="157"/>
      <c r="BO31" s="192"/>
      <c r="BP31" s="192"/>
      <c r="BQ31" s="100"/>
      <c r="BR31" s="101">
        <v>15</v>
      </c>
      <c r="BS31" s="162">
        <f t="shared" si="0"/>
        <v>0</v>
      </c>
      <c r="BT31" s="157"/>
      <c r="BU31" s="152">
        <f t="shared" si="29"/>
        <v>0</v>
      </c>
      <c r="BV31" s="152">
        <f t="shared" si="30"/>
        <v>0</v>
      </c>
      <c r="BW31" s="152">
        <f t="shared" si="47"/>
        <v>0</v>
      </c>
      <c r="BX31" s="29">
        <f t="shared" si="1"/>
        <v>0</v>
      </c>
      <c r="BY31" s="177">
        <f t="shared" si="2"/>
        <v>0</v>
      </c>
      <c r="BZ31" s="152">
        <f t="shared" si="31"/>
        <v>0</v>
      </c>
      <c r="CA31" s="29">
        <f t="shared" si="3"/>
        <v>0</v>
      </c>
      <c r="CB31" s="150">
        <f t="shared" si="4"/>
        <v>0</v>
      </c>
      <c r="CC31" s="198">
        <f t="shared" si="32"/>
        <v>0</v>
      </c>
      <c r="CD31" s="29">
        <f t="shared" si="33"/>
        <v>0</v>
      </c>
      <c r="CE31" s="177">
        <f t="shared" si="34"/>
        <v>0</v>
      </c>
      <c r="CF31" s="152">
        <f t="shared" si="5"/>
        <v>0</v>
      </c>
      <c r="CG31" s="29">
        <f t="shared" si="6"/>
        <v>0</v>
      </c>
      <c r="CH31" s="177">
        <f t="shared" si="7"/>
        <v>0</v>
      </c>
      <c r="CI31" s="178">
        <f t="shared" si="35"/>
        <v>0</v>
      </c>
      <c r="CJ31" s="179">
        <f t="shared" si="36"/>
        <v>0</v>
      </c>
      <c r="CK31" s="179">
        <f t="shared" si="37"/>
        <v>0</v>
      </c>
      <c r="CL31" s="100">
        <f t="shared" si="38"/>
        <v>0</v>
      </c>
      <c r="CM31" s="102" t="s">
        <v>141</v>
      </c>
      <c r="CN31" s="180"/>
      <c r="CO31" s="103">
        <f t="shared" si="8"/>
        <v>0</v>
      </c>
      <c r="CP31" s="181"/>
      <c r="CQ31" s="258"/>
      <c r="CR31" s="259">
        <v>10968</v>
      </c>
      <c r="CS31" s="105">
        <f t="shared" si="60"/>
        <v>36194400</v>
      </c>
      <c r="CT31" s="106">
        <f t="shared" si="57"/>
        <v>0</v>
      </c>
      <c r="CU31" s="106">
        <f t="shared" si="10"/>
        <v>0</v>
      </c>
      <c r="CV31" s="182"/>
      <c r="CW31" s="107">
        <f t="shared" si="11"/>
        <v>0</v>
      </c>
      <c r="CX31" s="182"/>
      <c r="CY31" s="262"/>
      <c r="CZ31" s="88">
        <v>10968</v>
      </c>
      <c r="DA31" s="108">
        <f t="shared" si="61"/>
        <v>36194400</v>
      </c>
      <c r="DB31" s="109">
        <f t="shared" si="40"/>
        <v>0</v>
      </c>
      <c r="DC31" s="109">
        <f t="shared" si="13"/>
        <v>0</v>
      </c>
      <c r="DD31" s="110">
        <f t="shared" si="41"/>
        <v>0</v>
      </c>
      <c r="DE31" s="111"/>
      <c r="DF31" s="110">
        <f t="shared" si="42"/>
        <v>0</v>
      </c>
      <c r="DG31" s="110">
        <f t="shared" si="43"/>
        <v>0</v>
      </c>
      <c r="DH31" s="112">
        <f t="shared" si="44"/>
        <v>0</v>
      </c>
      <c r="DI31" s="113"/>
      <c r="DJ31" s="112">
        <f t="shared" si="45"/>
        <v>0</v>
      </c>
      <c r="DK31" s="112">
        <f t="shared" si="46"/>
        <v>0</v>
      </c>
      <c r="DL31" s="79" t="s">
        <v>444</v>
      </c>
      <c r="DM31" s="143" t="s">
        <v>142</v>
      </c>
      <c r="DN31" s="228">
        <v>45565</v>
      </c>
      <c r="DO31" s="229" t="s">
        <v>427</v>
      </c>
      <c r="DP31" s="143" t="s">
        <v>392</v>
      </c>
      <c r="DQ31" s="229" t="s">
        <v>467</v>
      </c>
      <c r="DR31" s="228">
        <v>45566</v>
      </c>
      <c r="DS31" s="230" t="s">
        <v>143</v>
      </c>
      <c r="DT31" s="138">
        <v>0.91910000000000003</v>
      </c>
      <c r="DU31" s="195">
        <v>8.09E-2</v>
      </c>
      <c r="DV31" s="207" t="s">
        <v>392</v>
      </c>
    </row>
    <row r="32" spans="1:126" ht="72.95" customHeight="1">
      <c r="A32" s="286">
        <v>24</v>
      </c>
      <c r="B32" s="95" t="s">
        <v>37</v>
      </c>
      <c r="C32" s="79">
        <v>8943140523</v>
      </c>
      <c r="D32" s="79" t="s">
        <v>38</v>
      </c>
      <c r="E32" s="79">
        <v>147</v>
      </c>
      <c r="F32" s="79" t="s">
        <v>39</v>
      </c>
      <c r="G32" s="79" t="s">
        <v>35</v>
      </c>
      <c r="H32" s="79" t="s">
        <v>38</v>
      </c>
      <c r="I32" s="79">
        <v>147</v>
      </c>
      <c r="J32" s="79" t="s">
        <v>135</v>
      </c>
      <c r="K32" s="79" t="s">
        <v>39</v>
      </c>
      <c r="L32" s="79" t="s">
        <v>35</v>
      </c>
      <c r="M32" s="79" t="s">
        <v>36</v>
      </c>
      <c r="N32" s="120" t="s">
        <v>40</v>
      </c>
      <c r="O32" s="79" t="s">
        <v>23</v>
      </c>
      <c r="P32" s="83">
        <v>450</v>
      </c>
      <c r="Q32" s="79" t="s">
        <v>24</v>
      </c>
      <c r="R32" s="79" t="s">
        <v>29</v>
      </c>
      <c r="S32" s="220">
        <v>76239.199999999997</v>
      </c>
      <c r="T32" s="221">
        <v>498.8</v>
      </c>
      <c r="U32" s="220">
        <v>108617.37</v>
      </c>
      <c r="V32" s="221">
        <v>710.63</v>
      </c>
      <c r="W32" s="220">
        <v>123511.92</v>
      </c>
      <c r="X32" s="221">
        <v>808.08</v>
      </c>
      <c r="Y32" s="220">
        <v>195985.76</v>
      </c>
      <c r="Z32" s="221">
        <v>1282.24</v>
      </c>
      <c r="AA32" s="220">
        <v>171275.43</v>
      </c>
      <c r="AB32" s="221">
        <v>1120.57</v>
      </c>
      <c r="AC32" s="220">
        <v>125888.37</v>
      </c>
      <c r="AD32" s="221">
        <v>823.63</v>
      </c>
      <c r="AE32" s="220">
        <v>88021.119999999995</v>
      </c>
      <c r="AF32" s="221">
        <v>575.88</v>
      </c>
      <c r="AG32" s="220">
        <v>49857.8</v>
      </c>
      <c r="AH32" s="221">
        <v>326.2</v>
      </c>
      <c r="AI32" s="220">
        <v>18900.34</v>
      </c>
      <c r="AJ32" s="221">
        <v>123.66</v>
      </c>
      <c r="AK32" s="220">
        <v>33713.43</v>
      </c>
      <c r="AL32" s="221">
        <v>220.57</v>
      </c>
      <c r="AM32" s="220">
        <v>56467.56</v>
      </c>
      <c r="AN32" s="221">
        <v>369.44</v>
      </c>
      <c r="AO32" s="220">
        <v>59556.35</v>
      </c>
      <c r="AP32" s="221">
        <v>389.65</v>
      </c>
      <c r="AQ32" s="220">
        <v>76239.199999999997</v>
      </c>
      <c r="AR32" s="221">
        <v>498.8</v>
      </c>
      <c r="AS32" s="220">
        <v>108617.37</v>
      </c>
      <c r="AT32" s="221">
        <v>710.63</v>
      </c>
      <c r="AU32" s="220">
        <v>123511.92</v>
      </c>
      <c r="AV32" s="221">
        <v>808.08</v>
      </c>
      <c r="AW32" s="267" t="s">
        <v>425</v>
      </c>
      <c r="AX32" s="97">
        <f t="shared" si="14"/>
        <v>308368.49</v>
      </c>
      <c r="AY32" s="29">
        <f t="shared" si="49"/>
        <v>61673.698000000004</v>
      </c>
      <c r="AZ32" s="98">
        <f t="shared" si="50"/>
        <v>370042.18799999997</v>
      </c>
      <c r="BA32" s="97">
        <f t="shared" si="17"/>
        <v>2017.5100000000002</v>
      </c>
      <c r="BB32" s="29">
        <f t="shared" si="52"/>
        <v>403.50200000000007</v>
      </c>
      <c r="BC32" s="150">
        <f t="shared" si="53"/>
        <v>2421.0120000000002</v>
      </c>
      <c r="BD32" s="198">
        <f t="shared" si="20"/>
        <v>1108034.6499999999</v>
      </c>
      <c r="BE32" s="29">
        <f t="shared" si="21"/>
        <v>221606.93</v>
      </c>
      <c r="BF32" s="177">
        <f t="shared" si="22"/>
        <v>1329641.5799999998</v>
      </c>
      <c r="BG32" s="152">
        <f t="shared" si="23"/>
        <v>7249.3499999999995</v>
      </c>
      <c r="BH32" s="29">
        <f t="shared" si="24"/>
        <v>1449.87</v>
      </c>
      <c r="BI32" s="98">
        <f t="shared" si="25"/>
        <v>8699.2199999999993</v>
      </c>
      <c r="BJ32" s="152">
        <f t="shared" si="26"/>
        <v>1425670</v>
      </c>
      <c r="BK32" s="29">
        <f t="shared" si="27"/>
        <v>285134</v>
      </c>
      <c r="BL32" s="98">
        <f t="shared" si="28"/>
        <v>1710803.9999999998</v>
      </c>
      <c r="BM32" s="99"/>
      <c r="BN32" s="157"/>
      <c r="BO32" s="192"/>
      <c r="BP32" s="192"/>
      <c r="BQ32" s="100"/>
      <c r="BR32" s="101">
        <v>15</v>
      </c>
      <c r="BS32" s="162">
        <f t="shared" si="0"/>
        <v>0</v>
      </c>
      <c r="BT32" s="157"/>
      <c r="BU32" s="152">
        <f t="shared" si="29"/>
        <v>0</v>
      </c>
      <c r="BV32" s="152">
        <f t="shared" si="30"/>
        <v>0</v>
      </c>
      <c r="BW32" s="152">
        <f t="shared" si="47"/>
        <v>0</v>
      </c>
      <c r="BX32" s="29">
        <f t="shared" si="1"/>
        <v>0</v>
      </c>
      <c r="BY32" s="177">
        <f t="shared" si="2"/>
        <v>0</v>
      </c>
      <c r="BZ32" s="152">
        <f t="shared" si="31"/>
        <v>0</v>
      </c>
      <c r="CA32" s="29">
        <f t="shared" si="3"/>
        <v>0</v>
      </c>
      <c r="CB32" s="150">
        <f t="shared" si="4"/>
        <v>0</v>
      </c>
      <c r="CC32" s="198">
        <f t="shared" si="32"/>
        <v>0</v>
      </c>
      <c r="CD32" s="29">
        <f t="shared" si="33"/>
        <v>0</v>
      </c>
      <c r="CE32" s="177">
        <f t="shared" si="34"/>
        <v>0</v>
      </c>
      <c r="CF32" s="152">
        <f t="shared" si="5"/>
        <v>0</v>
      </c>
      <c r="CG32" s="29">
        <f t="shared" si="6"/>
        <v>0</v>
      </c>
      <c r="CH32" s="177">
        <f t="shared" si="7"/>
        <v>0</v>
      </c>
      <c r="CI32" s="178">
        <f t="shared" si="35"/>
        <v>0</v>
      </c>
      <c r="CJ32" s="179">
        <f t="shared" si="36"/>
        <v>0</v>
      </c>
      <c r="CK32" s="179">
        <f t="shared" si="37"/>
        <v>0</v>
      </c>
      <c r="CL32" s="100">
        <f t="shared" si="38"/>
        <v>0</v>
      </c>
      <c r="CM32" s="102" t="s">
        <v>141</v>
      </c>
      <c r="CN32" s="180"/>
      <c r="CO32" s="103">
        <f t="shared" si="8"/>
        <v>0</v>
      </c>
      <c r="CP32" s="181"/>
      <c r="CQ32" s="258"/>
      <c r="CR32" s="259">
        <v>10968</v>
      </c>
      <c r="CS32" s="105">
        <f t="shared" si="60"/>
        <v>4935600</v>
      </c>
      <c r="CT32" s="106">
        <f t="shared" si="57"/>
        <v>0</v>
      </c>
      <c r="CU32" s="106">
        <f t="shared" si="10"/>
        <v>0</v>
      </c>
      <c r="CV32" s="182"/>
      <c r="CW32" s="107">
        <f t="shared" si="11"/>
        <v>0</v>
      </c>
      <c r="CX32" s="182"/>
      <c r="CY32" s="262"/>
      <c r="CZ32" s="88">
        <v>10968</v>
      </c>
      <c r="DA32" s="108">
        <f t="shared" si="61"/>
        <v>4935600</v>
      </c>
      <c r="DB32" s="109">
        <f t="shared" si="40"/>
        <v>0</v>
      </c>
      <c r="DC32" s="109">
        <f t="shared" si="13"/>
        <v>0</v>
      </c>
      <c r="DD32" s="110">
        <f t="shared" si="41"/>
        <v>0</v>
      </c>
      <c r="DE32" s="111"/>
      <c r="DF32" s="110">
        <f t="shared" si="42"/>
        <v>0</v>
      </c>
      <c r="DG32" s="110">
        <f t="shared" si="43"/>
        <v>0</v>
      </c>
      <c r="DH32" s="112">
        <f t="shared" si="44"/>
        <v>0</v>
      </c>
      <c r="DI32" s="113"/>
      <c r="DJ32" s="112">
        <f t="shared" si="45"/>
        <v>0</v>
      </c>
      <c r="DK32" s="112">
        <f t="shared" si="46"/>
        <v>0</v>
      </c>
      <c r="DL32" s="79" t="s">
        <v>444</v>
      </c>
      <c r="DM32" s="143" t="s">
        <v>142</v>
      </c>
      <c r="DN32" s="228">
        <v>45565</v>
      </c>
      <c r="DO32" s="229" t="s">
        <v>427</v>
      </c>
      <c r="DP32" s="143" t="s">
        <v>392</v>
      </c>
      <c r="DQ32" s="229" t="s">
        <v>467</v>
      </c>
      <c r="DR32" s="228">
        <v>45566</v>
      </c>
      <c r="DS32" s="230" t="s">
        <v>143</v>
      </c>
      <c r="DT32" s="138">
        <v>0.99350000000000005</v>
      </c>
      <c r="DU32" s="195">
        <v>6.4999999999999997E-3</v>
      </c>
      <c r="DV32" s="207" t="s">
        <v>392</v>
      </c>
    </row>
    <row r="33" spans="1:223" s="8" customFormat="1" ht="72.95" customHeight="1">
      <c r="A33" s="286">
        <v>25</v>
      </c>
      <c r="B33" s="271" t="s">
        <v>37</v>
      </c>
      <c r="C33" s="117">
        <v>8943140523</v>
      </c>
      <c r="D33" s="117" t="s">
        <v>38</v>
      </c>
      <c r="E33" s="117">
        <v>149</v>
      </c>
      <c r="F33" s="117" t="s">
        <v>39</v>
      </c>
      <c r="G33" s="117" t="s">
        <v>35</v>
      </c>
      <c r="H33" s="117" t="s">
        <v>38</v>
      </c>
      <c r="I33" s="117">
        <v>149</v>
      </c>
      <c r="J33" s="79" t="s">
        <v>135</v>
      </c>
      <c r="K33" s="117" t="s">
        <v>39</v>
      </c>
      <c r="L33" s="117" t="s">
        <v>35</v>
      </c>
      <c r="M33" s="117" t="s">
        <v>36</v>
      </c>
      <c r="N33" s="120" t="s">
        <v>445</v>
      </c>
      <c r="O33" s="117" t="s">
        <v>175</v>
      </c>
      <c r="P33" s="272">
        <v>50</v>
      </c>
      <c r="Q33" s="273" t="s">
        <v>24</v>
      </c>
      <c r="R33" s="117" t="s">
        <v>29</v>
      </c>
      <c r="S33" s="224">
        <v>4353</v>
      </c>
      <c r="T33" s="225">
        <v>0</v>
      </c>
      <c r="U33" s="224">
        <v>6056</v>
      </c>
      <c r="V33" s="225">
        <v>0</v>
      </c>
      <c r="W33" s="224">
        <v>7024</v>
      </c>
      <c r="X33" s="225">
        <v>0</v>
      </c>
      <c r="Y33" s="224">
        <v>9000</v>
      </c>
      <c r="Z33" s="225">
        <v>0</v>
      </c>
      <c r="AA33" s="224">
        <v>8312</v>
      </c>
      <c r="AB33" s="225">
        <v>0</v>
      </c>
      <c r="AC33" s="224">
        <v>7266</v>
      </c>
      <c r="AD33" s="225">
        <v>0</v>
      </c>
      <c r="AE33" s="224">
        <v>5579</v>
      </c>
      <c r="AF33" s="225">
        <v>0</v>
      </c>
      <c r="AG33" s="224">
        <v>2941</v>
      </c>
      <c r="AH33" s="225">
        <v>0</v>
      </c>
      <c r="AI33" s="224">
        <v>1503</v>
      </c>
      <c r="AJ33" s="225">
        <v>0</v>
      </c>
      <c r="AK33" s="224">
        <v>1302</v>
      </c>
      <c r="AL33" s="225">
        <v>0</v>
      </c>
      <c r="AM33" s="224">
        <v>2632</v>
      </c>
      <c r="AN33" s="225">
        <v>0</v>
      </c>
      <c r="AO33" s="224">
        <v>3574</v>
      </c>
      <c r="AP33" s="225">
        <v>0</v>
      </c>
      <c r="AQ33" s="224">
        <v>4353</v>
      </c>
      <c r="AR33" s="225">
        <v>0</v>
      </c>
      <c r="AS33" s="224">
        <v>6056</v>
      </c>
      <c r="AT33" s="225">
        <v>0</v>
      </c>
      <c r="AU33" s="224">
        <v>7024</v>
      </c>
      <c r="AV33" s="225">
        <v>0</v>
      </c>
      <c r="AW33" s="267" t="s">
        <v>425</v>
      </c>
      <c r="AX33" s="97">
        <f t="shared" si="14"/>
        <v>17433</v>
      </c>
      <c r="AY33" s="29">
        <f t="shared" si="49"/>
        <v>3486.6000000000004</v>
      </c>
      <c r="AZ33" s="98">
        <f t="shared" si="50"/>
        <v>20919.599999999999</v>
      </c>
      <c r="BA33" s="97">
        <f t="shared" si="17"/>
        <v>0</v>
      </c>
      <c r="BB33" s="29">
        <f t="shared" si="52"/>
        <v>0</v>
      </c>
      <c r="BC33" s="150">
        <f t="shared" si="53"/>
        <v>0</v>
      </c>
      <c r="BD33" s="198">
        <f t="shared" si="20"/>
        <v>59542</v>
      </c>
      <c r="BE33" s="29">
        <f t="shared" si="21"/>
        <v>11908.400000000001</v>
      </c>
      <c r="BF33" s="177">
        <f t="shared" si="22"/>
        <v>71450.399999999994</v>
      </c>
      <c r="BG33" s="152">
        <f t="shared" si="23"/>
        <v>0</v>
      </c>
      <c r="BH33" s="29">
        <f t="shared" si="24"/>
        <v>0</v>
      </c>
      <c r="BI33" s="98">
        <f t="shared" si="25"/>
        <v>0</v>
      </c>
      <c r="BJ33" s="152">
        <f t="shared" si="26"/>
        <v>76975</v>
      </c>
      <c r="BK33" s="29">
        <f t="shared" si="27"/>
        <v>15395.000000000002</v>
      </c>
      <c r="BL33" s="98">
        <f t="shared" si="28"/>
        <v>92370</v>
      </c>
      <c r="BM33" s="279"/>
      <c r="BN33" s="193"/>
      <c r="BO33" s="192"/>
      <c r="BP33" s="193"/>
      <c r="BQ33" s="100"/>
      <c r="BR33" s="101">
        <v>15</v>
      </c>
      <c r="BS33" s="162">
        <f t="shared" si="0"/>
        <v>0</v>
      </c>
      <c r="BT33" s="157"/>
      <c r="BU33" s="152">
        <f t="shared" si="29"/>
        <v>0</v>
      </c>
      <c r="BV33" s="152">
        <f t="shared" si="30"/>
        <v>0</v>
      </c>
      <c r="BW33" s="152">
        <f t="shared" si="47"/>
        <v>0</v>
      </c>
      <c r="BX33" s="29">
        <f t="shared" si="1"/>
        <v>0</v>
      </c>
      <c r="BY33" s="177">
        <f t="shared" si="2"/>
        <v>0</v>
      </c>
      <c r="BZ33" s="152">
        <f t="shared" si="31"/>
        <v>0</v>
      </c>
      <c r="CA33" s="29">
        <f t="shared" si="3"/>
        <v>0</v>
      </c>
      <c r="CB33" s="150">
        <f t="shared" si="4"/>
        <v>0</v>
      </c>
      <c r="CC33" s="198">
        <f t="shared" si="32"/>
        <v>0</v>
      </c>
      <c r="CD33" s="29">
        <f t="shared" si="33"/>
        <v>0</v>
      </c>
      <c r="CE33" s="177">
        <f t="shared" si="34"/>
        <v>0</v>
      </c>
      <c r="CF33" s="152">
        <f t="shared" si="5"/>
        <v>0</v>
      </c>
      <c r="CG33" s="29">
        <f t="shared" si="6"/>
        <v>0</v>
      </c>
      <c r="CH33" s="177">
        <f t="shared" si="7"/>
        <v>0</v>
      </c>
      <c r="CI33" s="178">
        <f t="shared" si="35"/>
        <v>0</v>
      </c>
      <c r="CJ33" s="179">
        <f t="shared" si="36"/>
        <v>0</v>
      </c>
      <c r="CK33" s="179">
        <f t="shared" si="37"/>
        <v>0</v>
      </c>
      <c r="CL33" s="100">
        <f t="shared" si="38"/>
        <v>0</v>
      </c>
      <c r="CM33" s="102" t="s">
        <v>141</v>
      </c>
      <c r="CN33" s="180"/>
      <c r="CO33" s="103">
        <f t="shared" si="8"/>
        <v>0</v>
      </c>
      <c r="CP33" s="181"/>
      <c r="CQ33" s="259">
        <v>15</v>
      </c>
      <c r="CR33" s="258"/>
      <c r="CS33" s="104"/>
      <c r="CT33" s="106">
        <f>CQ33*CP33</f>
        <v>0</v>
      </c>
      <c r="CU33" s="106">
        <f t="shared" si="10"/>
        <v>0</v>
      </c>
      <c r="CV33" s="182"/>
      <c r="CW33" s="107">
        <f t="shared" si="11"/>
        <v>0</v>
      </c>
      <c r="CX33" s="182"/>
      <c r="CY33" s="263">
        <v>15</v>
      </c>
      <c r="CZ33" s="264"/>
      <c r="DA33" s="118"/>
      <c r="DB33" s="109">
        <f>CY33*CX33</f>
        <v>0</v>
      </c>
      <c r="DC33" s="109">
        <f t="shared" si="13"/>
        <v>0</v>
      </c>
      <c r="DD33" s="110">
        <f t="shared" si="41"/>
        <v>0</v>
      </c>
      <c r="DE33" s="111"/>
      <c r="DF33" s="110">
        <f t="shared" si="42"/>
        <v>0</v>
      </c>
      <c r="DG33" s="110">
        <f t="shared" si="43"/>
        <v>0</v>
      </c>
      <c r="DH33" s="112">
        <f t="shared" si="44"/>
        <v>0</v>
      </c>
      <c r="DI33" s="113"/>
      <c r="DJ33" s="112">
        <f t="shared" si="45"/>
        <v>0</v>
      </c>
      <c r="DK33" s="112">
        <f t="shared" si="46"/>
        <v>0</v>
      </c>
      <c r="DL33" s="79" t="s">
        <v>444</v>
      </c>
      <c r="DM33" s="143" t="s">
        <v>142</v>
      </c>
      <c r="DN33" s="228">
        <v>45565</v>
      </c>
      <c r="DO33" s="229" t="s">
        <v>427</v>
      </c>
      <c r="DP33" s="143" t="s">
        <v>392</v>
      </c>
      <c r="DQ33" s="229" t="s">
        <v>467</v>
      </c>
      <c r="DR33" s="228">
        <v>45566</v>
      </c>
      <c r="DS33" s="230" t="s">
        <v>143</v>
      </c>
      <c r="DT33" s="138">
        <v>1</v>
      </c>
      <c r="DU33" s="195">
        <v>0</v>
      </c>
      <c r="DV33" s="207" t="s">
        <v>392</v>
      </c>
    </row>
    <row r="34" spans="1:223" ht="72.95" customHeight="1">
      <c r="A34" s="286">
        <v>26</v>
      </c>
      <c r="B34" s="95" t="s">
        <v>284</v>
      </c>
      <c r="C34" s="79" t="s">
        <v>285</v>
      </c>
      <c r="D34" s="79" t="s">
        <v>170</v>
      </c>
      <c r="E34" s="79">
        <v>3</v>
      </c>
      <c r="F34" s="79" t="s">
        <v>171</v>
      </c>
      <c r="G34" s="79" t="s">
        <v>154</v>
      </c>
      <c r="H34" s="79" t="s">
        <v>286</v>
      </c>
      <c r="I34" s="79">
        <v>243</v>
      </c>
      <c r="J34" s="79" t="s">
        <v>135</v>
      </c>
      <c r="K34" s="79" t="s">
        <v>225</v>
      </c>
      <c r="L34" s="79" t="s">
        <v>154</v>
      </c>
      <c r="M34" s="79" t="s">
        <v>287</v>
      </c>
      <c r="N34" s="80" t="s">
        <v>328</v>
      </c>
      <c r="O34" s="79" t="s">
        <v>23</v>
      </c>
      <c r="P34" s="135">
        <v>500</v>
      </c>
      <c r="Q34" s="79" t="s">
        <v>24</v>
      </c>
      <c r="R34" s="82" t="s">
        <v>29</v>
      </c>
      <c r="S34" s="220">
        <v>31186</v>
      </c>
      <c r="T34" s="221">
        <v>31186</v>
      </c>
      <c r="U34" s="220">
        <v>50189</v>
      </c>
      <c r="V34" s="221">
        <v>50189</v>
      </c>
      <c r="W34" s="220">
        <v>71638.5</v>
      </c>
      <c r="X34" s="221">
        <v>71638.5</v>
      </c>
      <c r="Y34" s="220">
        <v>69162.5</v>
      </c>
      <c r="Z34" s="221">
        <v>69162.5</v>
      </c>
      <c r="AA34" s="220">
        <v>58622.5</v>
      </c>
      <c r="AB34" s="221">
        <v>58622.5</v>
      </c>
      <c r="AC34" s="220">
        <v>53207</v>
      </c>
      <c r="AD34" s="221">
        <v>53207</v>
      </c>
      <c r="AE34" s="220">
        <v>25456.5</v>
      </c>
      <c r="AF34" s="221">
        <v>25456.5</v>
      </c>
      <c r="AG34" s="220">
        <v>17498</v>
      </c>
      <c r="AH34" s="221">
        <v>17498</v>
      </c>
      <c r="AI34" s="220">
        <v>3871</v>
      </c>
      <c r="AJ34" s="221">
        <v>3871</v>
      </c>
      <c r="AK34" s="220">
        <v>3641</v>
      </c>
      <c r="AL34" s="221">
        <v>3641</v>
      </c>
      <c r="AM34" s="220">
        <v>3861</v>
      </c>
      <c r="AN34" s="221">
        <v>3861</v>
      </c>
      <c r="AO34" s="220">
        <v>4337.5</v>
      </c>
      <c r="AP34" s="221">
        <v>4337.5</v>
      </c>
      <c r="AQ34" s="220">
        <v>31186</v>
      </c>
      <c r="AR34" s="221">
        <v>31186</v>
      </c>
      <c r="AS34" s="220">
        <v>50189</v>
      </c>
      <c r="AT34" s="221">
        <v>50189</v>
      </c>
      <c r="AU34" s="220">
        <v>71638.5</v>
      </c>
      <c r="AV34" s="221">
        <v>71638.5</v>
      </c>
      <c r="AW34" s="267" t="s">
        <v>425</v>
      </c>
      <c r="AX34" s="97">
        <f t="shared" si="14"/>
        <v>153013.5</v>
      </c>
      <c r="AY34" s="29">
        <f t="shared" si="49"/>
        <v>30602.7</v>
      </c>
      <c r="AZ34" s="98">
        <f t="shared" si="50"/>
        <v>183616.2</v>
      </c>
      <c r="BA34" s="97">
        <f t="shared" si="17"/>
        <v>153013.5</v>
      </c>
      <c r="BB34" s="29">
        <f t="shared" si="52"/>
        <v>30602.7</v>
      </c>
      <c r="BC34" s="150">
        <f t="shared" si="53"/>
        <v>183616.2</v>
      </c>
      <c r="BD34" s="198">
        <f t="shared" si="20"/>
        <v>392670.5</v>
      </c>
      <c r="BE34" s="29">
        <f t="shared" si="21"/>
        <v>78534.100000000006</v>
      </c>
      <c r="BF34" s="177">
        <f t="shared" si="22"/>
        <v>471204.6</v>
      </c>
      <c r="BG34" s="152">
        <f t="shared" si="23"/>
        <v>392670.5</v>
      </c>
      <c r="BH34" s="29">
        <f t="shared" si="24"/>
        <v>78534.100000000006</v>
      </c>
      <c r="BI34" s="98">
        <f t="shared" si="25"/>
        <v>471204.6</v>
      </c>
      <c r="BJ34" s="152">
        <f t="shared" si="26"/>
        <v>1091368</v>
      </c>
      <c r="BK34" s="29">
        <f t="shared" si="27"/>
        <v>218273.6</v>
      </c>
      <c r="BL34" s="98">
        <f t="shared" si="28"/>
        <v>1309641.6000000001</v>
      </c>
      <c r="BM34" s="99"/>
      <c r="BN34" s="157"/>
      <c r="BO34" s="192"/>
      <c r="BP34" s="192"/>
      <c r="BQ34" s="100"/>
      <c r="BR34" s="101">
        <v>15</v>
      </c>
      <c r="BS34" s="162">
        <f t="shared" si="0"/>
        <v>0</v>
      </c>
      <c r="BT34" s="157"/>
      <c r="BU34" s="152">
        <f t="shared" si="29"/>
        <v>0</v>
      </c>
      <c r="BV34" s="152">
        <f t="shared" si="30"/>
        <v>0</v>
      </c>
      <c r="BW34" s="152">
        <f t="shared" si="47"/>
        <v>0</v>
      </c>
      <c r="BX34" s="29">
        <f t="shared" si="1"/>
        <v>0</v>
      </c>
      <c r="BY34" s="177">
        <f t="shared" si="2"/>
        <v>0</v>
      </c>
      <c r="BZ34" s="152">
        <f t="shared" si="31"/>
        <v>0</v>
      </c>
      <c r="CA34" s="29">
        <f t="shared" si="3"/>
        <v>0</v>
      </c>
      <c r="CB34" s="150">
        <f t="shared" si="4"/>
        <v>0</v>
      </c>
      <c r="CC34" s="198">
        <f t="shared" si="32"/>
        <v>0</v>
      </c>
      <c r="CD34" s="29">
        <f t="shared" si="33"/>
        <v>0</v>
      </c>
      <c r="CE34" s="177">
        <f t="shared" si="34"/>
        <v>0</v>
      </c>
      <c r="CF34" s="152">
        <f t="shared" si="5"/>
        <v>0</v>
      </c>
      <c r="CG34" s="29">
        <f t="shared" si="6"/>
        <v>0</v>
      </c>
      <c r="CH34" s="177">
        <f t="shared" si="7"/>
        <v>0</v>
      </c>
      <c r="CI34" s="178">
        <f t="shared" si="35"/>
        <v>0</v>
      </c>
      <c r="CJ34" s="179">
        <f t="shared" si="36"/>
        <v>0</v>
      </c>
      <c r="CK34" s="179">
        <f t="shared" si="37"/>
        <v>0</v>
      </c>
      <c r="CL34" s="100">
        <f t="shared" si="38"/>
        <v>0</v>
      </c>
      <c r="CM34" s="102" t="s">
        <v>151</v>
      </c>
      <c r="CN34" s="180"/>
      <c r="CO34" s="103">
        <f t="shared" si="8"/>
        <v>0</v>
      </c>
      <c r="CP34" s="181"/>
      <c r="CQ34" s="258"/>
      <c r="CR34" s="259">
        <v>10968</v>
      </c>
      <c r="CS34" s="105">
        <f t="shared" si="60"/>
        <v>5484000</v>
      </c>
      <c r="CT34" s="106">
        <f t="shared" si="57"/>
        <v>0</v>
      </c>
      <c r="CU34" s="106">
        <f t="shared" si="10"/>
        <v>0</v>
      </c>
      <c r="CV34" s="182"/>
      <c r="CW34" s="107">
        <f t="shared" si="11"/>
        <v>0</v>
      </c>
      <c r="CX34" s="182"/>
      <c r="CY34" s="262"/>
      <c r="CZ34" s="88">
        <v>10968</v>
      </c>
      <c r="DA34" s="108">
        <f t="shared" si="61"/>
        <v>5484000</v>
      </c>
      <c r="DB34" s="109">
        <f t="shared" si="40"/>
        <v>0</v>
      </c>
      <c r="DC34" s="109">
        <f t="shared" si="13"/>
        <v>0</v>
      </c>
      <c r="DD34" s="110">
        <f t="shared" si="41"/>
        <v>0</v>
      </c>
      <c r="DE34" s="111"/>
      <c r="DF34" s="110">
        <f t="shared" si="42"/>
        <v>0</v>
      </c>
      <c r="DG34" s="110">
        <f t="shared" si="43"/>
        <v>0</v>
      </c>
      <c r="DH34" s="112">
        <f t="shared" si="44"/>
        <v>0</v>
      </c>
      <c r="DI34" s="113"/>
      <c r="DJ34" s="112">
        <f t="shared" si="45"/>
        <v>0</v>
      </c>
      <c r="DK34" s="112">
        <f t="shared" si="46"/>
        <v>0</v>
      </c>
      <c r="DL34" s="79" t="s">
        <v>442</v>
      </c>
      <c r="DM34" s="143" t="s">
        <v>142</v>
      </c>
      <c r="DN34" s="228">
        <v>45565</v>
      </c>
      <c r="DO34" s="229" t="s">
        <v>427</v>
      </c>
      <c r="DP34" s="143" t="s">
        <v>392</v>
      </c>
      <c r="DQ34" s="229" t="s">
        <v>467</v>
      </c>
      <c r="DR34" s="228">
        <v>45566</v>
      </c>
      <c r="DS34" s="230" t="s">
        <v>143</v>
      </c>
      <c r="DT34" s="138">
        <v>0.5</v>
      </c>
      <c r="DU34" s="195">
        <v>0.5</v>
      </c>
      <c r="DV34" s="207" t="s">
        <v>392</v>
      </c>
    </row>
    <row r="35" spans="1:223" ht="72.95" customHeight="1">
      <c r="A35" s="286">
        <v>27</v>
      </c>
      <c r="B35" s="95" t="s">
        <v>284</v>
      </c>
      <c r="C35" s="79" t="s">
        <v>285</v>
      </c>
      <c r="D35" s="79" t="s">
        <v>170</v>
      </c>
      <c r="E35" s="79">
        <v>3</v>
      </c>
      <c r="F35" s="79" t="s">
        <v>171</v>
      </c>
      <c r="G35" s="79" t="s">
        <v>154</v>
      </c>
      <c r="H35" s="79" t="s">
        <v>286</v>
      </c>
      <c r="I35" s="79">
        <v>212</v>
      </c>
      <c r="J35" s="79" t="s">
        <v>135</v>
      </c>
      <c r="K35" s="79" t="s">
        <v>225</v>
      </c>
      <c r="L35" s="79" t="s">
        <v>154</v>
      </c>
      <c r="M35" s="79" t="s">
        <v>287</v>
      </c>
      <c r="N35" s="80" t="s">
        <v>329</v>
      </c>
      <c r="O35" s="79" t="s">
        <v>174</v>
      </c>
      <c r="P35" s="135">
        <v>100</v>
      </c>
      <c r="Q35" s="79" t="s">
        <v>24</v>
      </c>
      <c r="R35" s="82" t="s">
        <v>29</v>
      </c>
      <c r="S35" s="220">
        <v>0</v>
      </c>
      <c r="T35" s="221">
        <v>1905</v>
      </c>
      <c r="U35" s="220">
        <v>0</v>
      </c>
      <c r="V35" s="221">
        <v>13000</v>
      </c>
      <c r="W35" s="220">
        <v>0</v>
      </c>
      <c r="X35" s="221">
        <v>11712</v>
      </c>
      <c r="Y35" s="220">
        <v>0</v>
      </c>
      <c r="Z35" s="221">
        <v>11712</v>
      </c>
      <c r="AA35" s="220">
        <v>0</v>
      </c>
      <c r="AB35" s="221">
        <v>15037</v>
      </c>
      <c r="AC35" s="220">
        <v>0</v>
      </c>
      <c r="AD35" s="221">
        <v>11707</v>
      </c>
      <c r="AE35" s="220">
        <v>0</v>
      </c>
      <c r="AF35" s="221">
        <v>12242</v>
      </c>
      <c r="AG35" s="220">
        <v>0</v>
      </c>
      <c r="AH35" s="221">
        <v>3015</v>
      </c>
      <c r="AI35" s="220">
        <v>0</v>
      </c>
      <c r="AJ35" s="221">
        <v>0</v>
      </c>
      <c r="AK35" s="220">
        <v>0</v>
      </c>
      <c r="AL35" s="221">
        <v>0</v>
      </c>
      <c r="AM35" s="220">
        <v>0</v>
      </c>
      <c r="AN35" s="221">
        <v>0</v>
      </c>
      <c r="AO35" s="220">
        <v>0</v>
      </c>
      <c r="AP35" s="221">
        <v>100</v>
      </c>
      <c r="AQ35" s="220">
        <v>0</v>
      </c>
      <c r="AR35" s="221">
        <v>1905</v>
      </c>
      <c r="AS35" s="220">
        <v>0</v>
      </c>
      <c r="AT35" s="221">
        <v>13000</v>
      </c>
      <c r="AU35" s="220">
        <v>0</v>
      </c>
      <c r="AV35" s="221">
        <v>11712</v>
      </c>
      <c r="AW35" s="267" t="s">
        <v>425</v>
      </c>
      <c r="AX35" s="97">
        <f t="shared" si="14"/>
        <v>0</v>
      </c>
      <c r="AY35" s="29">
        <f t="shared" si="49"/>
        <v>0</v>
      </c>
      <c r="AZ35" s="98">
        <f t="shared" si="50"/>
        <v>0</v>
      </c>
      <c r="BA35" s="97">
        <f t="shared" si="17"/>
        <v>26617</v>
      </c>
      <c r="BB35" s="29">
        <f t="shared" si="52"/>
        <v>5323.4000000000005</v>
      </c>
      <c r="BC35" s="150">
        <f t="shared" si="53"/>
        <v>31940.400000000001</v>
      </c>
      <c r="BD35" s="198">
        <f t="shared" si="20"/>
        <v>0</v>
      </c>
      <c r="BE35" s="29">
        <f t="shared" si="21"/>
        <v>0</v>
      </c>
      <c r="BF35" s="177">
        <f t="shared" si="22"/>
        <v>0</v>
      </c>
      <c r="BG35" s="152">
        <f t="shared" si="23"/>
        <v>80430</v>
      </c>
      <c r="BH35" s="29">
        <f t="shared" si="24"/>
        <v>16086</v>
      </c>
      <c r="BI35" s="98">
        <f t="shared" si="25"/>
        <v>96516</v>
      </c>
      <c r="BJ35" s="152">
        <f t="shared" si="26"/>
        <v>107047</v>
      </c>
      <c r="BK35" s="29">
        <f t="shared" si="27"/>
        <v>21409.4</v>
      </c>
      <c r="BL35" s="98">
        <f t="shared" si="28"/>
        <v>128456.4</v>
      </c>
      <c r="BM35" s="175"/>
      <c r="BN35" s="157"/>
      <c r="BO35" s="193"/>
      <c r="BP35" s="192"/>
      <c r="BQ35" s="100"/>
      <c r="BR35" s="101">
        <v>15</v>
      </c>
      <c r="BS35" s="162">
        <f t="shared" si="0"/>
        <v>0</v>
      </c>
      <c r="BT35" s="157"/>
      <c r="BU35" s="152">
        <f t="shared" si="29"/>
        <v>0</v>
      </c>
      <c r="BV35" s="152">
        <f t="shared" si="30"/>
        <v>0</v>
      </c>
      <c r="BW35" s="152">
        <f t="shared" si="47"/>
        <v>0</v>
      </c>
      <c r="BX35" s="29">
        <f t="shared" si="1"/>
        <v>0</v>
      </c>
      <c r="BY35" s="177">
        <f t="shared" si="2"/>
        <v>0</v>
      </c>
      <c r="BZ35" s="152">
        <f t="shared" si="31"/>
        <v>0</v>
      </c>
      <c r="CA35" s="29">
        <f t="shared" si="3"/>
        <v>0</v>
      </c>
      <c r="CB35" s="150">
        <f t="shared" si="4"/>
        <v>0</v>
      </c>
      <c r="CC35" s="198">
        <f t="shared" si="32"/>
        <v>0</v>
      </c>
      <c r="CD35" s="29">
        <f t="shared" si="33"/>
        <v>0</v>
      </c>
      <c r="CE35" s="177">
        <f t="shared" si="34"/>
        <v>0</v>
      </c>
      <c r="CF35" s="152">
        <f t="shared" si="5"/>
        <v>0</v>
      </c>
      <c r="CG35" s="29">
        <f t="shared" si="6"/>
        <v>0</v>
      </c>
      <c r="CH35" s="177">
        <f t="shared" si="7"/>
        <v>0</v>
      </c>
      <c r="CI35" s="178">
        <f t="shared" si="35"/>
        <v>0</v>
      </c>
      <c r="CJ35" s="179">
        <f t="shared" si="36"/>
        <v>0</v>
      </c>
      <c r="CK35" s="179">
        <f t="shared" si="37"/>
        <v>0</v>
      </c>
      <c r="CL35" s="100">
        <f t="shared" si="38"/>
        <v>0</v>
      </c>
      <c r="CM35" s="102" t="s">
        <v>151</v>
      </c>
      <c r="CN35" s="180"/>
      <c r="CO35" s="103">
        <f t="shared" si="8"/>
        <v>0</v>
      </c>
      <c r="CP35" s="181"/>
      <c r="CQ35" s="259">
        <v>15</v>
      </c>
      <c r="CR35" s="258"/>
      <c r="CS35" s="104"/>
      <c r="CT35" s="106">
        <f>CQ35*CP35</f>
        <v>0</v>
      </c>
      <c r="CU35" s="106">
        <f t="shared" si="10"/>
        <v>0</v>
      </c>
      <c r="CV35" s="182"/>
      <c r="CW35" s="107">
        <f t="shared" si="11"/>
        <v>0</v>
      </c>
      <c r="CX35" s="182"/>
      <c r="CY35" s="263">
        <v>15</v>
      </c>
      <c r="CZ35" s="264"/>
      <c r="DA35" s="118"/>
      <c r="DB35" s="109">
        <f>CY35*CX35</f>
        <v>0</v>
      </c>
      <c r="DC35" s="109">
        <f t="shared" si="13"/>
        <v>0</v>
      </c>
      <c r="DD35" s="110">
        <f t="shared" si="41"/>
        <v>0</v>
      </c>
      <c r="DE35" s="111"/>
      <c r="DF35" s="110">
        <f t="shared" si="42"/>
        <v>0</v>
      </c>
      <c r="DG35" s="110">
        <f t="shared" si="43"/>
        <v>0</v>
      </c>
      <c r="DH35" s="112">
        <f t="shared" si="44"/>
        <v>0</v>
      </c>
      <c r="DI35" s="113"/>
      <c r="DJ35" s="112">
        <f t="shared" si="45"/>
        <v>0</v>
      </c>
      <c r="DK35" s="112">
        <f t="shared" si="46"/>
        <v>0</v>
      </c>
      <c r="DL35" s="79" t="s">
        <v>442</v>
      </c>
      <c r="DM35" s="143" t="s">
        <v>142</v>
      </c>
      <c r="DN35" s="228">
        <v>45565</v>
      </c>
      <c r="DO35" s="229" t="s">
        <v>427</v>
      </c>
      <c r="DP35" s="143" t="s">
        <v>392</v>
      </c>
      <c r="DQ35" s="229" t="s">
        <v>467</v>
      </c>
      <c r="DR35" s="228">
        <v>45566</v>
      </c>
      <c r="DS35" s="230" t="s">
        <v>143</v>
      </c>
      <c r="DT35" s="138">
        <v>0</v>
      </c>
      <c r="DU35" s="195">
        <v>1</v>
      </c>
      <c r="DV35" s="207" t="s">
        <v>392</v>
      </c>
    </row>
    <row r="36" spans="1:223" ht="72.95" customHeight="1">
      <c r="A36" s="286">
        <v>28</v>
      </c>
      <c r="B36" s="95" t="s">
        <v>284</v>
      </c>
      <c r="C36" s="79" t="s">
        <v>285</v>
      </c>
      <c r="D36" s="79" t="s">
        <v>170</v>
      </c>
      <c r="E36" s="79">
        <v>3</v>
      </c>
      <c r="F36" s="79" t="s">
        <v>171</v>
      </c>
      <c r="G36" s="79" t="s">
        <v>154</v>
      </c>
      <c r="H36" s="79" t="s">
        <v>341</v>
      </c>
      <c r="I36" s="79" t="s">
        <v>288</v>
      </c>
      <c r="J36" s="79" t="s">
        <v>135</v>
      </c>
      <c r="K36" s="79" t="s">
        <v>226</v>
      </c>
      <c r="L36" s="79" t="s">
        <v>144</v>
      </c>
      <c r="M36" s="79" t="s">
        <v>289</v>
      </c>
      <c r="N36" s="96" t="s">
        <v>227</v>
      </c>
      <c r="O36" s="79" t="s">
        <v>23</v>
      </c>
      <c r="P36" s="83">
        <v>180</v>
      </c>
      <c r="Q36" s="79" t="s">
        <v>24</v>
      </c>
      <c r="R36" s="82" t="s">
        <v>29</v>
      </c>
      <c r="S36" s="220">
        <v>28710</v>
      </c>
      <c r="T36" s="221">
        <v>0</v>
      </c>
      <c r="U36" s="220">
        <v>46591</v>
      </c>
      <c r="V36" s="221">
        <v>0</v>
      </c>
      <c r="W36" s="220">
        <v>61549</v>
      </c>
      <c r="X36" s="221">
        <v>0</v>
      </c>
      <c r="Y36" s="220">
        <v>63281</v>
      </c>
      <c r="Z36" s="221">
        <v>0</v>
      </c>
      <c r="AA36" s="220">
        <v>63056</v>
      </c>
      <c r="AB36" s="221">
        <v>0</v>
      </c>
      <c r="AC36" s="220">
        <v>48359</v>
      </c>
      <c r="AD36" s="221">
        <v>0</v>
      </c>
      <c r="AE36" s="220">
        <v>21681</v>
      </c>
      <c r="AF36" s="221">
        <v>0</v>
      </c>
      <c r="AG36" s="220">
        <v>20475</v>
      </c>
      <c r="AH36" s="221">
        <v>0</v>
      </c>
      <c r="AI36" s="220">
        <v>4016</v>
      </c>
      <c r="AJ36" s="221">
        <v>0</v>
      </c>
      <c r="AK36" s="220">
        <v>1684</v>
      </c>
      <c r="AL36" s="221">
        <v>0</v>
      </c>
      <c r="AM36" s="220">
        <v>526</v>
      </c>
      <c r="AN36" s="221">
        <v>0</v>
      </c>
      <c r="AO36" s="220">
        <v>9514</v>
      </c>
      <c r="AP36" s="221">
        <v>0</v>
      </c>
      <c r="AQ36" s="220">
        <v>28710</v>
      </c>
      <c r="AR36" s="221">
        <v>0</v>
      </c>
      <c r="AS36" s="220">
        <v>46591</v>
      </c>
      <c r="AT36" s="221">
        <v>0</v>
      </c>
      <c r="AU36" s="220">
        <v>61549</v>
      </c>
      <c r="AV36" s="221">
        <v>0</v>
      </c>
      <c r="AW36" s="267" t="s">
        <v>425</v>
      </c>
      <c r="AX36" s="97">
        <f t="shared" si="14"/>
        <v>136850</v>
      </c>
      <c r="AY36" s="29">
        <f t="shared" si="49"/>
        <v>27370</v>
      </c>
      <c r="AZ36" s="98">
        <f t="shared" si="50"/>
        <v>164220</v>
      </c>
      <c r="BA36" s="97">
        <f t="shared" si="17"/>
        <v>0</v>
      </c>
      <c r="BB36" s="29">
        <f t="shared" si="52"/>
        <v>0</v>
      </c>
      <c r="BC36" s="150">
        <f t="shared" si="53"/>
        <v>0</v>
      </c>
      <c r="BD36" s="198">
        <f t="shared" si="20"/>
        <v>369442</v>
      </c>
      <c r="BE36" s="29">
        <f t="shared" si="21"/>
        <v>73888.400000000009</v>
      </c>
      <c r="BF36" s="177">
        <f t="shared" si="22"/>
        <v>443330.4</v>
      </c>
      <c r="BG36" s="152">
        <f t="shared" si="23"/>
        <v>0</v>
      </c>
      <c r="BH36" s="29">
        <f t="shared" si="24"/>
        <v>0</v>
      </c>
      <c r="BI36" s="98">
        <f t="shared" si="25"/>
        <v>0</v>
      </c>
      <c r="BJ36" s="152">
        <f t="shared" si="26"/>
        <v>506292</v>
      </c>
      <c r="BK36" s="29">
        <f t="shared" si="27"/>
        <v>101258.40000000001</v>
      </c>
      <c r="BL36" s="98">
        <f t="shared" si="28"/>
        <v>607550.4</v>
      </c>
      <c r="BM36" s="99"/>
      <c r="BN36" s="176"/>
      <c r="BO36" s="192"/>
      <c r="BP36" s="193"/>
      <c r="BQ36" s="100"/>
      <c r="BR36" s="101">
        <v>15</v>
      </c>
      <c r="BS36" s="162">
        <f t="shared" si="0"/>
        <v>0</v>
      </c>
      <c r="BT36" s="157"/>
      <c r="BU36" s="152">
        <f t="shared" si="29"/>
        <v>0</v>
      </c>
      <c r="BV36" s="152">
        <f t="shared" si="30"/>
        <v>0</v>
      </c>
      <c r="BW36" s="152">
        <f t="shared" si="47"/>
        <v>0</v>
      </c>
      <c r="BX36" s="29">
        <f t="shared" si="1"/>
        <v>0</v>
      </c>
      <c r="BY36" s="177">
        <f t="shared" si="2"/>
        <v>0</v>
      </c>
      <c r="BZ36" s="152">
        <f t="shared" si="31"/>
        <v>0</v>
      </c>
      <c r="CA36" s="29">
        <f t="shared" si="3"/>
        <v>0</v>
      </c>
      <c r="CB36" s="150">
        <f t="shared" si="4"/>
        <v>0</v>
      </c>
      <c r="CC36" s="198">
        <f t="shared" si="32"/>
        <v>0</v>
      </c>
      <c r="CD36" s="29">
        <f t="shared" si="33"/>
        <v>0</v>
      </c>
      <c r="CE36" s="177">
        <f t="shared" si="34"/>
        <v>0</v>
      </c>
      <c r="CF36" s="152">
        <f t="shared" si="5"/>
        <v>0</v>
      </c>
      <c r="CG36" s="29">
        <f t="shared" si="6"/>
        <v>0</v>
      </c>
      <c r="CH36" s="177">
        <f t="shared" si="7"/>
        <v>0</v>
      </c>
      <c r="CI36" s="178">
        <f t="shared" si="35"/>
        <v>0</v>
      </c>
      <c r="CJ36" s="179">
        <f t="shared" si="36"/>
        <v>0</v>
      </c>
      <c r="CK36" s="179">
        <f t="shared" si="37"/>
        <v>0</v>
      </c>
      <c r="CL36" s="100">
        <f t="shared" si="38"/>
        <v>0</v>
      </c>
      <c r="CM36" s="102" t="s">
        <v>60</v>
      </c>
      <c r="CN36" s="180"/>
      <c r="CO36" s="103">
        <f t="shared" si="8"/>
        <v>0</v>
      </c>
      <c r="CP36" s="181"/>
      <c r="CQ36" s="258"/>
      <c r="CR36" s="259">
        <v>10968</v>
      </c>
      <c r="CS36" s="105">
        <f>P36*CR36</f>
        <v>1974240</v>
      </c>
      <c r="CT36" s="106">
        <f t="shared" si="57"/>
        <v>0</v>
      </c>
      <c r="CU36" s="106">
        <f t="shared" si="10"/>
        <v>0</v>
      </c>
      <c r="CV36" s="182"/>
      <c r="CW36" s="107">
        <f t="shared" si="11"/>
        <v>0</v>
      </c>
      <c r="CX36" s="182"/>
      <c r="CY36" s="262"/>
      <c r="CZ36" s="88">
        <v>10968</v>
      </c>
      <c r="DA36" s="108">
        <f>P36*CZ36</f>
        <v>1974240</v>
      </c>
      <c r="DB36" s="109">
        <f t="shared" si="40"/>
        <v>0</v>
      </c>
      <c r="DC36" s="109">
        <f t="shared" si="13"/>
        <v>0</v>
      </c>
      <c r="DD36" s="110">
        <f t="shared" si="41"/>
        <v>0</v>
      </c>
      <c r="DE36" s="111"/>
      <c r="DF36" s="110">
        <f t="shared" si="42"/>
        <v>0</v>
      </c>
      <c r="DG36" s="110">
        <f t="shared" si="43"/>
        <v>0</v>
      </c>
      <c r="DH36" s="112">
        <f t="shared" si="44"/>
        <v>0</v>
      </c>
      <c r="DI36" s="113"/>
      <c r="DJ36" s="112">
        <f t="shared" si="45"/>
        <v>0</v>
      </c>
      <c r="DK36" s="112">
        <f t="shared" si="46"/>
        <v>0</v>
      </c>
      <c r="DL36" s="79" t="s">
        <v>442</v>
      </c>
      <c r="DM36" s="143" t="s">
        <v>142</v>
      </c>
      <c r="DN36" s="228">
        <v>45565</v>
      </c>
      <c r="DO36" s="229" t="s">
        <v>427</v>
      </c>
      <c r="DP36" s="143" t="s">
        <v>392</v>
      </c>
      <c r="DQ36" s="229" t="s">
        <v>467</v>
      </c>
      <c r="DR36" s="228">
        <v>45566</v>
      </c>
      <c r="DS36" s="230" t="s">
        <v>143</v>
      </c>
      <c r="DT36" s="138">
        <v>1</v>
      </c>
      <c r="DU36" s="195">
        <v>0</v>
      </c>
      <c r="DV36" s="207" t="s">
        <v>392</v>
      </c>
    </row>
    <row r="37" spans="1:223" ht="72.95" customHeight="1">
      <c r="A37" s="286">
        <v>29</v>
      </c>
      <c r="B37" s="95" t="s">
        <v>284</v>
      </c>
      <c r="C37" s="79" t="s">
        <v>285</v>
      </c>
      <c r="D37" s="79" t="s">
        <v>170</v>
      </c>
      <c r="E37" s="79">
        <v>3</v>
      </c>
      <c r="F37" s="79" t="s">
        <v>171</v>
      </c>
      <c r="G37" s="79" t="s">
        <v>154</v>
      </c>
      <c r="H37" s="79" t="s">
        <v>170</v>
      </c>
      <c r="I37" s="79">
        <v>3</v>
      </c>
      <c r="J37" s="79" t="s">
        <v>135</v>
      </c>
      <c r="K37" s="79" t="s">
        <v>171</v>
      </c>
      <c r="L37" s="79" t="s">
        <v>154</v>
      </c>
      <c r="M37" s="79" t="s">
        <v>287</v>
      </c>
      <c r="N37" s="80" t="s">
        <v>330</v>
      </c>
      <c r="O37" s="79" t="s">
        <v>172</v>
      </c>
      <c r="P37" s="83">
        <v>110</v>
      </c>
      <c r="Q37" s="79" t="s">
        <v>24</v>
      </c>
      <c r="R37" s="119" t="s">
        <v>290</v>
      </c>
      <c r="S37" s="220">
        <v>5800</v>
      </c>
      <c r="T37" s="221">
        <v>0</v>
      </c>
      <c r="U37" s="220">
        <v>6000</v>
      </c>
      <c r="V37" s="221">
        <v>0</v>
      </c>
      <c r="W37" s="220">
        <v>6200</v>
      </c>
      <c r="X37" s="221">
        <v>0</v>
      </c>
      <c r="Y37" s="220">
        <v>5900</v>
      </c>
      <c r="Z37" s="221">
        <v>0</v>
      </c>
      <c r="AA37" s="220">
        <v>5700</v>
      </c>
      <c r="AB37" s="221">
        <v>0</v>
      </c>
      <c r="AC37" s="220">
        <v>5100</v>
      </c>
      <c r="AD37" s="221">
        <v>0</v>
      </c>
      <c r="AE37" s="220">
        <v>4800</v>
      </c>
      <c r="AF37" s="221">
        <v>0</v>
      </c>
      <c r="AG37" s="220">
        <v>5100</v>
      </c>
      <c r="AH37" s="221">
        <v>0</v>
      </c>
      <c r="AI37" s="220">
        <v>5100</v>
      </c>
      <c r="AJ37" s="221">
        <v>0</v>
      </c>
      <c r="AK37" s="220">
        <v>4200</v>
      </c>
      <c r="AL37" s="221">
        <v>0</v>
      </c>
      <c r="AM37" s="220">
        <v>4200</v>
      </c>
      <c r="AN37" s="221">
        <v>0</v>
      </c>
      <c r="AO37" s="220">
        <v>4200</v>
      </c>
      <c r="AP37" s="221">
        <v>0</v>
      </c>
      <c r="AQ37" s="220">
        <v>5800</v>
      </c>
      <c r="AR37" s="221">
        <v>0</v>
      </c>
      <c r="AS37" s="220">
        <v>6000</v>
      </c>
      <c r="AT37" s="221">
        <v>0</v>
      </c>
      <c r="AU37" s="220">
        <v>6200</v>
      </c>
      <c r="AV37" s="221">
        <v>0</v>
      </c>
      <c r="AW37" s="267" t="s">
        <v>425</v>
      </c>
      <c r="AX37" s="97">
        <f t="shared" si="14"/>
        <v>18000</v>
      </c>
      <c r="AY37" s="29">
        <f t="shared" si="49"/>
        <v>3600</v>
      </c>
      <c r="AZ37" s="98">
        <f t="shared" si="50"/>
        <v>21600</v>
      </c>
      <c r="BA37" s="97">
        <f t="shared" si="17"/>
        <v>0</v>
      </c>
      <c r="BB37" s="29">
        <f t="shared" si="52"/>
        <v>0</v>
      </c>
      <c r="BC37" s="150">
        <f t="shared" si="53"/>
        <v>0</v>
      </c>
      <c r="BD37" s="198">
        <f t="shared" si="20"/>
        <v>62300</v>
      </c>
      <c r="BE37" s="29">
        <f t="shared" si="21"/>
        <v>12460</v>
      </c>
      <c r="BF37" s="177">
        <f t="shared" si="22"/>
        <v>74760</v>
      </c>
      <c r="BG37" s="152">
        <f t="shared" si="23"/>
        <v>0</v>
      </c>
      <c r="BH37" s="29">
        <f t="shared" si="24"/>
        <v>0</v>
      </c>
      <c r="BI37" s="98">
        <f t="shared" si="25"/>
        <v>0</v>
      </c>
      <c r="BJ37" s="152">
        <f t="shared" si="26"/>
        <v>80300</v>
      </c>
      <c r="BK37" s="29">
        <f t="shared" si="27"/>
        <v>16060</v>
      </c>
      <c r="BL37" s="98">
        <f t="shared" si="28"/>
        <v>96360</v>
      </c>
      <c r="BM37" s="99"/>
      <c r="BN37" s="176"/>
      <c r="BO37" s="192"/>
      <c r="BP37" s="193"/>
      <c r="BQ37" s="100"/>
      <c r="BR37" s="101">
        <v>15</v>
      </c>
      <c r="BS37" s="162">
        <f t="shared" si="0"/>
        <v>0</v>
      </c>
      <c r="BT37" s="157"/>
      <c r="BU37" s="152">
        <f t="shared" si="29"/>
        <v>0</v>
      </c>
      <c r="BV37" s="152">
        <f t="shared" si="30"/>
        <v>0</v>
      </c>
      <c r="BW37" s="152">
        <f t="shared" si="47"/>
        <v>0</v>
      </c>
      <c r="BX37" s="29">
        <f t="shared" si="1"/>
        <v>0</v>
      </c>
      <c r="BY37" s="177">
        <f t="shared" si="2"/>
        <v>0</v>
      </c>
      <c r="BZ37" s="152">
        <f t="shared" si="31"/>
        <v>0</v>
      </c>
      <c r="CA37" s="29">
        <f t="shared" si="3"/>
        <v>0</v>
      </c>
      <c r="CB37" s="150">
        <f t="shared" si="4"/>
        <v>0</v>
      </c>
      <c r="CC37" s="198">
        <f t="shared" si="32"/>
        <v>0</v>
      </c>
      <c r="CD37" s="29">
        <f t="shared" si="33"/>
        <v>0</v>
      </c>
      <c r="CE37" s="177">
        <f t="shared" si="34"/>
        <v>0</v>
      </c>
      <c r="CF37" s="152">
        <f t="shared" si="5"/>
        <v>0</v>
      </c>
      <c r="CG37" s="29">
        <f t="shared" si="6"/>
        <v>0</v>
      </c>
      <c r="CH37" s="177">
        <f t="shared" si="7"/>
        <v>0</v>
      </c>
      <c r="CI37" s="178">
        <f t="shared" si="35"/>
        <v>0</v>
      </c>
      <c r="CJ37" s="179">
        <f t="shared" si="36"/>
        <v>0</v>
      </c>
      <c r="CK37" s="179">
        <f t="shared" si="37"/>
        <v>0</v>
      </c>
      <c r="CL37" s="100">
        <f t="shared" si="38"/>
        <v>0</v>
      </c>
      <c r="CM37" s="102" t="s">
        <v>151</v>
      </c>
      <c r="CN37" s="180"/>
      <c r="CO37" s="103">
        <f t="shared" si="8"/>
        <v>0</v>
      </c>
      <c r="CP37" s="181"/>
      <c r="CQ37" s="259">
        <v>15</v>
      </c>
      <c r="CR37" s="258"/>
      <c r="CS37" s="104"/>
      <c r="CT37" s="106">
        <f>CQ37*CP37</f>
        <v>0</v>
      </c>
      <c r="CU37" s="106">
        <f t="shared" si="10"/>
        <v>0</v>
      </c>
      <c r="CV37" s="182"/>
      <c r="CW37" s="107">
        <f t="shared" si="11"/>
        <v>0</v>
      </c>
      <c r="CX37" s="182"/>
      <c r="CY37" s="263">
        <v>15</v>
      </c>
      <c r="CZ37" s="264"/>
      <c r="DA37" s="118"/>
      <c r="DB37" s="109">
        <f>CY37*CX37</f>
        <v>0</v>
      </c>
      <c r="DC37" s="109">
        <f t="shared" si="13"/>
        <v>0</v>
      </c>
      <c r="DD37" s="110">
        <f t="shared" si="41"/>
        <v>0</v>
      </c>
      <c r="DE37" s="111"/>
      <c r="DF37" s="110">
        <f t="shared" si="42"/>
        <v>0</v>
      </c>
      <c r="DG37" s="110">
        <f t="shared" si="43"/>
        <v>0</v>
      </c>
      <c r="DH37" s="112">
        <f t="shared" si="44"/>
        <v>0</v>
      </c>
      <c r="DI37" s="113"/>
      <c r="DJ37" s="112">
        <f t="shared" si="45"/>
        <v>0</v>
      </c>
      <c r="DK37" s="112">
        <f t="shared" si="46"/>
        <v>0</v>
      </c>
      <c r="DL37" s="79" t="s">
        <v>442</v>
      </c>
      <c r="DM37" s="143" t="s">
        <v>142</v>
      </c>
      <c r="DN37" s="228">
        <v>45565</v>
      </c>
      <c r="DO37" s="229" t="s">
        <v>427</v>
      </c>
      <c r="DP37" s="143" t="s">
        <v>392</v>
      </c>
      <c r="DQ37" s="229" t="s">
        <v>467</v>
      </c>
      <c r="DR37" s="228">
        <v>45566</v>
      </c>
      <c r="DS37" s="230" t="s">
        <v>143</v>
      </c>
      <c r="DT37" s="138">
        <v>1</v>
      </c>
      <c r="DU37" s="195">
        <v>0</v>
      </c>
      <c r="DV37" s="207" t="s">
        <v>392</v>
      </c>
    </row>
    <row r="38" spans="1:223" ht="72.95" customHeight="1">
      <c r="A38" s="286">
        <v>30</v>
      </c>
      <c r="B38" s="95" t="s">
        <v>284</v>
      </c>
      <c r="C38" s="79" t="s">
        <v>285</v>
      </c>
      <c r="D38" s="79" t="s">
        <v>170</v>
      </c>
      <c r="E38" s="79">
        <v>3</v>
      </c>
      <c r="F38" s="79" t="s">
        <v>171</v>
      </c>
      <c r="G38" s="79" t="s">
        <v>154</v>
      </c>
      <c r="H38" s="79" t="s">
        <v>170</v>
      </c>
      <c r="I38" s="79">
        <v>3</v>
      </c>
      <c r="J38" s="79" t="s">
        <v>135</v>
      </c>
      <c r="K38" s="79" t="s">
        <v>171</v>
      </c>
      <c r="L38" s="79" t="s">
        <v>154</v>
      </c>
      <c r="M38" s="79" t="s">
        <v>287</v>
      </c>
      <c r="N38" s="80" t="s">
        <v>331</v>
      </c>
      <c r="O38" s="79" t="s">
        <v>174</v>
      </c>
      <c r="P38" s="83">
        <v>110</v>
      </c>
      <c r="Q38" s="79" t="s">
        <v>24</v>
      </c>
      <c r="R38" s="82" t="s">
        <v>29</v>
      </c>
      <c r="S38" s="220">
        <v>6000</v>
      </c>
      <c r="T38" s="221">
        <v>6000</v>
      </c>
      <c r="U38" s="220">
        <v>6500</v>
      </c>
      <c r="V38" s="221">
        <v>6500</v>
      </c>
      <c r="W38" s="220">
        <v>7025</v>
      </c>
      <c r="X38" s="221">
        <v>7025</v>
      </c>
      <c r="Y38" s="220">
        <v>9500</v>
      </c>
      <c r="Z38" s="221">
        <v>9500</v>
      </c>
      <c r="AA38" s="220">
        <v>14100</v>
      </c>
      <c r="AB38" s="221">
        <v>14100</v>
      </c>
      <c r="AC38" s="220">
        <v>14500</v>
      </c>
      <c r="AD38" s="221">
        <v>14500</v>
      </c>
      <c r="AE38" s="220">
        <v>14500</v>
      </c>
      <c r="AF38" s="221">
        <v>14500</v>
      </c>
      <c r="AG38" s="220">
        <v>12550</v>
      </c>
      <c r="AH38" s="221">
        <v>12550</v>
      </c>
      <c r="AI38" s="220">
        <v>0</v>
      </c>
      <c r="AJ38" s="221">
        <v>0</v>
      </c>
      <c r="AK38" s="220">
        <v>0</v>
      </c>
      <c r="AL38" s="221">
        <v>0</v>
      </c>
      <c r="AM38" s="220">
        <v>0</v>
      </c>
      <c r="AN38" s="221">
        <v>0</v>
      </c>
      <c r="AO38" s="220">
        <v>350</v>
      </c>
      <c r="AP38" s="221">
        <v>350</v>
      </c>
      <c r="AQ38" s="220">
        <v>6000</v>
      </c>
      <c r="AR38" s="221">
        <v>6000</v>
      </c>
      <c r="AS38" s="220">
        <v>6500</v>
      </c>
      <c r="AT38" s="221">
        <v>6500</v>
      </c>
      <c r="AU38" s="220">
        <v>7025</v>
      </c>
      <c r="AV38" s="221">
        <v>7025</v>
      </c>
      <c r="AW38" s="267" t="s">
        <v>425</v>
      </c>
      <c r="AX38" s="97">
        <f t="shared" si="14"/>
        <v>19525</v>
      </c>
      <c r="AY38" s="29">
        <f t="shared" si="49"/>
        <v>3905</v>
      </c>
      <c r="AZ38" s="98">
        <f t="shared" si="50"/>
        <v>23430</v>
      </c>
      <c r="BA38" s="97">
        <f t="shared" si="17"/>
        <v>19525</v>
      </c>
      <c r="BB38" s="29">
        <f t="shared" si="52"/>
        <v>3905</v>
      </c>
      <c r="BC38" s="150">
        <f t="shared" si="53"/>
        <v>23430</v>
      </c>
      <c r="BD38" s="198">
        <f t="shared" si="20"/>
        <v>85025</v>
      </c>
      <c r="BE38" s="29">
        <f t="shared" si="21"/>
        <v>17005</v>
      </c>
      <c r="BF38" s="177">
        <f t="shared" si="22"/>
        <v>102030</v>
      </c>
      <c r="BG38" s="152">
        <f t="shared" si="23"/>
        <v>85025</v>
      </c>
      <c r="BH38" s="29">
        <f t="shared" si="24"/>
        <v>17005</v>
      </c>
      <c r="BI38" s="98">
        <f t="shared" si="25"/>
        <v>102030</v>
      </c>
      <c r="BJ38" s="152">
        <f t="shared" si="26"/>
        <v>209100</v>
      </c>
      <c r="BK38" s="29">
        <f t="shared" si="27"/>
        <v>41820</v>
      </c>
      <c r="BL38" s="98">
        <f t="shared" si="28"/>
        <v>250920</v>
      </c>
      <c r="BM38" s="99"/>
      <c r="BN38" s="157"/>
      <c r="BO38" s="192"/>
      <c r="BP38" s="192"/>
      <c r="BQ38" s="100"/>
      <c r="BR38" s="101">
        <v>15</v>
      </c>
      <c r="BS38" s="162">
        <f t="shared" si="0"/>
        <v>0</v>
      </c>
      <c r="BT38" s="157"/>
      <c r="BU38" s="152">
        <f t="shared" si="29"/>
        <v>0</v>
      </c>
      <c r="BV38" s="152">
        <f t="shared" si="30"/>
        <v>0</v>
      </c>
      <c r="BW38" s="152">
        <f t="shared" si="47"/>
        <v>0</v>
      </c>
      <c r="BX38" s="29">
        <f t="shared" si="1"/>
        <v>0</v>
      </c>
      <c r="BY38" s="177">
        <f t="shared" si="2"/>
        <v>0</v>
      </c>
      <c r="BZ38" s="152">
        <f t="shared" si="31"/>
        <v>0</v>
      </c>
      <c r="CA38" s="29">
        <f t="shared" si="3"/>
        <v>0</v>
      </c>
      <c r="CB38" s="150">
        <f t="shared" si="4"/>
        <v>0</v>
      </c>
      <c r="CC38" s="198">
        <f t="shared" si="32"/>
        <v>0</v>
      </c>
      <c r="CD38" s="29">
        <f t="shared" si="33"/>
        <v>0</v>
      </c>
      <c r="CE38" s="177">
        <f t="shared" si="34"/>
        <v>0</v>
      </c>
      <c r="CF38" s="152">
        <f t="shared" si="5"/>
        <v>0</v>
      </c>
      <c r="CG38" s="29">
        <f t="shared" si="6"/>
        <v>0</v>
      </c>
      <c r="CH38" s="177">
        <f t="shared" si="7"/>
        <v>0</v>
      </c>
      <c r="CI38" s="178">
        <f t="shared" si="35"/>
        <v>0</v>
      </c>
      <c r="CJ38" s="179">
        <f t="shared" si="36"/>
        <v>0</v>
      </c>
      <c r="CK38" s="179">
        <f t="shared" si="37"/>
        <v>0</v>
      </c>
      <c r="CL38" s="100">
        <f t="shared" si="38"/>
        <v>0</v>
      </c>
      <c r="CM38" s="102" t="s">
        <v>151</v>
      </c>
      <c r="CN38" s="180"/>
      <c r="CO38" s="103">
        <f t="shared" si="8"/>
        <v>0</v>
      </c>
      <c r="CP38" s="181"/>
      <c r="CQ38" s="259">
        <v>15</v>
      </c>
      <c r="CR38" s="258"/>
      <c r="CS38" s="104"/>
      <c r="CT38" s="106">
        <f t="shared" ref="CT38:CT39" si="62">CQ38*CP38</f>
        <v>0</v>
      </c>
      <c r="CU38" s="106">
        <f t="shared" si="10"/>
        <v>0</v>
      </c>
      <c r="CV38" s="182"/>
      <c r="CW38" s="107">
        <f t="shared" si="11"/>
        <v>0</v>
      </c>
      <c r="CX38" s="182"/>
      <c r="CY38" s="263">
        <v>15</v>
      </c>
      <c r="CZ38" s="264"/>
      <c r="DA38" s="118"/>
      <c r="DB38" s="109">
        <f t="shared" ref="DB38:DB39" si="63">CY38*CX38</f>
        <v>0</v>
      </c>
      <c r="DC38" s="109">
        <f t="shared" si="13"/>
        <v>0</v>
      </c>
      <c r="DD38" s="110">
        <f t="shared" si="41"/>
        <v>0</v>
      </c>
      <c r="DE38" s="111"/>
      <c r="DF38" s="110">
        <f t="shared" si="42"/>
        <v>0</v>
      </c>
      <c r="DG38" s="110">
        <f t="shared" si="43"/>
        <v>0</v>
      </c>
      <c r="DH38" s="112">
        <f t="shared" si="44"/>
        <v>0</v>
      </c>
      <c r="DI38" s="113"/>
      <c r="DJ38" s="112">
        <f t="shared" si="45"/>
        <v>0</v>
      </c>
      <c r="DK38" s="112">
        <f t="shared" si="46"/>
        <v>0</v>
      </c>
      <c r="DL38" s="79" t="s">
        <v>442</v>
      </c>
      <c r="DM38" s="143" t="s">
        <v>142</v>
      </c>
      <c r="DN38" s="228">
        <v>45565</v>
      </c>
      <c r="DO38" s="229" t="s">
        <v>427</v>
      </c>
      <c r="DP38" s="143" t="s">
        <v>392</v>
      </c>
      <c r="DQ38" s="229" t="s">
        <v>467</v>
      </c>
      <c r="DR38" s="228">
        <v>45566</v>
      </c>
      <c r="DS38" s="230" t="s">
        <v>143</v>
      </c>
      <c r="DT38" s="138">
        <v>0.5</v>
      </c>
      <c r="DU38" s="195">
        <v>0.5</v>
      </c>
      <c r="DV38" s="207" t="s">
        <v>392</v>
      </c>
    </row>
    <row r="39" spans="1:223" ht="72.95" customHeight="1">
      <c r="A39" s="285">
        <v>31</v>
      </c>
      <c r="B39" s="231" t="s">
        <v>284</v>
      </c>
      <c r="C39" s="143" t="s">
        <v>285</v>
      </c>
      <c r="D39" s="143" t="s">
        <v>170</v>
      </c>
      <c r="E39" s="143">
        <v>3</v>
      </c>
      <c r="F39" s="143" t="s">
        <v>171</v>
      </c>
      <c r="G39" s="143" t="s">
        <v>154</v>
      </c>
      <c r="H39" s="143" t="s">
        <v>170</v>
      </c>
      <c r="I39" s="143">
        <v>3</v>
      </c>
      <c r="J39" s="143" t="s">
        <v>135</v>
      </c>
      <c r="K39" s="143" t="s">
        <v>171</v>
      </c>
      <c r="L39" s="143" t="s">
        <v>154</v>
      </c>
      <c r="M39" s="143" t="s">
        <v>287</v>
      </c>
      <c r="N39" s="232" t="s">
        <v>334</v>
      </c>
      <c r="O39" s="143" t="s">
        <v>175</v>
      </c>
      <c r="P39" s="92" t="s">
        <v>176</v>
      </c>
      <c r="Q39" s="143" t="s">
        <v>24</v>
      </c>
      <c r="R39" s="234" t="s">
        <v>291</v>
      </c>
      <c r="S39" s="224">
        <v>631.75</v>
      </c>
      <c r="T39" s="225">
        <v>0</v>
      </c>
      <c r="U39" s="224">
        <v>900</v>
      </c>
      <c r="V39" s="225">
        <v>0</v>
      </c>
      <c r="W39" s="224">
        <v>12</v>
      </c>
      <c r="X39" s="225">
        <v>0</v>
      </c>
      <c r="Y39" s="224">
        <v>631.75</v>
      </c>
      <c r="Z39" s="225">
        <v>0</v>
      </c>
      <c r="AA39" s="224">
        <v>631.75</v>
      </c>
      <c r="AB39" s="225">
        <v>0</v>
      </c>
      <c r="AC39" s="224">
        <v>631.75</v>
      </c>
      <c r="AD39" s="225">
        <v>0</v>
      </c>
      <c r="AE39" s="224">
        <v>631.75</v>
      </c>
      <c r="AF39" s="225">
        <v>0</v>
      </c>
      <c r="AG39" s="224">
        <v>631.75</v>
      </c>
      <c r="AH39" s="225">
        <v>0</v>
      </c>
      <c r="AI39" s="224">
        <v>631.75</v>
      </c>
      <c r="AJ39" s="225">
        <v>0</v>
      </c>
      <c r="AK39" s="224">
        <v>631.75</v>
      </c>
      <c r="AL39" s="225">
        <v>0</v>
      </c>
      <c r="AM39" s="224">
        <v>631.75</v>
      </c>
      <c r="AN39" s="225">
        <v>0</v>
      </c>
      <c r="AO39" s="224">
        <v>631.75</v>
      </c>
      <c r="AP39" s="225">
        <v>0</v>
      </c>
      <c r="AQ39" s="224">
        <v>631.75</v>
      </c>
      <c r="AR39" s="225">
        <v>0</v>
      </c>
      <c r="AS39" s="224">
        <v>900</v>
      </c>
      <c r="AT39" s="225">
        <v>0</v>
      </c>
      <c r="AU39" s="224">
        <v>12</v>
      </c>
      <c r="AV39" s="225">
        <v>0</v>
      </c>
      <c r="AW39" s="266" t="s">
        <v>425</v>
      </c>
      <c r="AX39" s="97">
        <f t="shared" si="14"/>
        <v>1543.75</v>
      </c>
      <c r="AY39" s="29">
        <f t="shared" si="49"/>
        <v>308.75</v>
      </c>
      <c r="AZ39" s="98">
        <f t="shared" si="50"/>
        <v>1852.5</v>
      </c>
      <c r="BA39" s="97">
        <f t="shared" si="17"/>
        <v>0</v>
      </c>
      <c r="BB39" s="29">
        <f t="shared" si="52"/>
        <v>0</v>
      </c>
      <c r="BC39" s="150">
        <f t="shared" si="53"/>
        <v>0</v>
      </c>
      <c r="BD39" s="198">
        <f t="shared" si="20"/>
        <v>7229.5</v>
      </c>
      <c r="BE39" s="29">
        <f t="shared" si="21"/>
        <v>1445.9</v>
      </c>
      <c r="BF39" s="177">
        <f t="shared" si="22"/>
        <v>8675.4</v>
      </c>
      <c r="BG39" s="152">
        <f t="shared" si="23"/>
        <v>0</v>
      </c>
      <c r="BH39" s="29">
        <f t="shared" si="24"/>
        <v>0</v>
      </c>
      <c r="BI39" s="98">
        <f t="shared" si="25"/>
        <v>0</v>
      </c>
      <c r="BJ39" s="152">
        <f t="shared" si="26"/>
        <v>8773.25</v>
      </c>
      <c r="BK39" s="29">
        <f t="shared" si="27"/>
        <v>1754.65</v>
      </c>
      <c r="BL39" s="98">
        <f t="shared" si="28"/>
        <v>10527.9</v>
      </c>
      <c r="BM39" s="99"/>
      <c r="BN39" s="176"/>
      <c r="BO39" s="192"/>
      <c r="BP39" s="193"/>
      <c r="BQ39" s="100"/>
      <c r="BR39" s="101">
        <v>15</v>
      </c>
      <c r="BS39" s="162">
        <f t="shared" si="0"/>
        <v>0</v>
      </c>
      <c r="BT39" s="157"/>
      <c r="BU39" s="152">
        <f t="shared" si="29"/>
        <v>0</v>
      </c>
      <c r="BV39" s="152">
        <f t="shared" si="30"/>
        <v>0</v>
      </c>
      <c r="BW39" s="152">
        <f t="shared" si="47"/>
        <v>0</v>
      </c>
      <c r="BX39" s="29">
        <f t="shared" si="1"/>
        <v>0</v>
      </c>
      <c r="BY39" s="177">
        <f t="shared" si="2"/>
        <v>0</v>
      </c>
      <c r="BZ39" s="152">
        <f t="shared" si="31"/>
        <v>0</v>
      </c>
      <c r="CA39" s="29">
        <f t="shared" si="3"/>
        <v>0</v>
      </c>
      <c r="CB39" s="150">
        <f t="shared" si="4"/>
        <v>0</v>
      </c>
      <c r="CC39" s="198">
        <f t="shared" si="32"/>
        <v>0</v>
      </c>
      <c r="CD39" s="29">
        <f t="shared" si="33"/>
        <v>0</v>
      </c>
      <c r="CE39" s="177">
        <f t="shared" si="34"/>
        <v>0</v>
      </c>
      <c r="CF39" s="152">
        <f t="shared" si="5"/>
        <v>0</v>
      </c>
      <c r="CG39" s="29">
        <f t="shared" si="6"/>
        <v>0</v>
      </c>
      <c r="CH39" s="177">
        <f t="shared" si="7"/>
        <v>0</v>
      </c>
      <c r="CI39" s="178">
        <f t="shared" si="35"/>
        <v>0</v>
      </c>
      <c r="CJ39" s="179">
        <f t="shared" si="36"/>
        <v>0</v>
      </c>
      <c r="CK39" s="179">
        <f t="shared" si="37"/>
        <v>0</v>
      </c>
      <c r="CL39" s="100">
        <f t="shared" si="38"/>
        <v>0</v>
      </c>
      <c r="CM39" s="102" t="s">
        <v>151</v>
      </c>
      <c r="CN39" s="180"/>
      <c r="CO39" s="103">
        <f t="shared" si="8"/>
        <v>0</v>
      </c>
      <c r="CP39" s="181"/>
      <c r="CQ39" s="259">
        <v>15</v>
      </c>
      <c r="CR39" s="258"/>
      <c r="CS39" s="104"/>
      <c r="CT39" s="106">
        <f t="shared" si="62"/>
        <v>0</v>
      </c>
      <c r="CU39" s="106">
        <f t="shared" si="10"/>
        <v>0</v>
      </c>
      <c r="CV39" s="182"/>
      <c r="CW39" s="107">
        <f t="shared" si="11"/>
        <v>0</v>
      </c>
      <c r="CX39" s="182"/>
      <c r="CY39" s="263">
        <v>15</v>
      </c>
      <c r="CZ39" s="264"/>
      <c r="DA39" s="118"/>
      <c r="DB39" s="109">
        <f t="shared" si="63"/>
        <v>0</v>
      </c>
      <c r="DC39" s="109">
        <f t="shared" si="13"/>
        <v>0</v>
      </c>
      <c r="DD39" s="110">
        <f t="shared" si="41"/>
        <v>0</v>
      </c>
      <c r="DE39" s="111"/>
      <c r="DF39" s="110">
        <f t="shared" si="42"/>
        <v>0</v>
      </c>
      <c r="DG39" s="110">
        <f t="shared" si="43"/>
        <v>0</v>
      </c>
      <c r="DH39" s="112">
        <f t="shared" si="44"/>
        <v>0</v>
      </c>
      <c r="DI39" s="113"/>
      <c r="DJ39" s="112">
        <f t="shared" si="45"/>
        <v>0</v>
      </c>
      <c r="DK39" s="112">
        <f t="shared" si="46"/>
        <v>0</v>
      </c>
      <c r="DL39" s="143" t="s">
        <v>442</v>
      </c>
      <c r="DM39" s="143" t="s">
        <v>142</v>
      </c>
      <c r="DN39" s="228">
        <v>45565</v>
      </c>
      <c r="DO39" s="229" t="s">
        <v>427</v>
      </c>
      <c r="DP39" s="143" t="s">
        <v>392</v>
      </c>
      <c r="DQ39" s="229" t="s">
        <v>467</v>
      </c>
      <c r="DR39" s="228">
        <v>45566</v>
      </c>
      <c r="DS39" s="230" t="s">
        <v>143</v>
      </c>
      <c r="DT39" s="138">
        <v>1</v>
      </c>
      <c r="DU39" s="195">
        <v>0</v>
      </c>
      <c r="DV39" s="207" t="s">
        <v>392</v>
      </c>
    </row>
    <row r="40" spans="1:223" ht="72.95" customHeight="1">
      <c r="A40" s="285">
        <v>32</v>
      </c>
      <c r="B40" s="231" t="s">
        <v>188</v>
      </c>
      <c r="C40" s="143" t="s">
        <v>292</v>
      </c>
      <c r="D40" s="143" t="s">
        <v>293</v>
      </c>
      <c r="E40" s="143">
        <v>55</v>
      </c>
      <c r="F40" s="143" t="s">
        <v>189</v>
      </c>
      <c r="G40" s="143" t="s">
        <v>190</v>
      </c>
      <c r="H40" s="143" t="s">
        <v>191</v>
      </c>
      <c r="I40" s="143">
        <v>30</v>
      </c>
      <c r="J40" s="143" t="s">
        <v>135</v>
      </c>
      <c r="K40" s="143" t="s">
        <v>192</v>
      </c>
      <c r="L40" s="143" t="s">
        <v>193</v>
      </c>
      <c r="M40" s="143" t="s">
        <v>162</v>
      </c>
      <c r="N40" s="235" t="s">
        <v>340</v>
      </c>
      <c r="O40" s="143" t="s">
        <v>34</v>
      </c>
      <c r="P40" s="233">
        <v>878</v>
      </c>
      <c r="Q40" s="143" t="s">
        <v>24</v>
      </c>
      <c r="R40" s="234" t="s">
        <v>194</v>
      </c>
      <c r="S40" s="224">
        <v>61036.5</v>
      </c>
      <c r="T40" s="225">
        <v>26158.5</v>
      </c>
      <c r="U40" s="224">
        <v>131375.29999999999</v>
      </c>
      <c r="V40" s="225">
        <v>56303.7</v>
      </c>
      <c r="W40" s="224">
        <v>177352.7</v>
      </c>
      <c r="X40" s="225">
        <v>76008.3</v>
      </c>
      <c r="Y40" s="224">
        <v>152854.79999999999</v>
      </c>
      <c r="Z40" s="225">
        <v>65509.2</v>
      </c>
      <c r="AA40" s="224">
        <v>149034.20000000001</v>
      </c>
      <c r="AB40" s="225">
        <v>63871.8</v>
      </c>
      <c r="AC40" s="224">
        <v>133305.20000000001</v>
      </c>
      <c r="AD40" s="225">
        <v>57130.8</v>
      </c>
      <c r="AE40" s="224">
        <v>70149.100000000006</v>
      </c>
      <c r="AF40" s="225">
        <v>30063.9</v>
      </c>
      <c r="AG40" s="224">
        <v>218.4</v>
      </c>
      <c r="AH40" s="225">
        <v>93.6</v>
      </c>
      <c r="AI40" s="224">
        <v>153.30000000000001</v>
      </c>
      <c r="AJ40" s="225">
        <v>65.7</v>
      </c>
      <c r="AK40" s="224">
        <v>129.5</v>
      </c>
      <c r="AL40" s="225">
        <v>55.5</v>
      </c>
      <c r="AM40" s="224">
        <v>0</v>
      </c>
      <c r="AN40" s="225">
        <v>0</v>
      </c>
      <c r="AO40" s="224">
        <v>0</v>
      </c>
      <c r="AP40" s="225">
        <v>0</v>
      </c>
      <c r="AQ40" s="224">
        <v>50163.4</v>
      </c>
      <c r="AR40" s="225">
        <v>21498.6</v>
      </c>
      <c r="AS40" s="224">
        <v>128292.5</v>
      </c>
      <c r="AT40" s="225">
        <v>54982.5</v>
      </c>
      <c r="AU40" s="224">
        <v>168947.8</v>
      </c>
      <c r="AV40" s="225">
        <v>72406.2</v>
      </c>
      <c r="AW40" s="266" t="s">
        <v>425</v>
      </c>
      <c r="AX40" s="97">
        <f t="shared" si="14"/>
        <v>369764.5</v>
      </c>
      <c r="AY40" s="29">
        <f t="shared" si="49"/>
        <v>73952.900000000009</v>
      </c>
      <c r="AZ40" s="98">
        <f t="shared" si="50"/>
        <v>443717.4</v>
      </c>
      <c r="BA40" s="97">
        <f t="shared" si="17"/>
        <v>158470.5</v>
      </c>
      <c r="BB40" s="29">
        <f t="shared" si="52"/>
        <v>31694.100000000002</v>
      </c>
      <c r="BC40" s="150">
        <f t="shared" si="53"/>
        <v>190164.6</v>
      </c>
      <c r="BD40" s="198">
        <f t="shared" si="20"/>
        <v>853248.2</v>
      </c>
      <c r="BE40" s="29">
        <f t="shared" si="21"/>
        <v>170649.64</v>
      </c>
      <c r="BF40" s="177">
        <f t="shared" si="22"/>
        <v>1023897.84</v>
      </c>
      <c r="BG40" s="152">
        <f t="shared" si="23"/>
        <v>365677.8</v>
      </c>
      <c r="BH40" s="29">
        <f t="shared" si="24"/>
        <v>73135.56</v>
      </c>
      <c r="BI40" s="98">
        <f t="shared" si="25"/>
        <v>438813.36</v>
      </c>
      <c r="BJ40" s="152">
        <f t="shared" si="26"/>
        <v>1747161</v>
      </c>
      <c r="BK40" s="29">
        <f t="shared" si="27"/>
        <v>349432.2</v>
      </c>
      <c r="BL40" s="98">
        <f t="shared" si="28"/>
        <v>2096593.1999999997</v>
      </c>
      <c r="BM40" s="99"/>
      <c r="BN40" s="157"/>
      <c r="BO40" s="192"/>
      <c r="BP40" s="192"/>
      <c r="BQ40" s="100"/>
      <c r="BR40" s="101">
        <v>15</v>
      </c>
      <c r="BS40" s="162">
        <f t="shared" si="0"/>
        <v>0</v>
      </c>
      <c r="BT40" s="157"/>
      <c r="BU40" s="152">
        <f t="shared" si="29"/>
        <v>0</v>
      </c>
      <c r="BV40" s="152">
        <f t="shared" si="30"/>
        <v>0</v>
      </c>
      <c r="BW40" s="152">
        <f t="shared" si="47"/>
        <v>0</v>
      </c>
      <c r="BX40" s="29">
        <f t="shared" si="1"/>
        <v>0</v>
      </c>
      <c r="BY40" s="177">
        <f t="shared" si="2"/>
        <v>0</v>
      </c>
      <c r="BZ40" s="152">
        <f t="shared" si="31"/>
        <v>0</v>
      </c>
      <c r="CA40" s="29">
        <f t="shared" si="3"/>
        <v>0</v>
      </c>
      <c r="CB40" s="150">
        <f t="shared" si="4"/>
        <v>0</v>
      </c>
      <c r="CC40" s="198">
        <f t="shared" si="32"/>
        <v>0</v>
      </c>
      <c r="CD40" s="29">
        <f t="shared" si="33"/>
        <v>0</v>
      </c>
      <c r="CE40" s="177">
        <f t="shared" si="34"/>
        <v>0</v>
      </c>
      <c r="CF40" s="152">
        <f t="shared" si="5"/>
        <v>0</v>
      </c>
      <c r="CG40" s="29">
        <f t="shared" si="6"/>
        <v>0</v>
      </c>
      <c r="CH40" s="177">
        <f t="shared" si="7"/>
        <v>0</v>
      </c>
      <c r="CI40" s="178">
        <f t="shared" si="35"/>
        <v>0</v>
      </c>
      <c r="CJ40" s="179">
        <f t="shared" si="36"/>
        <v>0</v>
      </c>
      <c r="CK40" s="179">
        <f t="shared" si="37"/>
        <v>0</v>
      </c>
      <c r="CL40" s="100">
        <f t="shared" si="38"/>
        <v>0</v>
      </c>
      <c r="CM40" s="102" t="s">
        <v>151</v>
      </c>
      <c r="CN40" s="180"/>
      <c r="CO40" s="103">
        <f t="shared" si="8"/>
        <v>0</v>
      </c>
      <c r="CP40" s="181"/>
      <c r="CQ40" s="258"/>
      <c r="CR40" s="259">
        <v>10968</v>
      </c>
      <c r="CS40" s="105">
        <f>P40*CR40</f>
        <v>9629904</v>
      </c>
      <c r="CT40" s="106">
        <f>CS40*CP40</f>
        <v>0</v>
      </c>
      <c r="CU40" s="106">
        <f t="shared" si="10"/>
        <v>0</v>
      </c>
      <c r="CV40" s="182"/>
      <c r="CW40" s="107">
        <f t="shared" si="11"/>
        <v>0</v>
      </c>
      <c r="CX40" s="182"/>
      <c r="CY40" s="262"/>
      <c r="CZ40" s="88">
        <v>10968</v>
      </c>
      <c r="DA40" s="108">
        <f>P40*CZ40</f>
        <v>9629904</v>
      </c>
      <c r="DB40" s="109">
        <f t="shared" si="40"/>
        <v>0</v>
      </c>
      <c r="DC40" s="109">
        <f t="shared" si="13"/>
        <v>0</v>
      </c>
      <c r="DD40" s="110">
        <f t="shared" si="41"/>
        <v>0</v>
      </c>
      <c r="DE40" s="111"/>
      <c r="DF40" s="110">
        <f t="shared" si="42"/>
        <v>0</v>
      </c>
      <c r="DG40" s="110">
        <f t="shared" si="43"/>
        <v>0</v>
      </c>
      <c r="DH40" s="112">
        <f t="shared" si="44"/>
        <v>0</v>
      </c>
      <c r="DI40" s="113"/>
      <c r="DJ40" s="112">
        <f t="shared" si="45"/>
        <v>0</v>
      </c>
      <c r="DK40" s="112">
        <f t="shared" si="46"/>
        <v>0</v>
      </c>
      <c r="DL40" s="143" t="s">
        <v>432</v>
      </c>
      <c r="DM40" s="143" t="s">
        <v>142</v>
      </c>
      <c r="DN40" s="228">
        <v>45565</v>
      </c>
      <c r="DO40" s="229" t="s">
        <v>427</v>
      </c>
      <c r="DP40" s="143" t="s">
        <v>392</v>
      </c>
      <c r="DQ40" s="229" t="s">
        <v>467</v>
      </c>
      <c r="DR40" s="228">
        <v>45566</v>
      </c>
      <c r="DS40" s="230" t="s">
        <v>143</v>
      </c>
      <c r="DT40" s="138">
        <v>0.7</v>
      </c>
      <c r="DU40" s="195">
        <v>0.3</v>
      </c>
      <c r="DV40" s="207" t="s">
        <v>392</v>
      </c>
    </row>
    <row r="41" spans="1:223" s="8" customFormat="1" ht="72.95" customHeight="1">
      <c r="A41" s="286">
        <v>33</v>
      </c>
      <c r="B41" s="95" t="s">
        <v>236</v>
      </c>
      <c r="C41" s="79">
        <v>6310200771</v>
      </c>
      <c r="D41" s="79" t="s">
        <v>294</v>
      </c>
      <c r="E41" s="79">
        <v>5</v>
      </c>
      <c r="F41" s="79" t="s">
        <v>136</v>
      </c>
      <c r="G41" s="79" t="s">
        <v>137</v>
      </c>
      <c r="H41" s="79" t="s">
        <v>294</v>
      </c>
      <c r="I41" s="79">
        <v>5</v>
      </c>
      <c r="J41" s="79" t="s">
        <v>135</v>
      </c>
      <c r="K41" s="79" t="s">
        <v>136</v>
      </c>
      <c r="L41" s="79" t="s">
        <v>137</v>
      </c>
      <c r="M41" s="79" t="s">
        <v>31</v>
      </c>
      <c r="N41" s="80" t="s">
        <v>216</v>
      </c>
      <c r="O41" s="79" t="s">
        <v>295</v>
      </c>
      <c r="P41" s="135">
        <v>768</v>
      </c>
      <c r="Q41" s="79" t="s">
        <v>24</v>
      </c>
      <c r="R41" s="82" t="s">
        <v>217</v>
      </c>
      <c r="S41" s="220">
        <v>9000.6</v>
      </c>
      <c r="T41" s="221">
        <v>11999.4</v>
      </c>
      <c r="U41" s="220">
        <v>9000.6</v>
      </c>
      <c r="V41" s="221">
        <v>11999.4</v>
      </c>
      <c r="W41" s="220">
        <v>9000.6</v>
      </c>
      <c r="X41" s="221">
        <v>11999.4</v>
      </c>
      <c r="Y41" s="220">
        <v>9000.6</v>
      </c>
      <c r="Z41" s="221">
        <v>11999.4</v>
      </c>
      <c r="AA41" s="220">
        <v>9000.6</v>
      </c>
      <c r="AB41" s="221">
        <v>11999.4</v>
      </c>
      <c r="AC41" s="220">
        <v>9000.6</v>
      </c>
      <c r="AD41" s="221">
        <v>11999.4</v>
      </c>
      <c r="AE41" s="220">
        <v>9000.6</v>
      </c>
      <c r="AF41" s="221">
        <v>11999.4</v>
      </c>
      <c r="AG41" s="220">
        <v>9000.6</v>
      </c>
      <c r="AH41" s="221">
        <v>11999.4</v>
      </c>
      <c r="AI41" s="220">
        <v>9000.6</v>
      </c>
      <c r="AJ41" s="221">
        <v>11999.4</v>
      </c>
      <c r="AK41" s="220">
        <v>9000.6</v>
      </c>
      <c r="AL41" s="221">
        <v>11999.4</v>
      </c>
      <c r="AM41" s="220">
        <v>9000.6</v>
      </c>
      <c r="AN41" s="221">
        <v>11999.4</v>
      </c>
      <c r="AO41" s="220">
        <v>9000.6</v>
      </c>
      <c r="AP41" s="221">
        <v>11999.4</v>
      </c>
      <c r="AQ41" s="220">
        <v>9000.6</v>
      </c>
      <c r="AR41" s="221">
        <v>11999.4</v>
      </c>
      <c r="AS41" s="220">
        <v>9000.6</v>
      </c>
      <c r="AT41" s="221">
        <v>11999.4</v>
      </c>
      <c r="AU41" s="220">
        <v>9000.6</v>
      </c>
      <c r="AV41" s="221">
        <v>11999.4</v>
      </c>
      <c r="AW41" s="267" t="s">
        <v>425</v>
      </c>
      <c r="AX41" s="97">
        <f t="shared" si="14"/>
        <v>27001.800000000003</v>
      </c>
      <c r="AY41" s="29">
        <f t="shared" si="49"/>
        <v>5400.3600000000006</v>
      </c>
      <c r="AZ41" s="98">
        <f t="shared" si="50"/>
        <v>32402.160000000003</v>
      </c>
      <c r="BA41" s="97">
        <f t="shared" si="17"/>
        <v>35998.199999999997</v>
      </c>
      <c r="BB41" s="29">
        <f t="shared" si="52"/>
        <v>7199.6399999999994</v>
      </c>
      <c r="BC41" s="150">
        <f t="shared" si="53"/>
        <v>43197.84</v>
      </c>
      <c r="BD41" s="198">
        <f t="shared" si="20"/>
        <v>108007.20000000003</v>
      </c>
      <c r="BE41" s="29">
        <f t="shared" si="21"/>
        <v>21601.440000000006</v>
      </c>
      <c r="BF41" s="177">
        <f t="shared" si="22"/>
        <v>129608.64000000003</v>
      </c>
      <c r="BG41" s="152">
        <f t="shared" si="23"/>
        <v>143992.79999999996</v>
      </c>
      <c r="BH41" s="29">
        <f t="shared" si="24"/>
        <v>28798.559999999994</v>
      </c>
      <c r="BI41" s="98">
        <f t="shared" si="25"/>
        <v>172791.35999999996</v>
      </c>
      <c r="BJ41" s="152">
        <f t="shared" si="26"/>
        <v>315000</v>
      </c>
      <c r="BK41" s="29">
        <f t="shared" si="27"/>
        <v>63000</v>
      </c>
      <c r="BL41" s="98">
        <f t="shared" si="28"/>
        <v>378000</v>
      </c>
      <c r="BM41" s="99"/>
      <c r="BN41" s="157"/>
      <c r="BO41" s="192"/>
      <c r="BP41" s="192"/>
      <c r="BQ41" s="100"/>
      <c r="BR41" s="101">
        <v>15</v>
      </c>
      <c r="BS41" s="162">
        <f t="shared" si="0"/>
        <v>0</v>
      </c>
      <c r="BT41" s="157"/>
      <c r="BU41" s="152">
        <f t="shared" si="29"/>
        <v>0</v>
      </c>
      <c r="BV41" s="152">
        <f>BL41*BT41</f>
        <v>0</v>
      </c>
      <c r="BW41" s="152">
        <f t="shared" si="47"/>
        <v>0</v>
      </c>
      <c r="BX41" s="29">
        <f t="shared" si="1"/>
        <v>0</v>
      </c>
      <c r="BY41" s="177">
        <f t="shared" si="2"/>
        <v>0</v>
      </c>
      <c r="BZ41" s="152">
        <f t="shared" si="31"/>
        <v>0</v>
      </c>
      <c r="CA41" s="29">
        <f t="shared" si="3"/>
        <v>0</v>
      </c>
      <c r="CB41" s="150">
        <f t="shared" si="4"/>
        <v>0</v>
      </c>
      <c r="CC41" s="198">
        <f t="shared" si="32"/>
        <v>0</v>
      </c>
      <c r="CD41" s="29">
        <f t="shared" si="33"/>
        <v>0</v>
      </c>
      <c r="CE41" s="177">
        <f t="shared" si="34"/>
        <v>0</v>
      </c>
      <c r="CF41" s="152">
        <f t="shared" si="5"/>
        <v>0</v>
      </c>
      <c r="CG41" s="29">
        <f t="shared" si="6"/>
        <v>0</v>
      </c>
      <c r="CH41" s="177">
        <f t="shared" si="7"/>
        <v>0</v>
      </c>
      <c r="CI41" s="178">
        <f t="shared" si="35"/>
        <v>0</v>
      </c>
      <c r="CJ41" s="179">
        <f t="shared" si="36"/>
        <v>0</v>
      </c>
      <c r="CK41" s="179">
        <f t="shared" si="37"/>
        <v>0</v>
      </c>
      <c r="CL41" s="100">
        <f t="shared" si="38"/>
        <v>0</v>
      </c>
      <c r="CM41" s="102" t="s">
        <v>60</v>
      </c>
      <c r="CN41" s="180"/>
      <c r="CO41" s="103">
        <f t="shared" si="8"/>
        <v>0</v>
      </c>
      <c r="CP41" s="181"/>
      <c r="CQ41" s="258"/>
      <c r="CR41" s="259">
        <v>10968</v>
      </c>
      <c r="CS41" s="105">
        <f>P41*CR41</f>
        <v>8423424</v>
      </c>
      <c r="CT41" s="106">
        <f>CS41*CP41</f>
        <v>0</v>
      </c>
      <c r="CU41" s="106">
        <f t="shared" si="10"/>
        <v>0</v>
      </c>
      <c r="CV41" s="182"/>
      <c r="CW41" s="107">
        <f t="shared" si="11"/>
        <v>0</v>
      </c>
      <c r="CX41" s="182"/>
      <c r="CY41" s="262"/>
      <c r="CZ41" s="88">
        <v>10968</v>
      </c>
      <c r="DA41" s="108">
        <f>P41*CZ41</f>
        <v>8423424</v>
      </c>
      <c r="DB41" s="109">
        <f t="shared" si="40"/>
        <v>0</v>
      </c>
      <c r="DC41" s="109">
        <f t="shared" si="13"/>
        <v>0</v>
      </c>
      <c r="DD41" s="110">
        <f t="shared" si="41"/>
        <v>0</v>
      </c>
      <c r="DE41" s="111"/>
      <c r="DF41" s="110">
        <f t="shared" si="42"/>
        <v>0</v>
      </c>
      <c r="DG41" s="110">
        <f t="shared" si="43"/>
        <v>0</v>
      </c>
      <c r="DH41" s="112">
        <f t="shared" si="44"/>
        <v>0</v>
      </c>
      <c r="DI41" s="113"/>
      <c r="DJ41" s="112">
        <f t="shared" si="45"/>
        <v>0</v>
      </c>
      <c r="DK41" s="112">
        <f t="shared" si="46"/>
        <v>0</v>
      </c>
      <c r="DL41" s="79" t="s">
        <v>435</v>
      </c>
      <c r="DM41" s="143" t="s">
        <v>142</v>
      </c>
      <c r="DN41" s="228">
        <v>45565</v>
      </c>
      <c r="DO41" s="229" t="s">
        <v>427</v>
      </c>
      <c r="DP41" s="143" t="s">
        <v>392</v>
      </c>
      <c r="DQ41" s="229" t="s">
        <v>467</v>
      </c>
      <c r="DR41" s="228">
        <v>45566</v>
      </c>
      <c r="DS41" s="230" t="s">
        <v>143</v>
      </c>
      <c r="DT41" s="138">
        <v>0.42859999999999998</v>
      </c>
      <c r="DU41" s="195">
        <v>0.57140000000000002</v>
      </c>
      <c r="DV41" s="207" t="s">
        <v>203</v>
      </c>
    </row>
    <row r="42" spans="1:223" s="8" customFormat="1" ht="72.95" customHeight="1">
      <c r="A42" s="285">
        <v>34</v>
      </c>
      <c r="B42" s="231" t="s">
        <v>236</v>
      </c>
      <c r="C42" s="143">
        <v>6310200771</v>
      </c>
      <c r="D42" s="143" t="s">
        <v>294</v>
      </c>
      <c r="E42" s="143">
        <v>5</v>
      </c>
      <c r="F42" s="143" t="s">
        <v>136</v>
      </c>
      <c r="G42" s="143" t="s">
        <v>137</v>
      </c>
      <c r="H42" s="143" t="s">
        <v>296</v>
      </c>
      <c r="I42" s="143">
        <v>19</v>
      </c>
      <c r="J42" s="143" t="s">
        <v>135</v>
      </c>
      <c r="K42" s="143" t="s">
        <v>297</v>
      </c>
      <c r="L42" s="143" t="s">
        <v>298</v>
      </c>
      <c r="M42" s="143" t="s">
        <v>299</v>
      </c>
      <c r="N42" s="143" t="s">
        <v>300</v>
      </c>
      <c r="O42" s="92" t="s">
        <v>301</v>
      </c>
      <c r="P42" s="233">
        <v>713</v>
      </c>
      <c r="Q42" s="92" t="s">
        <v>24</v>
      </c>
      <c r="R42" s="94" t="s">
        <v>302</v>
      </c>
      <c r="S42" s="224">
        <v>32345.62</v>
      </c>
      <c r="T42" s="225">
        <v>16544.38</v>
      </c>
      <c r="U42" s="224">
        <v>39030.43</v>
      </c>
      <c r="V42" s="225">
        <v>19963.57</v>
      </c>
      <c r="W42" s="224">
        <v>35518.660000000003</v>
      </c>
      <c r="X42" s="225">
        <v>18167.34</v>
      </c>
      <c r="Y42" s="224">
        <v>56628.99</v>
      </c>
      <c r="Z42" s="225">
        <v>28965.01</v>
      </c>
      <c r="AA42" s="224">
        <v>36480.620000000003</v>
      </c>
      <c r="AB42" s="225">
        <v>18659.38</v>
      </c>
      <c r="AC42" s="224">
        <v>30766.39</v>
      </c>
      <c r="AD42" s="225">
        <v>15736.61</v>
      </c>
      <c r="AE42" s="224">
        <v>12944.2</v>
      </c>
      <c r="AF42" s="225">
        <v>6620.8</v>
      </c>
      <c r="AG42" s="224">
        <v>11924.02</v>
      </c>
      <c r="AH42" s="225">
        <v>6098.98</v>
      </c>
      <c r="AI42" s="224">
        <v>1306.6600000000001</v>
      </c>
      <c r="AJ42" s="225">
        <v>668.34</v>
      </c>
      <c r="AK42" s="224">
        <v>5076.46</v>
      </c>
      <c r="AL42" s="225">
        <v>2596.54</v>
      </c>
      <c r="AM42" s="224">
        <v>14708.03</v>
      </c>
      <c r="AN42" s="225">
        <v>7522.97</v>
      </c>
      <c r="AO42" s="224">
        <v>6306.37</v>
      </c>
      <c r="AP42" s="225">
        <v>3225.63</v>
      </c>
      <c r="AQ42" s="224">
        <v>32345.62</v>
      </c>
      <c r="AR42" s="225">
        <v>16544.38</v>
      </c>
      <c r="AS42" s="224">
        <v>39030.43</v>
      </c>
      <c r="AT42" s="225">
        <v>19963.57</v>
      </c>
      <c r="AU42" s="224">
        <v>35518.660000000003</v>
      </c>
      <c r="AV42" s="225">
        <v>18167.34</v>
      </c>
      <c r="AW42" s="266" t="s">
        <v>425</v>
      </c>
      <c r="AX42" s="97">
        <f t="shared" si="14"/>
        <v>106894.71</v>
      </c>
      <c r="AY42" s="29">
        <f t="shared" si="49"/>
        <v>21378.942000000003</v>
      </c>
      <c r="AZ42" s="98">
        <f t="shared" si="50"/>
        <v>128273.652</v>
      </c>
      <c r="BA42" s="97">
        <f t="shared" si="17"/>
        <v>54675.289999999994</v>
      </c>
      <c r="BB42" s="29">
        <f t="shared" si="52"/>
        <v>10935.057999999999</v>
      </c>
      <c r="BC42" s="150">
        <f t="shared" si="53"/>
        <v>65610.347999999998</v>
      </c>
      <c r="BD42" s="198">
        <f t="shared" si="20"/>
        <v>283036.44999999995</v>
      </c>
      <c r="BE42" s="29">
        <f t="shared" si="21"/>
        <v>56607.289999999994</v>
      </c>
      <c r="BF42" s="177">
        <f t="shared" si="22"/>
        <v>339643.73999999993</v>
      </c>
      <c r="BG42" s="152">
        <f t="shared" si="23"/>
        <v>144769.54999999999</v>
      </c>
      <c r="BH42" s="29">
        <f t="shared" si="24"/>
        <v>28953.91</v>
      </c>
      <c r="BI42" s="98">
        <f t="shared" si="25"/>
        <v>173723.46</v>
      </c>
      <c r="BJ42" s="152">
        <f t="shared" si="26"/>
        <v>589376</v>
      </c>
      <c r="BK42" s="29">
        <f t="shared" si="27"/>
        <v>117875.2</v>
      </c>
      <c r="BL42" s="98">
        <f t="shared" si="28"/>
        <v>707251.19999999995</v>
      </c>
      <c r="BM42" s="99"/>
      <c r="BN42" s="157"/>
      <c r="BO42" s="192"/>
      <c r="BP42" s="192"/>
      <c r="BQ42" s="100"/>
      <c r="BR42" s="101">
        <v>15</v>
      </c>
      <c r="BS42" s="162">
        <f t="shared" si="0"/>
        <v>0</v>
      </c>
      <c r="BT42" s="157"/>
      <c r="BU42" s="275">
        <f t="shared" si="29"/>
        <v>0</v>
      </c>
      <c r="BV42" s="275">
        <f>BL42*BT42</f>
        <v>0</v>
      </c>
      <c r="BW42" s="152">
        <f t="shared" si="47"/>
        <v>0</v>
      </c>
      <c r="BX42" s="29">
        <f t="shared" si="1"/>
        <v>0</v>
      </c>
      <c r="BY42" s="177">
        <f t="shared" si="2"/>
        <v>0</v>
      </c>
      <c r="BZ42" s="152">
        <f t="shared" si="31"/>
        <v>0</v>
      </c>
      <c r="CA42" s="29">
        <f t="shared" si="3"/>
        <v>0</v>
      </c>
      <c r="CB42" s="150">
        <f t="shared" si="4"/>
        <v>0</v>
      </c>
      <c r="CC42" s="198">
        <f t="shared" si="32"/>
        <v>0</v>
      </c>
      <c r="CD42" s="29">
        <f t="shared" si="33"/>
        <v>0</v>
      </c>
      <c r="CE42" s="177">
        <f t="shared" si="34"/>
        <v>0</v>
      </c>
      <c r="CF42" s="152">
        <f t="shared" si="5"/>
        <v>0</v>
      </c>
      <c r="CG42" s="29">
        <f t="shared" si="6"/>
        <v>0</v>
      </c>
      <c r="CH42" s="177">
        <f t="shared" si="7"/>
        <v>0</v>
      </c>
      <c r="CI42" s="178">
        <f t="shared" si="35"/>
        <v>0</v>
      </c>
      <c r="CJ42" s="179">
        <f t="shared" si="36"/>
        <v>0</v>
      </c>
      <c r="CK42" s="179">
        <f t="shared" si="37"/>
        <v>0</v>
      </c>
      <c r="CL42" s="100">
        <f t="shared" si="38"/>
        <v>0</v>
      </c>
      <c r="CM42" s="274" t="s">
        <v>298</v>
      </c>
      <c r="CN42" s="276"/>
      <c r="CO42" s="103">
        <f t="shared" si="8"/>
        <v>0</v>
      </c>
      <c r="CP42" s="277"/>
      <c r="CQ42" s="258"/>
      <c r="CR42" s="259">
        <v>10968</v>
      </c>
      <c r="CS42" s="105">
        <f>P42*CR42</f>
        <v>7820184</v>
      </c>
      <c r="CT42" s="106">
        <f t="shared" si="57"/>
        <v>0</v>
      </c>
      <c r="CU42" s="106">
        <f t="shared" si="10"/>
        <v>0</v>
      </c>
      <c r="CV42" s="278"/>
      <c r="CW42" s="107">
        <f t="shared" si="11"/>
        <v>0</v>
      </c>
      <c r="CX42" s="278"/>
      <c r="CY42" s="262"/>
      <c r="CZ42" s="88">
        <v>10968</v>
      </c>
      <c r="DA42" s="108">
        <f>P42*CZ42</f>
        <v>7820184</v>
      </c>
      <c r="DB42" s="109">
        <f t="shared" si="40"/>
        <v>0</v>
      </c>
      <c r="DC42" s="109">
        <f t="shared" si="13"/>
        <v>0</v>
      </c>
      <c r="DD42" s="110">
        <f t="shared" si="41"/>
        <v>0</v>
      </c>
      <c r="DE42" s="111"/>
      <c r="DF42" s="110">
        <f t="shared" si="42"/>
        <v>0</v>
      </c>
      <c r="DG42" s="110">
        <f t="shared" si="43"/>
        <v>0</v>
      </c>
      <c r="DH42" s="112">
        <f t="shared" si="44"/>
        <v>0</v>
      </c>
      <c r="DI42" s="113"/>
      <c r="DJ42" s="112">
        <f t="shared" si="45"/>
        <v>0</v>
      </c>
      <c r="DK42" s="112">
        <f t="shared" si="46"/>
        <v>0</v>
      </c>
      <c r="DL42" s="143" t="s">
        <v>435</v>
      </c>
      <c r="DM42" s="143" t="s">
        <v>142</v>
      </c>
      <c r="DN42" s="228">
        <v>45565</v>
      </c>
      <c r="DO42" s="229" t="s">
        <v>427</v>
      </c>
      <c r="DP42" s="143" t="s">
        <v>392</v>
      </c>
      <c r="DQ42" s="229" t="s">
        <v>467</v>
      </c>
      <c r="DR42" s="228">
        <v>45566</v>
      </c>
      <c r="DS42" s="230" t="s">
        <v>143</v>
      </c>
      <c r="DT42" s="138">
        <v>0.66159999999999997</v>
      </c>
      <c r="DU42" s="195">
        <v>0.33839999999999998</v>
      </c>
      <c r="DV42" s="207" t="s">
        <v>393</v>
      </c>
    </row>
    <row r="43" spans="1:223" s="5" customFormat="1" ht="72.95" customHeight="1">
      <c r="A43" s="286">
        <v>35</v>
      </c>
      <c r="B43" s="121" t="s">
        <v>228</v>
      </c>
      <c r="C43" s="122">
        <v>7831822694</v>
      </c>
      <c r="D43" s="83" t="s">
        <v>303</v>
      </c>
      <c r="E43" s="83">
        <v>6</v>
      </c>
      <c r="F43" s="83" t="s">
        <v>229</v>
      </c>
      <c r="G43" s="83" t="s">
        <v>230</v>
      </c>
      <c r="H43" s="83" t="s">
        <v>304</v>
      </c>
      <c r="I43" s="83">
        <v>31</v>
      </c>
      <c r="J43" s="83" t="s">
        <v>135</v>
      </c>
      <c r="K43" s="83" t="s">
        <v>305</v>
      </c>
      <c r="L43" s="83" t="s">
        <v>230</v>
      </c>
      <c r="M43" s="83" t="s">
        <v>233</v>
      </c>
      <c r="N43" s="84" t="s">
        <v>306</v>
      </c>
      <c r="O43" s="83" t="s">
        <v>307</v>
      </c>
      <c r="P43" s="83">
        <v>603</v>
      </c>
      <c r="Q43" s="83" t="s">
        <v>24</v>
      </c>
      <c r="R43" s="85" t="s">
        <v>146</v>
      </c>
      <c r="S43" s="222">
        <v>42209.37</v>
      </c>
      <c r="T43" s="248">
        <v>18963.63</v>
      </c>
      <c r="U43" s="222">
        <v>108614.28</v>
      </c>
      <c r="V43" s="223">
        <v>48797.72</v>
      </c>
      <c r="W43" s="222">
        <v>142163.46</v>
      </c>
      <c r="X43" s="223">
        <v>63870.54</v>
      </c>
      <c r="Y43" s="249">
        <v>166133.37</v>
      </c>
      <c r="Z43" s="223">
        <v>74639.63</v>
      </c>
      <c r="AA43" s="222">
        <v>115152.72</v>
      </c>
      <c r="AB43" s="223">
        <v>51735.28</v>
      </c>
      <c r="AC43" s="222">
        <v>99590.46</v>
      </c>
      <c r="AD43" s="223">
        <v>44743.54</v>
      </c>
      <c r="AE43" s="222">
        <v>69132.479999999996</v>
      </c>
      <c r="AF43" s="223">
        <v>31059.52</v>
      </c>
      <c r="AG43" s="222">
        <v>0</v>
      </c>
      <c r="AH43" s="223">
        <v>0</v>
      </c>
      <c r="AI43" s="222">
        <v>0</v>
      </c>
      <c r="AJ43" s="223">
        <v>0</v>
      </c>
      <c r="AK43" s="222">
        <v>0</v>
      </c>
      <c r="AL43" s="223">
        <v>0</v>
      </c>
      <c r="AM43" s="222">
        <v>0</v>
      </c>
      <c r="AN43" s="223">
        <v>0</v>
      </c>
      <c r="AO43" s="222">
        <v>0</v>
      </c>
      <c r="AP43" s="223">
        <v>0</v>
      </c>
      <c r="AQ43" s="222">
        <v>42209.37</v>
      </c>
      <c r="AR43" s="223">
        <v>18963.63</v>
      </c>
      <c r="AS43" s="222">
        <v>108614.28</v>
      </c>
      <c r="AT43" s="223">
        <v>48797.72</v>
      </c>
      <c r="AU43" s="222">
        <v>142163.46</v>
      </c>
      <c r="AV43" s="223">
        <v>63870.54</v>
      </c>
      <c r="AW43" s="267" t="s">
        <v>425</v>
      </c>
      <c r="AX43" s="97">
        <f t="shared" si="14"/>
        <v>292987.11</v>
      </c>
      <c r="AY43" s="86">
        <f t="shared" si="49"/>
        <v>58597.421999999999</v>
      </c>
      <c r="AZ43" s="87">
        <f t="shared" si="50"/>
        <v>351584.53200000001</v>
      </c>
      <c r="BA43" s="97">
        <f t="shared" si="17"/>
        <v>131631.89000000001</v>
      </c>
      <c r="BB43" s="86">
        <f t="shared" si="52"/>
        <v>26326.378000000004</v>
      </c>
      <c r="BC43" s="151">
        <f t="shared" si="53"/>
        <v>157958.26800000001</v>
      </c>
      <c r="BD43" s="198">
        <f t="shared" si="20"/>
        <v>742996.1399999999</v>
      </c>
      <c r="BE43" s="29">
        <f t="shared" si="21"/>
        <v>148599.22799999997</v>
      </c>
      <c r="BF43" s="177">
        <f t="shared" si="22"/>
        <v>891595.3679999999</v>
      </c>
      <c r="BG43" s="152">
        <f t="shared" si="23"/>
        <v>333809.86</v>
      </c>
      <c r="BH43" s="29">
        <f t="shared" si="24"/>
        <v>66761.971999999994</v>
      </c>
      <c r="BI43" s="98">
        <f t="shared" si="25"/>
        <v>400571.83199999999</v>
      </c>
      <c r="BJ43" s="152">
        <f t="shared" si="26"/>
        <v>1501425</v>
      </c>
      <c r="BK43" s="29">
        <f t="shared" si="27"/>
        <v>300285</v>
      </c>
      <c r="BL43" s="98">
        <f t="shared" si="28"/>
        <v>1801710</v>
      </c>
      <c r="BM43" s="99"/>
      <c r="BN43" s="157"/>
      <c r="BO43" s="192"/>
      <c r="BP43" s="192"/>
      <c r="BQ43" s="100"/>
      <c r="BR43" s="101">
        <v>15</v>
      </c>
      <c r="BS43" s="163">
        <f t="shared" si="0"/>
        <v>0</v>
      </c>
      <c r="BT43" s="157"/>
      <c r="BU43" s="152">
        <f t="shared" si="29"/>
        <v>0</v>
      </c>
      <c r="BV43" s="152">
        <f t="shared" si="30"/>
        <v>0</v>
      </c>
      <c r="BW43" s="152">
        <f t="shared" si="47"/>
        <v>0</v>
      </c>
      <c r="BX43" s="29">
        <f t="shared" si="1"/>
        <v>0</v>
      </c>
      <c r="BY43" s="177">
        <f t="shared" si="2"/>
        <v>0</v>
      </c>
      <c r="BZ43" s="152">
        <f t="shared" si="31"/>
        <v>0</v>
      </c>
      <c r="CA43" s="29">
        <f t="shared" si="3"/>
        <v>0</v>
      </c>
      <c r="CB43" s="150">
        <f t="shared" si="4"/>
        <v>0</v>
      </c>
      <c r="CC43" s="198">
        <f t="shared" si="32"/>
        <v>0</v>
      </c>
      <c r="CD43" s="29">
        <f t="shared" si="33"/>
        <v>0</v>
      </c>
      <c r="CE43" s="177">
        <f t="shared" si="34"/>
        <v>0</v>
      </c>
      <c r="CF43" s="152">
        <f t="shared" si="5"/>
        <v>0</v>
      </c>
      <c r="CG43" s="29">
        <f t="shared" si="6"/>
        <v>0</v>
      </c>
      <c r="CH43" s="177">
        <f t="shared" si="7"/>
        <v>0</v>
      </c>
      <c r="CI43" s="178">
        <f t="shared" si="35"/>
        <v>0</v>
      </c>
      <c r="CJ43" s="179">
        <f t="shared" si="36"/>
        <v>0</v>
      </c>
      <c r="CK43" s="179">
        <f t="shared" si="37"/>
        <v>0</v>
      </c>
      <c r="CL43" s="100">
        <f t="shared" si="38"/>
        <v>0</v>
      </c>
      <c r="CM43" s="102" t="s">
        <v>235</v>
      </c>
      <c r="CN43" s="180"/>
      <c r="CO43" s="103">
        <f t="shared" si="8"/>
        <v>0</v>
      </c>
      <c r="CP43" s="181"/>
      <c r="CQ43" s="258"/>
      <c r="CR43" s="259">
        <v>10968</v>
      </c>
      <c r="CS43" s="105">
        <f>P43*CR43</f>
        <v>6613704</v>
      </c>
      <c r="CT43" s="106">
        <f t="shared" ref="CT43" si="64">CS43*CP43</f>
        <v>0</v>
      </c>
      <c r="CU43" s="106">
        <f t="shared" si="10"/>
        <v>0</v>
      </c>
      <c r="CV43" s="183"/>
      <c r="CW43" s="107">
        <f t="shared" si="11"/>
        <v>0</v>
      </c>
      <c r="CX43" s="183"/>
      <c r="CY43" s="262"/>
      <c r="CZ43" s="88">
        <v>10968</v>
      </c>
      <c r="DA43" s="88">
        <f>P43*CZ43</f>
        <v>6613704</v>
      </c>
      <c r="DB43" s="109">
        <f t="shared" si="40"/>
        <v>0</v>
      </c>
      <c r="DC43" s="89">
        <f t="shared" si="13"/>
        <v>0</v>
      </c>
      <c r="DD43" s="110">
        <f t="shared" si="41"/>
        <v>0</v>
      </c>
      <c r="DE43" s="111"/>
      <c r="DF43" s="90">
        <f t="shared" si="42"/>
        <v>0</v>
      </c>
      <c r="DG43" s="90">
        <f t="shared" si="43"/>
        <v>0</v>
      </c>
      <c r="DH43" s="112">
        <f t="shared" si="44"/>
        <v>0</v>
      </c>
      <c r="DI43" s="113"/>
      <c r="DJ43" s="91">
        <f t="shared" si="45"/>
        <v>0</v>
      </c>
      <c r="DK43" s="91">
        <f t="shared" si="46"/>
        <v>0</v>
      </c>
      <c r="DL43" s="83" t="s">
        <v>443</v>
      </c>
      <c r="DM43" s="143" t="s">
        <v>142</v>
      </c>
      <c r="DN43" s="228">
        <v>45565</v>
      </c>
      <c r="DO43" s="229" t="s">
        <v>427</v>
      </c>
      <c r="DP43" s="143" t="s">
        <v>392</v>
      </c>
      <c r="DQ43" s="229" t="s">
        <v>467</v>
      </c>
      <c r="DR43" s="228">
        <v>45566</v>
      </c>
      <c r="DS43" s="230" t="s">
        <v>143</v>
      </c>
      <c r="DT43" s="138">
        <v>0.69</v>
      </c>
      <c r="DU43" s="195">
        <v>0.31</v>
      </c>
      <c r="DV43" s="207" t="s">
        <v>392</v>
      </c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</row>
    <row r="44" spans="1:223" s="5" customFormat="1" ht="72.95" customHeight="1">
      <c r="A44" s="285">
        <v>36</v>
      </c>
      <c r="B44" s="123" t="s">
        <v>228</v>
      </c>
      <c r="C44" s="124">
        <v>7831822694</v>
      </c>
      <c r="D44" s="92" t="s">
        <v>303</v>
      </c>
      <c r="E44" s="92">
        <v>6</v>
      </c>
      <c r="F44" s="92" t="s">
        <v>229</v>
      </c>
      <c r="G44" s="92" t="s">
        <v>230</v>
      </c>
      <c r="H44" s="92" t="s">
        <v>231</v>
      </c>
      <c r="I44" s="92" t="s">
        <v>232</v>
      </c>
      <c r="J44" s="143" t="s">
        <v>135</v>
      </c>
      <c r="K44" s="92" t="s">
        <v>229</v>
      </c>
      <c r="L44" s="92" t="s">
        <v>230</v>
      </c>
      <c r="M44" s="92" t="s">
        <v>233</v>
      </c>
      <c r="N44" s="93" t="s">
        <v>234</v>
      </c>
      <c r="O44" s="92" t="s">
        <v>307</v>
      </c>
      <c r="P44" s="92">
        <v>450</v>
      </c>
      <c r="Q44" s="92" t="s">
        <v>24</v>
      </c>
      <c r="R44" s="94" t="s">
        <v>146</v>
      </c>
      <c r="S44" s="250">
        <v>46174</v>
      </c>
      <c r="T44" s="225">
        <v>0</v>
      </c>
      <c r="U44" s="250">
        <v>81664</v>
      </c>
      <c r="V44" s="225">
        <v>0</v>
      </c>
      <c r="W44" s="250">
        <v>124261</v>
      </c>
      <c r="X44" s="225">
        <v>0</v>
      </c>
      <c r="Y44" s="251">
        <v>80929</v>
      </c>
      <c r="Z44" s="252">
        <v>0</v>
      </c>
      <c r="AA44" s="253">
        <v>116432</v>
      </c>
      <c r="AB44" s="252">
        <v>0</v>
      </c>
      <c r="AC44" s="253">
        <v>96247</v>
      </c>
      <c r="AD44" s="252">
        <v>0</v>
      </c>
      <c r="AE44" s="253">
        <v>34739</v>
      </c>
      <c r="AF44" s="225">
        <v>0</v>
      </c>
      <c r="AG44" s="250">
        <v>19812</v>
      </c>
      <c r="AH44" s="225">
        <v>0</v>
      </c>
      <c r="AI44" s="224">
        <v>3113</v>
      </c>
      <c r="AJ44" s="225">
        <v>0</v>
      </c>
      <c r="AK44" s="224">
        <v>1830</v>
      </c>
      <c r="AL44" s="225">
        <v>0</v>
      </c>
      <c r="AM44" s="224">
        <v>3459</v>
      </c>
      <c r="AN44" s="225">
        <v>0</v>
      </c>
      <c r="AO44" s="224">
        <v>3271</v>
      </c>
      <c r="AP44" s="225">
        <v>0</v>
      </c>
      <c r="AQ44" s="250">
        <v>46174</v>
      </c>
      <c r="AR44" s="225">
        <v>0</v>
      </c>
      <c r="AS44" s="250">
        <v>81664</v>
      </c>
      <c r="AT44" s="225">
        <v>0</v>
      </c>
      <c r="AU44" s="250">
        <v>124261</v>
      </c>
      <c r="AV44" s="225">
        <v>0</v>
      </c>
      <c r="AW44" s="266" t="s">
        <v>425</v>
      </c>
      <c r="AX44" s="97">
        <f t="shared" si="14"/>
        <v>252099</v>
      </c>
      <c r="AY44" s="86">
        <f t="shared" si="49"/>
        <v>50419.8</v>
      </c>
      <c r="AZ44" s="87">
        <f t="shared" si="50"/>
        <v>302518.8</v>
      </c>
      <c r="BA44" s="97">
        <f t="shared" si="17"/>
        <v>0</v>
      </c>
      <c r="BB44" s="86">
        <f t="shared" si="52"/>
        <v>0</v>
      </c>
      <c r="BC44" s="151">
        <f t="shared" si="53"/>
        <v>0</v>
      </c>
      <c r="BD44" s="198">
        <f t="shared" si="20"/>
        <v>611931</v>
      </c>
      <c r="BE44" s="29">
        <f t="shared" si="21"/>
        <v>122386.20000000001</v>
      </c>
      <c r="BF44" s="177">
        <f t="shared" si="22"/>
        <v>734317.2</v>
      </c>
      <c r="BG44" s="152">
        <f t="shared" si="23"/>
        <v>0</v>
      </c>
      <c r="BH44" s="29">
        <f t="shared" si="24"/>
        <v>0</v>
      </c>
      <c r="BI44" s="98">
        <f t="shared" si="25"/>
        <v>0</v>
      </c>
      <c r="BJ44" s="152">
        <f t="shared" si="26"/>
        <v>864030</v>
      </c>
      <c r="BK44" s="29">
        <f t="shared" si="27"/>
        <v>172806</v>
      </c>
      <c r="BL44" s="98">
        <f t="shared" si="28"/>
        <v>1036836</v>
      </c>
      <c r="BM44" s="99"/>
      <c r="BN44" s="176"/>
      <c r="BO44" s="192"/>
      <c r="BP44" s="193"/>
      <c r="BQ44" s="100"/>
      <c r="BR44" s="101">
        <v>15</v>
      </c>
      <c r="BS44" s="163">
        <f t="shared" si="0"/>
        <v>0</v>
      </c>
      <c r="BT44" s="157"/>
      <c r="BU44" s="152">
        <f t="shared" si="29"/>
        <v>0</v>
      </c>
      <c r="BV44" s="152">
        <f t="shared" si="30"/>
        <v>0</v>
      </c>
      <c r="BW44" s="152">
        <f t="shared" si="47"/>
        <v>0</v>
      </c>
      <c r="BX44" s="29">
        <f t="shared" si="1"/>
        <v>0</v>
      </c>
      <c r="BY44" s="177">
        <f t="shared" si="2"/>
        <v>0</v>
      </c>
      <c r="BZ44" s="152">
        <f t="shared" si="31"/>
        <v>0</v>
      </c>
      <c r="CA44" s="29">
        <f t="shared" si="3"/>
        <v>0</v>
      </c>
      <c r="CB44" s="150">
        <f t="shared" si="4"/>
        <v>0</v>
      </c>
      <c r="CC44" s="198">
        <f t="shared" si="32"/>
        <v>0</v>
      </c>
      <c r="CD44" s="29">
        <f t="shared" si="33"/>
        <v>0</v>
      </c>
      <c r="CE44" s="177">
        <f t="shared" si="34"/>
        <v>0</v>
      </c>
      <c r="CF44" s="152">
        <f t="shared" si="5"/>
        <v>0</v>
      </c>
      <c r="CG44" s="29">
        <f t="shared" si="6"/>
        <v>0</v>
      </c>
      <c r="CH44" s="177">
        <f t="shared" si="7"/>
        <v>0</v>
      </c>
      <c r="CI44" s="178">
        <f t="shared" si="35"/>
        <v>0</v>
      </c>
      <c r="CJ44" s="179">
        <f t="shared" si="36"/>
        <v>0</v>
      </c>
      <c r="CK44" s="179">
        <f t="shared" si="37"/>
        <v>0</v>
      </c>
      <c r="CL44" s="100">
        <f t="shared" si="38"/>
        <v>0</v>
      </c>
      <c r="CM44" s="102" t="s">
        <v>235</v>
      </c>
      <c r="CN44" s="180"/>
      <c r="CO44" s="103">
        <f t="shared" si="8"/>
        <v>0</v>
      </c>
      <c r="CP44" s="181"/>
      <c r="CQ44" s="258"/>
      <c r="CR44" s="259">
        <v>10968</v>
      </c>
      <c r="CS44" s="105">
        <f>P44*CR44</f>
        <v>4935600</v>
      </c>
      <c r="CT44" s="106">
        <f t="shared" ref="CT44" si="65">CS44*CP44</f>
        <v>0</v>
      </c>
      <c r="CU44" s="106">
        <f t="shared" si="10"/>
        <v>0</v>
      </c>
      <c r="CV44" s="183"/>
      <c r="CW44" s="107">
        <f t="shared" si="11"/>
        <v>0</v>
      </c>
      <c r="CX44" s="183"/>
      <c r="CY44" s="262"/>
      <c r="CZ44" s="88">
        <v>10968</v>
      </c>
      <c r="DA44" s="88">
        <f>P44*CZ44</f>
        <v>4935600</v>
      </c>
      <c r="DB44" s="109">
        <f t="shared" si="40"/>
        <v>0</v>
      </c>
      <c r="DC44" s="89">
        <f t="shared" si="13"/>
        <v>0</v>
      </c>
      <c r="DD44" s="110">
        <f t="shared" si="41"/>
        <v>0</v>
      </c>
      <c r="DE44" s="111"/>
      <c r="DF44" s="90">
        <f t="shared" si="42"/>
        <v>0</v>
      </c>
      <c r="DG44" s="90">
        <f t="shared" si="43"/>
        <v>0</v>
      </c>
      <c r="DH44" s="112">
        <f t="shared" si="44"/>
        <v>0</v>
      </c>
      <c r="DI44" s="113"/>
      <c r="DJ44" s="91">
        <f t="shared" si="45"/>
        <v>0</v>
      </c>
      <c r="DK44" s="91">
        <f t="shared" si="46"/>
        <v>0</v>
      </c>
      <c r="DL44" s="92" t="s">
        <v>443</v>
      </c>
      <c r="DM44" s="143" t="s">
        <v>142</v>
      </c>
      <c r="DN44" s="228">
        <v>45565</v>
      </c>
      <c r="DO44" s="229" t="s">
        <v>427</v>
      </c>
      <c r="DP44" s="143" t="s">
        <v>392</v>
      </c>
      <c r="DQ44" s="229" t="s">
        <v>467</v>
      </c>
      <c r="DR44" s="228">
        <v>45566</v>
      </c>
      <c r="DS44" s="230" t="s">
        <v>143</v>
      </c>
      <c r="DT44" s="138">
        <v>1</v>
      </c>
      <c r="DU44" s="195">
        <v>0</v>
      </c>
      <c r="DV44" s="207" t="s">
        <v>392</v>
      </c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</row>
    <row r="45" spans="1:223" ht="32.25" customHeight="1">
      <c r="A45" s="141"/>
      <c r="B45" s="11"/>
      <c r="C45" s="6"/>
      <c r="D45" s="11"/>
      <c r="E45" s="6"/>
      <c r="F45" s="11"/>
      <c r="G45" s="6"/>
      <c r="H45" s="11"/>
      <c r="I45" s="6"/>
      <c r="J45" s="11"/>
      <c r="K45" s="6"/>
      <c r="L45" s="11"/>
      <c r="M45" s="6"/>
      <c r="N45" s="11"/>
      <c r="O45" s="6"/>
      <c r="P45" s="11"/>
      <c r="Q45" s="6"/>
      <c r="R45" s="11"/>
      <c r="S45" s="24"/>
      <c r="T45" s="11"/>
      <c r="U45" s="24"/>
      <c r="V45" s="11"/>
      <c r="W45" s="24"/>
      <c r="X45" s="11"/>
      <c r="Y45" s="24"/>
      <c r="Z45" s="11"/>
      <c r="AA45" s="24"/>
      <c r="AB45" s="11"/>
      <c r="AC45" s="24"/>
      <c r="AD45" s="11"/>
      <c r="AE45" s="24"/>
      <c r="AF45" s="11"/>
      <c r="AG45" s="24"/>
      <c r="AH45" s="11"/>
      <c r="AI45" s="24"/>
      <c r="AJ45" s="11"/>
      <c r="AK45" s="24"/>
      <c r="AL45" s="11"/>
      <c r="AM45" s="6"/>
      <c r="AN45" s="6"/>
      <c r="AO45" s="24"/>
      <c r="AP45" s="11"/>
      <c r="AQ45" s="24"/>
      <c r="AR45" s="11"/>
      <c r="AS45" s="24"/>
      <c r="AT45" s="11"/>
      <c r="AU45" s="24"/>
      <c r="AV45" s="11"/>
      <c r="AW45" s="217"/>
      <c r="AX45" s="127">
        <f t="shared" ref="AX45:BL45" si="66">SUBTOTAL(9,AX9:AX44)</f>
        <v>10789814.860000001</v>
      </c>
      <c r="AY45" s="128">
        <f t="shared" si="66"/>
        <v>2157962.9720000001</v>
      </c>
      <c r="AZ45" s="129">
        <f t="shared" si="66"/>
        <v>12947777.832</v>
      </c>
      <c r="BA45" s="130">
        <f t="shared" si="66"/>
        <v>1840672.65</v>
      </c>
      <c r="BB45" s="131">
        <f t="shared" si="66"/>
        <v>368134.53000000009</v>
      </c>
      <c r="BC45" s="153">
        <f t="shared" si="66"/>
        <v>2208807.1800000002</v>
      </c>
      <c r="BD45" s="199">
        <f t="shared" si="66"/>
        <v>31091199.749999996</v>
      </c>
      <c r="BE45" s="131">
        <f t="shared" si="66"/>
        <v>6218239.9500000011</v>
      </c>
      <c r="BF45" s="200">
        <f t="shared" si="66"/>
        <v>37309439.70000001</v>
      </c>
      <c r="BG45" s="201">
        <f t="shared" si="66"/>
        <v>6356689.0699999994</v>
      </c>
      <c r="BH45" s="131">
        <f t="shared" si="66"/>
        <v>1271337.814</v>
      </c>
      <c r="BI45" s="202">
        <f t="shared" si="66"/>
        <v>7628026.8840000005</v>
      </c>
      <c r="BJ45" s="154">
        <f t="shared" si="66"/>
        <v>50078376.329999998</v>
      </c>
      <c r="BK45" s="132">
        <f t="shared" si="66"/>
        <v>10015675.266000001</v>
      </c>
      <c r="BL45" s="133">
        <f t="shared" si="66"/>
        <v>60094051.596000001</v>
      </c>
      <c r="CM45" s="16"/>
      <c r="CN45" s="17"/>
      <c r="CO45" s="18"/>
      <c r="CP45" s="19"/>
      <c r="CQ45" s="22"/>
      <c r="CR45" s="18"/>
      <c r="CS45" s="20"/>
      <c r="CT45" s="18"/>
      <c r="CU45" s="18"/>
      <c r="CV45" s="55"/>
      <c r="CW45" s="18"/>
      <c r="CX45" s="19"/>
      <c r="CY45" s="22"/>
      <c r="CZ45" s="6"/>
      <c r="DA45" s="11"/>
      <c r="DB45" s="6"/>
      <c r="DC45" s="11" t="s">
        <v>237</v>
      </c>
      <c r="DD45" s="59">
        <f>SUBTOTAL(9,DD9:DD44)</f>
        <v>0</v>
      </c>
      <c r="DE45" s="6"/>
      <c r="DF45" s="11"/>
      <c r="DG45" s="59">
        <f>SUBTOTAL(9,DG9:DG44)</f>
        <v>0</v>
      </c>
      <c r="DH45" s="60">
        <f>SUBTOTAL(9,DH9:DH44)</f>
        <v>0</v>
      </c>
      <c r="DI45" s="24"/>
      <c r="DJ45" s="24"/>
      <c r="DK45" s="60">
        <f>SUM(DK9:DK44)</f>
        <v>0</v>
      </c>
      <c r="DL45" s="26"/>
      <c r="DM45" s="26"/>
      <c r="DN45" s="26"/>
      <c r="DO45" s="26"/>
      <c r="DP45" s="26"/>
      <c r="DQ45" s="26"/>
      <c r="DR45" s="26"/>
      <c r="DS45" s="26"/>
      <c r="DT45" s="26"/>
    </row>
    <row r="46" spans="1:223" ht="30" customHeight="1">
      <c r="A46" s="141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217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R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11"/>
      <c r="DG46" s="27"/>
      <c r="DH46" s="27"/>
      <c r="DI46" s="27"/>
      <c r="DJ46" s="27"/>
      <c r="DK46" s="27"/>
      <c r="DL46" s="27"/>
      <c r="DM46" s="26"/>
      <c r="DN46" s="26"/>
      <c r="DO46" s="26"/>
      <c r="DP46" s="26"/>
      <c r="DQ46" s="26"/>
      <c r="DR46" s="26"/>
      <c r="DS46" s="26"/>
      <c r="DT46" s="26"/>
    </row>
    <row r="47" spans="1:223" ht="30" customHeight="1">
      <c r="A47" s="141"/>
      <c r="B47" s="11"/>
      <c r="C47" s="6"/>
      <c r="D47" s="11"/>
      <c r="E47" s="6"/>
      <c r="F47" s="11"/>
      <c r="G47" s="6"/>
      <c r="H47" s="11"/>
      <c r="I47" s="6"/>
      <c r="J47" s="11"/>
      <c r="K47" s="6"/>
      <c r="L47" s="11"/>
      <c r="M47" s="6"/>
      <c r="N47" s="11"/>
      <c r="O47" s="6"/>
      <c r="P47" s="11"/>
      <c r="Q47" s="6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6"/>
      <c r="AN47" s="6"/>
      <c r="AO47" s="11"/>
      <c r="AP47" s="11"/>
      <c r="AQ47" s="11"/>
      <c r="AR47" s="11"/>
      <c r="AS47" s="11"/>
      <c r="AT47" s="11"/>
      <c r="AU47" s="11"/>
      <c r="AV47" s="11"/>
      <c r="AW47" s="217"/>
      <c r="CM47" s="16"/>
      <c r="CN47" s="17"/>
      <c r="CO47" s="18"/>
      <c r="CP47" s="19"/>
      <c r="CQ47" s="22"/>
      <c r="CR47" s="18"/>
      <c r="CS47" s="20"/>
      <c r="CT47" s="18"/>
      <c r="CU47" s="18"/>
      <c r="CV47" s="55"/>
      <c r="CW47" s="18"/>
      <c r="CX47" s="19"/>
      <c r="CY47" s="22"/>
      <c r="CZ47" s="6"/>
      <c r="DA47" s="11"/>
      <c r="DB47" s="6"/>
      <c r="DC47" s="11"/>
      <c r="DD47" s="6"/>
      <c r="DE47" s="6"/>
      <c r="DF47" s="11"/>
      <c r="DG47" s="27"/>
      <c r="DH47" s="27"/>
      <c r="DI47" s="27"/>
      <c r="DJ47" s="27"/>
      <c r="DK47" s="27"/>
      <c r="DL47" s="27"/>
      <c r="DM47" s="26"/>
      <c r="DN47" s="26"/>
      <c r="DO47" s="26"/>
      <c r="DP47" s="26"/>
      <c r="DQ47" s="26"/>
      <c r="DR47" s="26"/>
      <c r="DS47" s="26"/>
      <c r="DT47" s="26"/>
    </row>
    <row r="48" spans="1:223" ht="20.100000000000001" customHeight="1">
      <c r="A48" s="141"/>
      <c r="B48" s="125" t="s">
        <v>322</v>
      </c>
      <c r="C48" s="12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6"/>
      <c r="AN48" s="6"/>
      <c r="AO48" s="11"/>
      <c r="AP48" s="11"/>
      <c r="AQ48" s="11"/>
      <c r="AR48" s="11"/>
      <c r="AS48" s="11"/>
      <c r="AT48" s="11"/>
      <c r="AU48" s="11"/>
      <c r="AV48" s="11"/>
      <c r="AW48" s="217"/>
      <c r="CM48" s="16"/>
      <c r="CN48" s="17"/>
      <c r="CO48" s="18"/>
      <c r="CP48" s="19"/>
      <c r="CQ48" s="22"/>
      <c r="CR48" s="18"/>
      <c r="CS48" s="20"/>
      <c r="CT48" s="18"/>
      <c r="CU48" s="18"/>
      <c r="CV48" s="55"/>
      <c r="CW48" s="18"/>
      <c r="CX48" s="19"/>
      <c r="CY48" s="22"/>
      <c r="CZ48" s="6"/>
      <c r="DA48" s="11"/>
      <c r="DB48" s="6"/>
      <c r="DC48" s="11"/>
      <c r="DD48" s="6"/>
      <c r="DE48" s="6"/>
      <c r="DF48" s="11"/>
      <c r="DG48" s="27"/>
      <c r="DH48" s="27"/>
      <c r="DI48" s="27"/>
      <c r="DJ48" s="27"/>
      <c r="DK48" s="27"/>
      <c r="DL48" s="27"/>
      <c r="DM48" s="26"/>
      <c r="DN48" s="26"/>
      <c r="DO48" s="26"/>
      <c r="DP48" s="26"/>
      <c r="DQ48" s="26"/>
      <c r="DR48" s="26"/>
      <c r="DS48" s="26"/>
      <c r="DT48" s="238"/>
      <c r="DU48" s="239"/>
    </row>
    <row r="49" spans="1:223" ht="23.25" customHeight="1">
      <c r="A49" s="141"/>
      <c r="B49" s="125" t="s">
        <v>323</v>
      </c>
      <c r="C49" s="126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6"/>
      <c r="AN49" s="6"/>
      <c r="AO49" s="11"/>
      <c r="AP49" s="11"/>
      <c r="AQ49" s="11"/>
      <c r="AR49" s="11"/>
      <c r="AS49" s="11"/>
      <c r="AT49" s="11"/>
      <c r="AU49" s="11"/>
      <c r="AV49" s="11"/>
      <c r="AW49" s="217"/>
      <c r="CM49" s="7"/>
      <c r="CN49" s="27"/>
      <c r="CO49" s="27"/>
      <c r="CP49" s="27"/>
      <c r="CQ49" s="6"/>
      <c r="CR49" s="6"/>
      <c r="CS49" s="11"/>
      <c r="CT49" s="6"/>
      <c r="CU49" s="27"/>
      <c r="CV49" s="27"/>
      <c r="CW49" s="27"/>
      <c r="CX49" s="27"/>
      <c r="CY49" s="7"/>
      <c r="CZ49" s="6"/>
      <c r="DA49" s="11"/>
      <c r="DB49" s="6"/>
      <c r="DC49" s="11"/>
      <c r="DD49" s="6"/>
      <c r="DE49" s="6"/>
      <c r="DF49" s="11"/>
      <c r="DG49" s="27"/>
      <c r="DH49" s="27"/>
      <c r="DI49" s="27"/>
      <c r="DJ49" s="27"/>
      <c r="DK49" s="27"/>
      <c r="DL49" s="27"/>
      <c r="DM49" s="26"/>
      <c r="DN49" s="26"/>
      <c r="DO49" s="26"/>
      <c r="DP49" s="26"/>
      <c r="DQ49" s="26"/>
      <c r="DR49" s="26"/>
      <c r="DS49" s="26"/>
      <c r="DT49" s="238"/>
      <c r="DU49" s="239"/>
    </row>
    <row r="50" spans="1:223" ht="18.75" customHeight="1">
      <c r="A50" s="141"/>
      <c r="B50" s="125" t="s">
        <v>324</v>
      </c>
      <c r="C50" s="126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6"/>
      <c r="AN50" s="6"/>
      <c r="AO50" s="11"/>
      <c r="AP50" s="11"/>
      <c r="AQ50" s="11"/>
      <c r="AR50" s="11"/>
      <c r="AS50" s="11"/>
      <c r="AT50" s="11"/>
      <c r="AU50" s="11"/>
      <c r="AV50" s="11"/>
      <c r="AW50" s="217"/>
      <c r="CM50" s="7"/>
      <c r="CN50" s="27"/>
      <c r="CO50" s="27"/>
      <c r="CP50" s="27"/>
      <c r="CQ50" s="6"/>
      <c r="CR50" s="6"/>
      <c r="CS50" s="11"/>
      <c r="CT50" s="6"/>
      <c r="CU50" s="27"/>
      <c r="CV50" s="27"/>
      <c r="CW50" s="27"/>
      <c r="CX50" s="27"/>
      <c r="CY50" s="7"/>
      <c r="CZ50" s="27"/>
      <c r="DA50" s="27"/>
      <c r="DB50" s="27"/>
      <c r="DC50" s="6"/>
      <c r="DD50" s="6"/>
      <c r="DE50" s="11"/>
      <c r="DF50" s="6"/>
      <c r="DG50" s="27"/>
      <c r="DH50" s="27"/>
      <c r="DI50" s="27"/>
      <c r="DJ50" s="27"/>
      <c r="DK50" s="7"/>
      <c r="DL50" s="27"/>
      <c r="DM50" s="27"/>
      <c r="DN50" s="27"/>
      <c r="DO50" s="6"/>
      <c r="DP50" s="6"/>
      <c r="DQ50" s="11"/>
      <c r="DR50" s="26"/>
      <c r="DS50" s="26"/>
      <c r="DT50" s="238"/>
      <c r="DU50" s="240"/>
      <c r="DV50" s="27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</row>
    <row r="51" spans="1:223" ht="27.75" customHeight="1">
      <c r="A51" s="141"/>
      <c r="B51" s="125" t="s">
        <v>325</v>
      </c>
      <c r="C51" s="126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6"/>
      <c r="AN51" s="6"/>
      <c r="AO51" s="11"/>
      <c r="AP51" s="11"/>
      <c r="AQ51" s="11"/>
      <c r="AR51" s="11"/>
      <c r="AS51" s="11"/>
      <c r="AT51" s="11"/>
      <c r="AU51" s="11"/>
      <c r="AV51" s="11"/>
      <c r="AW51" s="217"/>
      <c r="CM51" s="7"/>
      <c r="CN51" s="27"/>
      <c r="CO51" s="27"/>
      <c r="CP51" s="27"/>
      <c r="CQ51" s="6"/>
      <c r="CR51" s="6"/>
      <c r="CS51" s="11"/>
      <c r="CT51" s="6"/>
      <c r="CU51" s="27"/>
      <c r="CV51" s="27"/>
      <c r="CW51" s="27"/>
      <c r="CX51" s="27"/>
      <c r="CY51" s="7"/>
      <c r="CZ51" s="27"/>
      <c r="DA51" s="27"/>
      <c r="DB51" s="27"/>
      <c r="DC51" s="6"/>
      <c r="DD51" s="6"/>
      <c r="DE51" s="11"/>
      <c r="DF51" s="6"/>
      <c r="DG51" s="27"/>
      <c r="DH51" s="27"/>
      <c r="DI51" s="27"/>
      <c r="DJ51" s="27"/>
      <c r="DK51" s="7"/>
      <c r="DL51" s="27"/>
      <c r="DM51" s="27"/>
      <c r="DN51" s="27"/>
      <c r="DO51" s="6"/>
      <c r="DP51" s="6"/>
      <c r="DQ51" s="11"/>
      <c r="DR51" s="6"/>
      <c r="DS51" s="27"/>
      <c r="DT51" s="27"/>
      <c r="DU51" s="27"/>
      <c r="DV51" s="27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</row>
    <row r="52" spans="1:223" ht="27.75" customHeight="1">
      <c r="A52" s="141"/>
      <c r="B52" s="125" t="s">
        <v>326</v>
      </c>
      <c r="C52" s="126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6"/>
      <c r="AN52" s="6"/>
      <c r="AO52" s="11"/>
      <c r="AP52" s="11"/>
      <c r="AQ52" s="11"/>
      <c r="AR52" s="11"/>
      <c r="AS52" s="11"/>
      <c r="AT52" s="11"/>
      <c r="AU52" s="11"/>
      <c r="AV52" s="11"/>
      <c r="AW52" s="217"/>
      <c r="CM52" s="7"/>
      <c r="CN52" s="27"/>
      <c r="CO52" s="27"/>
      <c r="CP52" s="27"/>
      <c r="CQ52" s="6"/>
      <c r="CR52" s="6"/>
      <c r="CS52" s="11"/>
      <c r="CT52" s="6"/>
      <c r="CU52" s="27"/>
      <c r="CV52" s="27"/>
      <c r="CW52" s="27"/>
      <c r="CX52" s="27"/>
      <c r="CY52" s="7"/>
      <c r="CZ52" s="27"/>
      <c r="DA52" s="27"/>
      <c r="DB52" s="27"/>
      <c r="DC52" s="6"/>
      <c r="DD52" s="6"/>
      <c r="DE52" s="11"/>
      <c r="DF52" s="6"/>
      <c r="DG52" s="27"/>
      <c r="DH52" s="27"/>
      <c r="DI52" s="27"/>
      <c r="DJ52" s="27"/>
      <c r="DK52" s="7"/>
      <c r="DL52" s="27"/>
      <c r="DM52" s="27"/>
      <c r="DN52" s="27"/>
      <c r="DO52" s="6"/>
      <c r="DP52" s="6"/>
      <c r="DQ52" s="11"/>
      <c r="DR52" s="6"/>
      <c r="DS52" s="27"/>
      <c r="DT52" s="27"/>
      <c r="DU52" s="27"/>
      <c r="DV52" s="27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</row>
    <row r="53" spans="1:223" ht="21" customHeight="1">
      <c r="A53" s="141"/>
      <c r="B53" s="11"/>
      <c r="C53" s="6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6"/>
      <c r="AN53" s="6"/>
      <c r="AO53" s="11"/>
      <c r="AP53" s="11"/>
      <c r="AQ53" s="11"/>
      <c r="AR53" s="11"/>
      <c r="AS53" s="11"/>
      <c r="AT53" s="11"/>
      <c r="AU53" s="11"/>
      <c r="AV53" s="11"/>
      <c r="AW53" s="217"/>
      <c r="CM53" s="7"/>
      <c r="CN53" s="27"/>
      <c r="CO53" s="27"/>
      <c r="CP53" s="27"/>
      <c r="CQ53" s="6"/>
      <c r="CR53" s="6"/>
      <c r="CS53" s="11"/>
      <c r="CT53" s="6"/>
      <c r="CU53" s="27"/>
      <c r="CV53" s="27"/>
      <c r="CW53" s="27"/>
      <c r="CX53" s="27"/>
      <c r="CY53" s="7"/>
      <c r="CZ53" s="27"/>
      <c r="DA53" s="27"/>
      <c r="DB53" s="27"/>
      <c r="DC53" s="6"/>
      <c r="DD53" s="6"/>
      <c r="DE53" s="11"/>
      <c r="DF53" s="6"/>
      <c r="DG53" s="27"/>
      <c r="DH53" s="27"/>
      <c r="DI53" s="27"/>
      <c r="DJ53" s="27"/>
      <c r="DK53" s="7"/>
      <c r="DL53" s="27"/>
      <c r="DM53" s="27"/>
      <c r="DN53" s="27"/>
      <c r="DO53" s="6"/>
      <c r="DP53" s="6"/>
      <c r="DQ53" s="11"/>
      <c r="DR53" s="6"/>
      <c r="DS53" s="27"/>
      <c r="DT53" s="27"/>
      <c r="DU53" s="27"/>
      <c r="DV53" s="27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</row>
    <row r="54" spans="1:223" ht="63.75" customHeight="1">
      <c r="A54" s="141"/>
      <c r="B54" s="344" t="s">
        <v>466</v>
      </c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6"/>
      <c r="AN54" s="6"/>
      <c r="AO54" s="11"/>
      <c r="AP54" s="11"/>
      <c r="AQ54" s="11"/>
      <c r="AR54" s="11"/>
      <c r="AS54" s="11"/>
      <c r="AT54" s="11"/>
      <c r="AU54" s="11"/>
      <c r="AV54" s="11"/>
      <c r="AW54" s="217"/>
      <c r="CM54" s="7"/>
      <c r="CN54" s="27"/>
      <c r="CO54" s="27"/>
      <c r="CP54" s="27"/>
      <c r="CQ54" s="6"/>
      <c r="CR54" s="6"/>
      <c r="CS54" s="11"/>
      <c r="CT54" s="6"/>
      <c r="CU54" s="27"/>
      <c r="CV54" s="27"/>
      <c r="CW54" s="27"/>
      <c r="CX54" s="27"/>
      <c r="CY54" s="7"/>
      <c r="CZ54" s="27"/>
      <c r="DA54" s="27"/>
      <c r="DB54" s="27"/>
      <c r="DC54" s="6"/>
      <c r="DD54" s="6"/>
      <c r="DE54" s="11"/>
      <c r="DF54" s="6"/>
      <c r="DG54" s="27"/>
      <c r="DH54" s="27"/>
      <c r="DI54" s="27"/>
      <c r="DJ54" s="27"/>
      <c r="DK54" s="7"/>
      <c r="DL54" s="27"/>
      <c r="DM54" s="27"/>
      <c r="DN54" s="27"/>
      <c r="DO54" s="6"/>
      <c r="DP54" s="6"/>
      <c r="DQ54" s="11"/>
      <c r="DR54" s="6"/>
      <c r="DS54" s="27"/>
      <c r="DT54" s="27"/>
      <c r="DU54" s="27"/>
      <c r="DV54" s="27"/>
    </row>
    <row r="55" spans="1:223" ht="12.75" customHeight="1">
      <c r="A55" s="141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6"/>
      <c r="AN55" s="6"/>
      <c r="AO55" s="11"/>
      <c r="AP55" s="11"/>
      <c r="AQ55" s="11"/>
      <c r="AR55" s="11"/>
      <c r="AS55" s="11"/>
      <c r="AT55" s="11"/>
      <c r="AU55" s="11"/>
      <c r="AV55" s="11"/>
      <c r="AW55" s="217"/>
      <c r="BK55" s="21"/>
      <c r="BL55" s="21"/>
      <c r="BM55" s="21"/>
      <c r="BN55" s="21"/>
      <c r="BO55" s="21"/>
      <c r="BP55" s="21"/>
      <c r="BQ55" s="25"/>
      <c r="BR55" s="24"/>
      <c r="BS55" s="24"/>
      <c r="BT55" s="24"/>
      <c r="BU55" s="24"/>
      <c r="BV55" s="24"/>
      <c r="BW55" s="56"/>
      <c r="BX55" s="24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5"/>
      <c r="CP55" s="24"/>
      <c r="CQ55" s="24"/>
      <c r="CR55" s="6"/>
      <c r="CS55" s="11"/>
      <c r="CT55" s="6"/>
      <c r="CU55" s="6"/>
      <c r="CV55" s="27"/>
      <c r="CW55" s="27"/>
      <c r="CX55" s="27"/>
      <c r="CY55" s="7"/>
      <c r="CZ55" s="27"/>
      <c r="DA55" s="27"/>
      <c r="DB55" s="27"/>
      <c r="DC55" s="6"/>
      <c r="DD55" s="6"/>
      <c r="DE55" s="11"/>
      <c r="DF55" s="6"/>
      <c r="DG55" s="27"/>
      <c r="DH55" s="27"/>
      <c r="DI55" s="27"/>
      <c r="DJ55" s="27"/>
      <c r="DK55" s="7"/>
      <c r="DL55" s="27"/>
      <c r="DM55" s="27"/>
      <c r="DN55" s="27"/>
      <c r="DO55" s="6"/>
      <c r="DP55" s="6"/>
      <c r="DQ55" s="11"/>
      <c r="DR55" s="6"/>
      <c r="DS55" s="27"/>
      <c r="DT55" s="27"/>
      <c r="DU55" s="27"/>
      <c r="DV55" s="27"/>
    </row>
    <row r="56" spans="1:223" ht="12.75" customHeight="1">
      <c r="A56" s="141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6"/>
      <c r="AN56" s="6"/>
      <c r="AO56" s="11"/>
      <c r="AP56" s="11"/>
      <c r="AQ56" s="11"/>
      <c r="AR56" s="11"/>
      <c r="AS56" s="11"/>
      <c r="AT56" s="11"/>
      <c r="AU56" s="11"/>
      <c r="AV56" s="11"/>
      <c r="AW56" s="217"/>
      <c r="BK56" s="21"/>
      <c r="BL56" s="21"/>
      <c r="BM56" s="21"/>
      <c r="BN56" s="21"/>
      <c r="BO56" s="21"/>
      <c r="BP56" s="21"/>
      <c r="BQ56" s="25"/>
      <c r="BR56" s="24"/>
      <c r="BS56" s="24"/>
      <c r="BT56" s="24"/>
      <c r="BU56" s="24"/>
      <c r="BV56" s="24"/>
      <c r="BW56" s="56"/>
      <c r="BX56" s="24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5"/>
      <c r="CP56" s="24"/>
      <c r="CQ56" s="24"/>
      <c r="CR56" s="6"/>
      <c r="CS56" s="11"/>
      <c r="CT56" s="6"/>
      <c r="CU56" s="6"/>
      <c r="DK56" s="7"/>
      <c r="DL56" s="27"/>
      <c r="DM56" s="27"/>
      <c r="DN56" s="27"/>
      <c r="DO56" s="6"/>
      <c r="DP56" s="6"/>
      <c r="DQ56" s="11"/>
      <c r="DR56" s="6"/>
      <c r="DS56" s="27"/>
      <c r="DT56" s="27"/>
      <c r="DU56" s="27"/>
      <c r="DV56" s="27"/>
    </row>
    <row r="57" spans="1:223" ht="12.75" customHeight="1">
      <c r="A57" s="141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6"/>
      <c r="AN57" s="6"/>
      <c r="AO57" s="11"/>
      <c r="AP57" s="11"/>
      <c r="AQ57" s="11"/>
      <c r="AR57" s="11"/>
      <c r="AS57" s="11"/>
      <c r="AT57" s="11"/>
      <c r="AU57" s="11"/>
      <c r="AV57" s="11"/>
      <c r="AW57" s="217"/>
      <c r="BK57" s="21"/>
      <c r="BL57" s="21"/>
      <c r="BM57" s="21"/>
      <c r="BN57" s="21"/>
      <c r="BO57" s="21"/>
      <c r="BP57" s="21"/>
      <c r="BQ57" s="25"/>
      <c r="BR57" s="24"/>
      <c r="BS57" s="24"/>
      <c r="BT57" s="24"/>
      <c r="BU57" s="24"/>
      <c r="BV57" s="24"/>
      <c r="BW57" s="56"/>
      <c r="BX57" s="24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5"/>
      <c r="CP57" s="24"/>
      <c r="CQ57" s="24"/>
      <c r="CR57" s="134"/>
      <c r="CS57" s="11"/>
      <c r="CT57" s="6"/>
      <c r="CU57" s="6"/>
      <c r="DL57" s="7"/>
      <c r="DM57" s="27"/>
      <c r="DN57" s="27"/>
      <c r="DO57" s="27"/>
      <c r="DP57" s="6"/>
      <c r="DQ57" s="6"/>
      <c r="DR57" s="11"/>
      <c r="DS57" s="6"/>
      <c r="DT57" s="27"/>
      <c r="DU57" s="27"/>
      <c r="DV57" s="27"/>
    </row>
    <row r="58" spans="1:223" ht="12.75" customHeight="1">
      <c r="A58" s="141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6"/>
      <c r="AN58" s="6"/>
      <c r="AO58" s="11"/>
      <c r="AP58" s="11"/>
      <c r="AQ58" s="11"/>
      <c r="AR58" s="11"/>
      <c r="AS58" s="11"/>
      <c r="AT58" s="11"/>
      <c r="AU58" s="11"/>
      <c r="AV58" s="11"/>
      <c r="AW58" s="217"/>
      <c r="BK58" s="21"/>
      <c r="BL58" s="21"/>
      <c r="BM58" s="21"/>
      <c r="BN58" s="21"/>
      <c r="BO58" s="21"/>
      <c r="BP58" s="21"/>
      <c r="BQ58" s="25"/>
      <c r="BR58" s="24"/>
      <c r="BS58" s="24"/>
      <c r="BT58" s="24"/>
      <c r="BU58" s="24"/>
      <c r="BV58" s="24"/>
      <c r="BW58" s="56"/>
      <c r="BX58" s="24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5"/>
      <c r="CP58" s="24"/>
      <c r="CQ58" s="24"/>
      <c r="CR58" s="134"/>
      <c r="CS58" s="134"/>
      <c r="CT58" s="134"/>
      <c r="CU58" s="6"/>
      <c r="DL58" s="7"/>
      <c r="DM58" s="27"/>
      <c r="DN58" s="27"/>
      <c r="DO58" s="27"/>
      <c r="DP58" s="6"/>
      <c r="DQ58" s="6"/>
      <c r="DR58" s="11"/>
      <c r="DS58" s="6"/>
      <c r="DT58" s="27"/>
      <c r="DU58" s="27"/>
      <c r="DV58" s="27"/>
    </row>
    <row r="59" spans="1:223" ht="12.75" customHeight="1">
      <c r="A59" s="141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6"/>
      <c r="AN59" s="6"/>
      <c r="AO59" s="11"/>
      <c r="AP59" s="11"/>
      <c r="AQ59" s="11"/>
      <c r="AR59" s="11"/>
      <c r="AS59" s="11"/>
      <c r="AT59" s="11"/>
      <c r="AU59" s="11"/>
      <c r="AV59" s="11"/>
      <c r="AW59" s="217"/>
      <c r="BK59" s="21"/>
      <c r="BL59" s="21"/>
      <c r="BM59" s="21"/>
      <c r="BN59" s="21"/>
      <c r="BO59" s="21"/>
      <c r="BP59" s="21"/>
      <c r="BQ59" s="25"/>
      <c r="BR59" s="24"/>
      <c r="BS59" s="24"/>
      <c r="BT59" s="24"/>
      <c r="BU59" s="24"/>
      <c r="BV59" s="24"/>
      <c r="BW59" s="56"/>
      <c r="BX59" s="24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5"/>
      <c r="CP59" s="24"/>
      <c r="CQ59" s="24"/>
      <c r="CR59" s="134"/>
      <c r="CS59" s="134"/>
      <c r="CT59" s="134"/>
      <c r="CU59" s="6"/>
      <c r="DL59" s="7"/>
      <c r="DM59" s="27"/>
      <c r="DN59" s="27"/>
      <c r="DO59" s="27"/>
      <c r="DP59" s="6"/>
      <c r="DQ59" s="6"/>
      <c r="DR59" s="11"/>
      <c r="DS59" s="6"/>
      <c r="DT59" s="27"/>
      <c r="DU59" s="27"/>
      <c r="DV59" s="27"/>
    </row>
    <row r="60" spans="1:223" ht="12.75" customHeight="1">
      <c r="A60" s="141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6"/>
      <c r="AN60" s="6"/>
      <c r="AO60" s="11"/>
      <c r="AP60" s="11"/>
      <c r="AQ60" s="11"/>
      <c r="AR60" s="11"/>
      <c r="AS60" s="11"/>
      <c r="AT60" s="11"/>
      <c r="AU60" s="11"/>
      <c r="AV60" s="11"/>
      <c r="AW60" s="217"/>
      <c r="BK60" s="21"/>
      <c r="BL60" s="21"/>
      <c r="BM60" s="21"/>
      <c r="BN60" s="21"/>
      <c r="BO60" s="21"/>
      <c r="BP60" s="21"/>
      <c r="BQ60" s="25"/>
      <c r="BR60" s="24"/>
      <c r="BS60" s="24"/>
      <c r="BT60" s="24"/>
      <c r="BU60" s="24"/>
      <c r="BV60" s="24"/>
      <c r="BW60" s="56"/>
      <c r="BX60" s="24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5"/>
      <c r="CP60" s="24"/>
      <c r="CQ60" s="24"/>
      <c r="CR60" s="134"/>
      <c r="CS60" s="134"/>
      <c r="CT60" s="134"/>
      <c r="CU60" s="6"/>
      <c r="DL60" s="7"/>
      <c r="DM60" s="27"/>
      <c r="DN60" s="27"/>
      <c r="DO60" s="27"/>
      <c r="DP60" s="6"/>
      <c r="DQ60" s="6"/>
      <c r="DR60" s="11"/>
      <c r="DS60" s="6"/>
      <c r="DT60" s="27"/>
      <c r="DU60" s="27"/>
      <c r="DV60" s="27"/>
      <c r="DW60" s="27"/>
    </row>
    <row r="61" spans="1:223" ht="12.75" customHeight="1">
      <c r="B61" s="27"/>
      <c r="C61" s="27"/>
      <c r="D61" s="27"/>
      <c r="E61" s="6"/>
      <c r="F61" s="23"/>
      <c r="G61" s="24"/>
      <c r="H61" s="21"/>
      <c r="I61" s="21"/>
      <c r="J61" s="21"/>
      <c r="K61" s="25"/>
      <c r="L61" s="24"/>
      <c r="M61" s="24"/>
      <c r="N61" s="56"/>
      <c r="O61" s="24"/>
      <c r="P61" s="21"/>
      <c r="Q61" s="21"/>
      <c r="R61" s="21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18"/>
      <c r="AX61" s="24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5"/>
      <c r="BR61" s="24"/>
      <c r="BS61" s="24"/>
      <c r="BT61" s="24"/>
      <c r="BU61" s="24"/>
      <c r="BV61" s="24"/>
      <c r="BW61" s="56"/>
      <c r="BX61" s="24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5"/>
      <c r="CP61" s="24"/>
      <c r="CQ61" s="24"/>
      <c r="CR61" s="134"/>
      <c r="CS61" s="134"/>
      <c r="CT61" s="134"/>
      <c r="CU61" s="6"/>
      <c r="DL61" s="7"/>
      <c r="DM61" s="27"/>
      <c r="DN61" s="27"/>
      <c r="DO61" s="27"/>
      <c r="DP61" s="6"/>
      <c r="DQ61" s="6"/>
      <c r="DR61" s="11"/>
      <c r="DS61" s="6"/>
      <c r="DT61" s="27"/>
      <c r="DU61" s="27"/>
      <c r="DV61" s="27"/>
      <c r="DW61" s="27"/>
    </row>
    <row r="62" spans="1:223" ht="12.75" customHeight="1">
      <c r="B62" s="27"/>
      <c r="C62" s="27"/>
      <c r="D62" s="27"/>
      <c r="E62" s="6"/>
      <c r="F62" s="23"/>
      <c r="G62" s="24"/>
      <c r="H62" s="21"/>
      <c r="I62" s="21"/>
      <c r="J62" s="21"/>
      <c r="K62" s="25"/>
      <c r="L62" s="24"/>
      <c r="M62" s="24"/>
      <c r="N62" s="56"/>
      <c r="O62" s="24"/>
      <c r="P62" s="21"/>
      <c r="Q62" s="21"/>
      <c r="R62" s="21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18"/>
      <c r="AX62" s="24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5"/>
      <c r="BR62" s="24"/>
      <c r="BS62" s="24"/>
      <c r="BT62" s="24"/>
      <c r="BU62" s="24"/>
      <c r="BV62" s="24"/>
      <c r="BW62" s="56"/>
      <c r="BX62" s="24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5"/>
      <c r="CP62" s="24"/>
      <c r="CQ62" s="24"/>
      <c r="CR62" s="134"/>
      <c r="CS62" s="134"/>
      <c r="CT62" s="134"/>
      <c r="CU62" s="6"/>
      <c r="DL62" s="7"/>
      <c r="DM62" s="27"/>
      <c r="DN62" s="27"/>
      <c r="DO62" s="27"/>
      <c r="DP62" s="6"/>
      <c r="DQ62" s="6"/>
      <c r="DR62" s="11"/>
      <c r="DS62" s="6"/>
      <c r="DT62" s="27"/>
      <c r="DU62" s="27"/>
      <c r="DV62" s="27"/>
      <c r="DW62" s="27"/>
    </row>
    <row r="63" spans="1:223" ht="12.75" customHeight="1">
      <c r="B63" s="27"/>
      <c r="C63" s="27"/>
      <c r="D63" s="27"/>
      <c r="E63" s="6"/>
      <c r="F63" s="23"/>
      <c r="G63" s="24"/>
      <c r="H63" s="21"/>
      <c r="I63" s="21"/>
      <c r="J63" s="21"/>
      <c r="K63" s="25"/>
      <c r="L63" s="24"/>
      <c r="M63" s="24"/>
      <c r="N63" s="56"/>
      <c r="O63" s="24"/>
      <c r="P63" s="21"/>
      <c r="Q63" s="21"/>
      <c r="R63" s="21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18"/>
      <c r="AX63" s="24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5"/>
      <c r="BR63" s="24"/>
      <c r="BS63" s="24"/>
      <c r="BT63" s="24"/>
      <c r="BU63" s="24"/>
      <c r="BV63" s="24"/>
      <c r="BW63" s="56"/>
      <c r="BX63" s="24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5"/>
      <c r="CP63" s="24"/>
      <c r="CQ63" s="24"/>
      <c r="CR63" s="134"/>
      <c r="CS63" s="134"/>
      <c r="CT63" s="134"/>
      <c r="CU63" s="6"/>
      <c r="DL63" s="7"/>
      <c r="DM63" s="27"/>
      <c r="DN63" s="27"/>
      <c r="DO63" s="27"/>
      <c r="DP63" s="6"/>
      <c r="DQ63" s="6"/>
      <c r="DR63" s="11"/>
      <c r="DS63" s="6"/>
      <c r="DT63" s="27"/>
      <c r="DU63" s="27"/>
      <c r="DV63" s="27"/>
      <c r="DW63" s="27"/>
    </row>
    <row r="64" spans="1:223" ht="12.75" customHeight="1">
      <c r="B64" s="27"/>
      <c r="C64" s="27"/>
      <c r="D64" s="27"/>
      <c r="E64" s="6"/>
      <c r="F64" s="23"/>
      <c r="G64" s="24"/>
      <c r="H64" s="21"/>
      <c r="I64" s="21"/>
      <c r="J64" s="21"/>
      <c r="K64" s="25"/>
      <c r="L64" s="24"/>
      <c r="M64" s="24"/>
      <c r="N64" s="56"/>
      <c r="O64" s="24"/>
      <c r="P64" s="21"/>
      <c r="Q64" s="21"/>
      <c r="R64" s="21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18"/>
      <c r="AX64" s="24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5"/>
      <c r="BR64" s="24"/>
      <c r="BS64" s="24"/>
      <c r="BT64" s="24"/>
      <c r="BU64" s="24"/>
      <c r="BV64" s="24"/>
      <c r="BW64" s="56"/>
      <c r="BX64" s="24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5"/>
      <c r="CP64" s="24"/>
      <c r="CQ64" s="24"/>
      <c r="CR64" s="24"/>
      <c r="CS64" s="24"/>
      <c r="CT64" s="134"/>
      <c r="CU64" s="6"/>
      <c r="DL64" s="7"/>
      <c r="DM64" s="27"/>
      <c r="DN64" s="27"/>
      <c r="DO64" s="27"/>
      <c r="DP64" s="6"/>
      <c r="DQ64" s="6"/>
      <c r="DR64" s="11"/>
      <c r="DS64" s="6"/>
      <c r="DT64" s="27"/>
      <c r="DU64" s="27"/>
      <c r="DV64" s="27"/>
      <c r="DW64" s="27"/>
    </row>
    <row r="65" spans="2:127" ht="12.75" customHeight="1">
      <c r="B65" s="27"/>
      <c r="C65" s="27"/>
      <c r="D65" s="27"/>
      <c r="E65" s="6"/>
      <c r="F65" s="23"/>
      <c r="G65" s="24"/>
      <c r="H65" s="21"/>
      <c r="I65" s="21"/>
      <c r="J65" s="21"/>
      <c r="K65" s="25"/>
      <c r="L65" s="24"/>
      <c r="M65" s="24"/>
      <c r="N65" s="56"/>
      <c r="O65" s="24"/>
      <c r="P65" s="21"/>
      <c r="Q65" s="21"/>
      <c r="R65" s="21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18"/>
      <c r="AX65" s="24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5"/>
      <c r="BR65" s="24"/>
      <c r="BS65" s="24"/>
      <c r="BT65" s="24"/>
      <c r="BU65" s="24"/>
      <c r="BV65" s="24"/>
      <c r="BW65" s="56"/>
      <c r="BX65" s="24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5"/>
      <c r="CP65" s="24"/>
      <c r="CQ65" s="24"/>
      <c r="CR65" s="24"/>
      <c r="CS65" s="24"/>
      <c r="CU65" s="6"/>
      <c r="DL65" s="7"/>
      <c r="DM65" s="27"/>
      <c r="DN65" s="27"/>
      <c r="DO65" s="27"/>
      <c r="DP65" s="6"/>
      <c r="DQ65" s="6"/>
      <c r="DR65" s="11"/>
      <c r="DS65" s="6"/>
      <c r="DT65" s="27"/>
      <c r="DU65" s="27"/>
      <c r="DV65" s="27"/>
      <c r="DW65" s="27"/>
    </row>
    <row r="66" spans="2:127" ht="12.75" customHeight="1">
      <c r="B66" s="27"/>
      <c r="C66" s="27"/>
      <c r="D66" s="27"/>
      <c r="E66" s="6"/>
      <c r="F66" s="23"/>
      <c r="G66" s="24"/>
      <c r="H66" s="21"/>
      <c r="I66" s="21"/>
      <c r="J66" s="21"/>
      <c r="K66" s="25"/>
      <c r="L66" s="24"/>
      <c r="M66" s="24"/>
      <c r="N66" s="56"/>
      <c r="O66" s="24"/>
      <c r="P66" s="21"/>
      <c r="Q66" s="21"/>
      <c r="R66" s="21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18"/>
      <c r="AX66" s="24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5"/>
      <c r="BR66" s="24"/>
      <c r="BS66" s="24"/>
      <c r="BT66" s="24"/>
      <c r="BU66" s="24"/>
      <c r="BV66" s="24"/>
      <c r="BW66" s="56"/>
      <c r="BX66" s="24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5"/>
      <c r="CP66" s="24"/>
      <c r="CQ66" s="24"/>
      <c r="CR66" s="24"/>
      <c r="CS66" s="24"/>
      <c r="CU66" s="6"/>
      <c r="DL66" s="7"/>
      <c r="DM66" s="27"/>
      <c r="DN66" s="27"/>
      <c r="DO66" s="27"/>
      <c r="DP66" s="6"/>
      <c r="DQ66" s="6"/>
      <c r="DR66" s="11"/>
      <c r="DS66" s="6"/>
      <c r="DT66" s="27"/>
      <c r="DU66" s="27"/>
      <c r="DV66" s="27"/>
      <c r="DW66" s="27"/>
    </row>
    <row r="67" spans="2:127" ht="12.75" customHeight="1">
      <c r="B67" s="27"/>
      <c r="C67" s="27"/>
      <c r="D67" s="27"/>
      <c r="E67" s="6"/>
      <c r="F67" s="23"/>
      <c r="G67" s="24"/>
      <c r="H67" s="21"/>
      <c r="I67" s="21"/>
      <c r="J67" s="21"/>
      <c r="K67" s="25"/>
      <c r="L67" s="24"/>
      <c r="M67" s="24"/>
      <c r="N67" s="56"/>
      <c r="O67" s="24"/>
      <c r="P67" s="21"/>
      <c r="Q67" s="21"/>
      <c r="R67" s="21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18"/>
      <c r="AX67" s="24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5"/>
      <c r="BR67" s="24"/>
      <c r="BS67" s="24"/>
      <c r="BT67" s="24"/>
      <c r="BU67" s="24"/>
      <c r="BV67" s="24"/>
      <c r="BW67" s="56"/>
      <c r="BX67" s="24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5"/>
      <c r="CP67" s="24"/>
      <c r="CQ67" s="24"/>
      <c r="CR67" s="24"/>
      <c r="CS67" s="24"/>
      <c r="CU67" s="6"/>
      <c r="DL67" s="7"/>
      <c r="DM67" s="27"/>
      <c r="DN67" s="27"/>
      <c r="DO67" s="27"/>
      <c r="DP67" s="6"/>
      <c r="DQ67" s="6"/>
      <c r="DR67" s="11"/>
      <c r="DS67" s="6"/>
      <c r="DT67" s="27"/>
      <c r="DU67" s="27"/>
      <c r="DV67" s="27"/>
      <c r="DW67" s="27"/>
    </row>
    <row r="68" spans="2:127" ht="12.75" customHeight="1">
      <c r="B68" s="27"/>
      <c r="C68" s="27"/>
      <c r="D68" s="27"/>
      <c r="E68" s="6"/>
      <c r="F68" s="23"/>
      <c r="G68" s="24"/>
      <c r="H68" s="21"/>
      <c r="I68" s="21"/>
      <c r="J68" s="21"/>
      <c r="K68" s="25"/>
      <c r="L68" s="24"/>
      <c r="M68" s="24"/>
      <c r="N68" s="56"/>
      <c r="O68" s="24"/>
      <c r="P68" s="21"/>
      <c r="Q68" s="21"/>
      <c r="R68" s="21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18"/>
      <c r="AX68" s="24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5"/>
      <c r="BR68" s="24"/>
      <c r="BS68" s="24"/>
      <c r="BT68" s="24"/>
      <c r="BU68" s="24"/>
      <c r="BV68" s="24"/>
      <c r="BW68" s="56"/>
      <c r="BX68" s="24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5"/>
      <c r="CP68" s="24"/>
      <c r="CQ68" s="24"/>
      <c r="CR68" s="24"/>
      <c r="CS68" s="24"/>
      <c r="CU68" s="6"/>
      <c r="DL68" s="7"/>
      <c r="DM68" s="27"/>
      <c r="DN68" s="27"/>
      <c r="DO68" s="27"/>
      <c r="DP68" s="6"/>
      <c r="DQ68" s="6"/>
      <c r="DR68" s="11"/>
      <c r="DS68" s="6"/>
      <c r="DT68" s="27"/>
      <c r="DU68" s="27"/>
      <c r="DV68" s="27"/>
      <c r="DW68" s="27"/>
    </row>
    <row r="69" spans="2:127" ht="12.75" customHeight="1">
      <c r="B69" s="27"/>
      <c r="C69" s="27"/>
      <c r="D69" s="27"/>
      <c r="E69" s="6"/>
      <c r="F69" s="23"/>
      <c r="G69" s="24"/>
      <c r="H69" s="21"/>
      <c r="I69" s="21"/>
      <c r="J69" s="21"/>
      <c r="K69" s="25"/>
      <c r="L69" s="24"/>
      <c r="M69" s="24"/>
      <c r="N69" s="56"/>
      <c r="O69" s="24"/>
      <c r="P69" s="21"/>
      <c r="Q69" s="21"/>
      <c r="R69" s="21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18"/>
      <c r="AX69" s="24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5"/>
      <c r="BR69" s="24"/>
      <c r="BS69" s="24"/>
      <c r="BT69" s="24"/>
      <c r="BU69" s="24"/>
      <c r="BV69" s="24"/>
      <c r="BW69" s="56"/>
      <c r="BX69" s="24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5"/>
      <c r="CP69" s="24"/>
      <c r="CQ69" s="24"/>
      <c r="CR69" s="24"/>
      <c r="CS69" s="24"/>
      <c r="CU69" s="6"/>
      <c r="DL69" s="7"/>
      <c r="DM69" s="27"/>
      <c r="DN69" s="27"/>
      <c r="DO69" s="27"/>
      <c r="DP69" s="6"/>
      <c r="DQ69" s="6"/>
      <c r="DR69" s="11"/>
      <c r="DS69" s="6"/>
      <c r="DT69" s="27"/>
      <c r="DU69" s="27"/>
      <c r="DV69" s="27"/>
      <c r="DW69" s="27"/>
    </row>
    <row r="70" spans="2:127" ht="12.75" customHeight="1">
      <c r="B70" s="27"/>
      <c r="C70" s="27"/>
      <c r="D70" s="27"/>
      <c r="E70" s="6"/>
      <c r="F70" s="23"/>
      <c r="G70" s="24"/>
      <c r="H70" s="21"/>
      <c r="I70" s="21"/>
      <c r="J70" s="21"/>
      <c r="K70" s="25"/>
      <c r="L70" s="24"/>
      <c r="M70" s="24"/>
      <c r="N70" s="56"/>
      <c r="O70" s="24"/>
      <c r="P70" s="21"/>
      <c r="Q70" s="21"/>
      <c r="R70" s="21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18"/>
      <c r="AX70" s="24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5"/>
      <c r="BR70" s="24"/>
      <c r="BS70" s="24"/>
      <c r="BT70" s="24"/>
      <c r="BU70" s="24"/>
      <c r="BV70" s="24"/>
      <c r="BW70" s="56"/>
      <c r="BX70" s="24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5"/>
      <c r="CP70" s="24"/>
      <c r="CQ70" s="24"/>
      <c r="CR70" s="24"/>
      <c r="CS70" s="24"/>
      <c r="CU70" s="6"/>
      <c r="DL70" s="7"/>
      <c r="DM70" s="27"/>
      <c r="DN70" s="27"/>
      <c r="DO70" s="27"/>
      <c r="DP70" s="6"/>
      <c r="DQ70" s="6"/>
      <c r="DR70" s="11"/>
      <c r="DS70" s="6"/>
      <c r="DT70" s="27"/>
      <c r="DU70" s="27"/>
      <c r="DV70" s="27"/>
      <c r="DW70" s="27"/>
    </row>
    <row r="71" spans="2:127" ht="12.75" customHeight="1">
      <c r="B71" s="27"/>
      <c r="C71" s="27"/>
      <c r="D71" s="27"/>
      <c r="E71" s="6"/>
      <c r="F71" s="23"/>
      <c r="G71" s="24"/>
      <c r="H71" s="21"/>
      <c r="I71" s="21"/>
      <c r="J71" s="21"/>
      <c r="K71" s="25"/>
      <c r="L71" s="24"/>
      <c r="M71" s="24"/>
      <c r="N71" s="56"/>
      <c r="O71" s="24"/>
      <c r="P71" s="21"/>
      <c r="Q71" s="21"/>
      <c r="R71" s="21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18"/>
      <c r="AX71" s="24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5"/>
      <c r="BR71" s="24"/>
      <c r="BS71" s="24"/>
      <c r="BT71" s="24"/>
      <c r="BU71" s="24"/>
      <c r="BV71" s="24"/>
      <c r="BW71" s="56"/>
      <c r="BX71" s="24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5"/>
      <c r="CP71" s="24"/>
      <c r="CQ71" s="24"/>
      <c r="CR71" s="24"/>
      <c r="CS71" s="24"/>
      <c r="CU71" s="6"/>
      <c r="DL71" s="7"/>
      <c r="DM71" s="27"/>
      <c r="DN71" s="27"/>
      <c r="DO71" s="27"/>
      <c r="DP71" s="6"/>
      <c r="DQ71" s="6"/>
      <c r="DR71" s="11"/>
      <c r="DS71" s="6"/>
      <c r="DT71" s="27"/>
      <c r="DU71" s="27"/>
      <c r="DV71" s="27"/>
      <c r="DW71" s="27"/>
    </row>
    <row r="72" spans="2:127" ht="12.75" customHeight="1">
      <c r="B72" s="27"/>
      <c r="C72" s="27"/>
      <c r="D72" s="27"/>
      <c r="E72" s="6"/>
      <c r="F72" s="23"/>
      <c r="G72" s="24"/>
      <c r="H72" s="21"/>
      <c r="I72" s="21"/>
      <c r="J72" s="21"/>
      <c r="K72" s="25"/>
      <c r="L72" s="24"/>
      <c r="M72" s="24"/>
      <c r="N72" s="56"/>
      <c r="O72" s="24"/>
      <c r="P72" s="21"/>
      <c r="Q72" s="21"/>
      <c r="R72" s="21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18"/>
      <c r="AX72" s="24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5"/>
      <c r="BR72" s="24"/>
      <c r="BS72" s="24"/>
      <c r="BT72" s="24"/>
      <c r="BU72" s="24"/>
      <c r="BV72" s="24"/>
      <c r="BW72" s="56"/>
      <c r="BX72" s="24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5"/>
      <c r="CP72" s="24"/>
      <c r="CQ72" s="24"/>
      <c r="CR72" s="24"/>
      <c r="CS72" s="24"/>
      <c r="CU72" s="6"/>
      <c r="DL72" s="7"/>
      <c r="DM72" s="27"/>
      <c r="DN72" s="27"/>
      <c r="DO72" s="27"/>
      <c r="DP72" s="6"/>
      <c r="DQ72" s="6"/>
      <c r="DR72" s="11"/>
      <c r="DS72" s="6"/>
      <c r="DT72" s="27"/>
      <c r="DU72" s="27"/>
      <c r="DV72" s="27"/>
      <c r="DW72" s="27"/>
    </row>
    <row r="73" spans="2:127" ht="12.75" customHeight="1">
      <c r="B73" s="27"/>
      <c r="C73" s="27"/>
      <c r="D73" s="27"/>
      <c r="E73" s="6"/>
      <c r="F73" s="23"/>
      <c r="G73" s="24"/>
      <c r="H73" s="21"/>
      <c r="I73" s="21"/>
      <c r="J73" s="21"/>
      <c r="K73" s="25"/>
      <c r="L73" s="24"/>
      <c r="M73" s="24"/>
      <c r="N73" s="56"/>
      <c r="O73" s="24"/>
      <c r="P73" s="21"/>
      <c r="Q73" s="21"/>
      <c r="R73" s="21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18"/>
      <c r="AX73" s="24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5"/>
      <c r="BR73" s="24"/>
      <c r="BS73" s="24"/>
      <c r="BT73" s="24"/>
      <c r="BU73" s="24"/>
      <c r="BV73" s="24"/>
      <c r="BW73" s="56"/>
      <c r="BX73" s="24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5"/>
      <c r="CP73" s="24"/>
      <c r="CQ73" s="24"/>
      <c r="CR73" s="24"/>
      <c r="CS73" s="24"/>
      <c r="CU73" s="6"/>
      <c r="DL73" s="7"/>
      <c r="DM73" s="27"/>
      <c r="DN73" s="27"/>
      <c r="DO73" s="27"/>
      <c r="DP73" s="6"/>
      <c r="DQ73" s="6"/>
      <c r="DR73" s="11"/>
      <c r="DS73" s="6"/>
      <c r="DT73" s="27"/>
      <c r="DU73" s="27"/>
      <c r="DV73" s="27"/>
      <c r="DW73" s="27"/>
    </row>
    <row r="74" spans="2:127" ht="12.75" customHeight="1">
      <c r="B74" s="27"/>
      <c r="C74" s="27"/>
      <c r="D74" s="27"/>
      <c r="E74" s="6"/>
      <c r="F74" s="23"/>
      <c r="G74" s="24"/>
      <c r="H74" s="21"/>
      <c r="I74" s="21"/>
      <c r="J74" s="21"/>
      <c r="K74" s="25"/>
      <c r="L74" s="24"/>
      <c r="M74" s="24"/>
      <c r="N74" s="56"/>
      <c r="O74" s="24"/>
      <c r="P74" s="21"/>
      <c r="Q74" s="21"/>
      <c r="R74" s="21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18"/>
      <c r="AX74" s="24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5"/>
      <c r="BR74" s="24"/>
      <c r="BS74" s="24"/>
      <c r="BT74" s="24"/>
      <c r="BU74" s="24"/>
      <c r="BV74" s="24"/>
      <c r="BW74" s="56"/>
      <c r="BX74" s="24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5"/>
      <c r="CP74" s="24"/>
      <c r="CQ74" s="24"/>
      <c r="CR74" s="24"/>
      <c r="CS74" s="24"/>
      <c r="CU74" s="6"/>
      <c r="DL74" s="7"/>
      <c r="DM74" s="27"/>
      <c r="DN74" s="27"/>
      <c r="DO74" s="27"/>
      <c r="DP74" s="6"/>
      <c r="DQ74" s="6"/>
      <c r="DR74" s="11"/>
      <c r="DS74" s="6"/>
      <c r="DT74" s="27"/>
      <c r="DU74" s="27"/>
      <c r="DV74" s="27"/>
      <c r="DW74" s="27"/>
    </row>
    <row r="75" spans="2:127" ht="12.75" customHeight="1">
      <c r="B75" s="27"/>
      <c r="C75" s="27"/>
      <c r="D75" s="27"/>
      <c r="E75" s="6"/>
      <c r="F75" s="23"/>
      <c r="G75" s="24"/>
      <c r="H75" s="21"/>
      <c r="I75" s="21"/>
      <c r="J75" s="21"/>
      <c r="K75" s="25"/>
      <c r="L75" s="24"/>
      <c r="M75" s="24"/>
      <c r="N75" s="56"/>
      <c r="O75" s="24"/>
      <c r="P75" s="21"/>
      <c r="Q75" s="21"/>
      <c r="R75" s="21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18"/>
      <c r="AX75" s="24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5"/>
      <c r="BR75" s="24"/>
      <c r="BS75" s="24"/>
      <c r="BT75" s="24"/>
      <c r="BU75" s="24"/>
      <c r="BV75" s="24"/>
      <c r="BW75" s="56"/>
      <c r="BX75" s="24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5"/>
      <c r="CP75" s="24"/>
      <c r="CQ75" s="24"/>
      <c r="CR75" s="24"/>
      <c r="CS75" s="24"/>
      <c r="CU75" s="6"/>
      <c r="DL75" s="7"/>
      <c r="DM75" s="27"/>
      <c r="DN75" s="27"/>
      <c r="DO75" s="27"/>
      <c r="DP75" s="6"/>
      <c r="DQ75" s="6"/>
      <c r="DR75" s="11"/>
      <c r="DS75" s="6"/>
      <c r="DT75" s="27"/>
      <c r="DU75" s="27"/>
      <c r="DV75" s="27"/>
      <c r="DW75" s="27"/>
    </row>
    <row r="76" spans="2:127" ht="12.75" customHeight="1">
      <c r="B76" s="27"/>
      <c r="C76" s="27"/>
      <c r="D76" s="27"/>
      <c r="E76" s="6"/>
      <c r="F76" s="23"/>
      <c r="G76" s="24"/>
      <c r="H76" s="21"/>
      <c r="I76" s="21"/>
      <c r="J76" s="21"/>
      <c r="K76" s="25"/>
      <c r="L76" s="24"/>
      <c r="M76" s="24"/>
      <c r="N76" s="56"/>
      <c r="O76" s="24"/>
      <c r="P76" s="21"/>
      <c r="Q76" s="21"/>
      <c r="R76" s="21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18"/>
      <c r="AX76" s="24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5"/>
      <c r="BR76" s="24"/>
      <c r="BS76" s="24"/>
      <c r="BT76" s="24"/>
      <c r="BU76" s="24"/>
      <c r="BV76" s="24"/>
      <c r="BW76" s="56"/>
      <c r="BX76" s="24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5"/>
      <c r="CP76" s="24"/>
      <c r="CQ76" s="24"/>
      <c r="CR76" s="24"/>
      <c r="CS76" s="24"/>
      <c r="CU76" s="6"/>
      <c r="DL76" s="7"/>
      <c r="DM76" s="27"/>
      <c r="DN76" s="27"/>
      <c r="DO76" s="27"/>
      <c r="DP76" s="6"/>
      <c r="DQ76" s="6"/>
      <c r="DR76" s="11"/>
      <c r="DS76" s="6"/>
      <c r="DT76" s="27"/>
      <c r="DU76" s="27"/>
      <c r="DV76" s="27"/>
      <c r="DW76" s="27"/>
    </row>
    <row r="77" spans="2:127" ht="12.75" customHeight="1">
      <c r="B77" s="27"/>
      <c r="C77" s="27"/>
      <c r="D77" s="27"/>
      <c r="E77" s="6"/>
      <c r="F77" s="23"/>
      <c r="G77" s="24"/>
      <c r="H77" s="21"/>
      <c r="I77" s="21"/>
      <c r="J77" s="21"/>
      <c r="K77" s="25"/>
      <c r="L77" s="24"/>
      <c r="M77" s="24"/>
      <c r="N77" s="56"/>
      <c r="O77" s="24"/>
      <c r="P77" s="21"/>
      <c r="Q77" s="21"/>
      <c r="R77" s="21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18"/>
      <c r="AX77" s="24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5"/>
      <c r="BR77" s="24"/>
      <c r="BS77" s="24"/>
      <c r="BT77" s="24"/>
      <c r="BU77" s="24"/>
      <c r="BV77" s="24"/>
      <c r="BW77" s="56"/>
      <c r="BX77" s="24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5"/>
      <c r="CP77" s="24"/>
      <c r="CQ77" s="24"/>
      <c r="CR77" s="24"/>
      <c r="CS77" s="24"/>
      <c r="CU77" s="6"/>
      <c r="DL77" s="7"/>
      <c r="DM77" s="27"/>
      <c r="DN77" s="27"/>
      <c r="DO77" s="27"/>
      <c r="DP77" s="6"/>
      <c r="DQ77" s="6"/>
      <c r="DR77" s="11"/>
      <c r="DS77" s="6"/>
      <c r="DT77" s="27"/>
      <c r="DU77" s="27"/>
      <c r="DV77" s="27"/>
      <c r="DW77" s="27"/>
    </row>
    <row r="78" spans="2:127" ht="12.75" customHeight="1">
      <c r="B78" s="27"/>
      <c r="C78" s="27"/>
      <c r="D78" s="27"/>
      <c r="E78" s="6"/>
      <c r="F78" s="23"/>
      <c r="G78" s="24"/>
      <c r="H78" s="21"/>
      <c r="I78" s="21"/>
      <c r="J78" s="21"/>
      <c r="K78" s="25"/>
      <c r="L78" s="24"/>
      <c r="M78" s="24"/>
      <c r="N78" s="56"/>
      <c r="O78" s="24"/>
      <c r="P78" s="21"/>
      <c r="Q78" s="21"/>
      <c r="R78" s="21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18"/>
      <c r="AX78" s="24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5"/>
      <c r="BR78" s="24"/>
      <c r="BS78" s="24"/>
      <c r="BT78" s="24"/>
      <c r="BU78" s="24"/>
      <c r="BV78" s="24"/>
      <c r="BW78" s="56"/>
      <c r="BX78" s="24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5"/>
      <c r="CP78" s="24"/>
      <c r="CQ78" s="24"/>
      <c r="CR78" s="24"/>
      <c r="CS78" s="24"/>
      <c r="CU78" s="6"/>
      <c r="DL78" s="7"/>
      <c r="DM78" s="27"/>
      <c r="DN78" s="27"/>
      <c r="DO78" s="27"/>
      <c r="DP78" s="6"/>
      <c r="DQ78" s="6"/>
      <c r="DR78" s="11"/>
      <c r="DS78" s="6"/>
      <c r="DT78" s="27"/>
      <c r="DU78" s="27"/>
      <c r="DV78" s="27"/>
      <c r="DW78" s="27"/>
    </row>
    <row r="79" spans="2:127" ht="12.75" customHeight="1">
      <c r="B79" s="27"/>
      <c r="C79" s="27"/>
      <c r="D79" s="27"/>
      <c r="E79" s="6"/>
      <c r="F79" s="23"/>
      <c r="G79" s="24"/>
      <c r="H79" s="21"/>
      <c r="I79" s="21"/>
      <c r="J79" s="21"/>
      <c r="K79" s="25"/>
      <c r="L79" s="24"/>
      <c r="M79" s="24"/>
      <c r="N79" s="56"/>
      <c r="O79" s="24"/>
      <c r="P79" s="21"/>
      <c r="Q79" s="21"/>
      <c r="R79" s="21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18"/>
      <c r="AX79" s="24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5"/>
      <c r="BR79" s="24"/>
      <c r="BS79" s="24"/>
      <c r="BT79" s="24"/>
      <c r="BU79" s="24"/>
      <c r="BV79" s="24"/>
      <c r="BW79" s="56"/>
      <c r="BX79" s="24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5"/>
      <c r="CP79" s="24"/>
      <c r="CQ79" s="24"/>
      <c r="CR79" s="24"/>
      <c r="CS79" s="24"/>
      <c r="CU79" s="6"/>
      <c r="DL79" s="7"/>
      <c r="DM79" s="27"/>
      <c r="DN79" s="27"/>
      <c r="DO79" s="27"/>
      <c r="DP79" s="6"/>
      <c r="DQ79" s="6"/>
      <c r="DR79" s="11"/>
      <c r="DS79" s="6"/>
      <c r="DT79" s="27"/>
      <c r="DU79" s="27"/>
      <c r="DV79" s="27"/>
      <c r="DW79" s="27"/>
    </row>
    <row r="80" spans="2:127" ht="12.75" customHeight="1">
      <c r="B80" s="27"/>
      <c r="C80" s="27"/>
      <c r="D80" s="27"/>
      <c r="E80" s="6"/>
      <c r="F80" s="23"/>
      <c r="G80" s="24"/>
      <c r="H80" s="21"/>
      <c r="I80" s="21"/>
      <c r="J80" s="21"/>
      <c r="K80" s="25"/>
      <c r="L80" s="24"/>
      <c r="M80" s="24"/>
      <c r="N80" s="56"/>
      <c r="O80" s="24"/>
      <c r="P80" s="21"/>
      <c r="Q80" s="21"/>
      <c r="R80" s="21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18"/>
      <c r="AX80" s="24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5"/>
      <c r="BR80" s="24"/>
      <c r="BS80" s="24"/>
      <c r="BT80" s="24"/>
      <c r="BU80" s="24"/>
      <c r="BV80" s="24"/>
      <c r="BW80" s="56"/>
      <c r="BX80" s="24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5"/>
      <c r="CP80" s="24"/>
      <c r="CQ80" s="24"/>
      <c r="CR80" s="24"/>
      <c r="CS80" s="24"/>
      <c r="CU80" s="6"/>
      <c r="DL80" s="7"/>
      <c r="DM80" s="27"/>
      <c r="DN80" s="27"/>
      <c r="DO80" s="27"/>
      <c r="DP80" s="6"/>
      <c r="DQ80" s="6"/>
      <c r="DR80" s="11"/>
      <c r="DS80" s="6"/>
      <c r="DT80" s="27"/>
      <c r="DU80" s="27"/>
      <c r="DV80" s="27"/>
      <c r="DW80" s="27"/>
    </row>
    <row r="81" spans="2:127" ht="12.75" customHeight="1">
      <c r="B81" s="27"/>
      <c r="C81" s="27"/>
      <c r="D81" s="27"/>
      <c r="E81" s="6"/>
      <c r="F81" s="23"/>
      <c r="G81" s="24"/>
      <c r="H81" s="21"/>
      <c r="I81" s="21"/>
      <c r="J81" s="21"/>
      <c r="K81" s="25"/>
      <c r="L81" s="24"/>
      <c r="M81" s="24"/>
      <c r="N81" s="56"/>
      <c r="O81" s="24"/>
      <c r="P81" s="21"/>
      <c r="Q81" s="21"/>
      <c r="R81" s="21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18"/>
      <c r="AX81" s="24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5"/>
      <c r="BR81" s="24"/>
      <c r="BS81" s="24"/>
      <c r="BT81" s="24"/>
      <c r="BU81" s="24"/>
      <c r="BV81" s="24"/>
      <c r="BW81" s="56"/>
      <c r="BX81" s="24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5"/>
      <c r="CP81" s="24"/>
      <c r="CQ81" s="24"/>
      <c r="CR81" s="24"/>
      <c r="CS81" s="24"/>
      <c r="CU81" s="6"/>
      <c r="DL81" s="7"/>
      <c r="DM81" s="27"/>
      <c r="DN81" s="27"/>
      <c r="DO81" s="27"/>
      <c r="DP81" s="6"/>
      <c r="DQ81" s="6"/>
      <c r="DR81" s="11"/>
      <c r="DS81" s="6"/>
      <c r="DT81" s="27"/>
      <c r="DU81" s="27"/>
      <c r="DV81" s="27"/>
      <c r="DW81" s="27"/>
    </row>
    <row r="82" spans="2:127" ht="12.75" customHeight="1">
      <c r="B82" s="27"/>
      <c r="C82" s="27"/>
      <c r="D82" s="27"/>
      <c r="E82" s="6"/>
      <c r="F82" s="23"/>
      <c r="G82" s="24"/>
      <c r="H82" s="21"/>
      <c r="I82" s="21"/>
      <c r="J82" s="21"/>
      <c r="K82" s="25"/>
      <c r="L82" s="24"/>
      <c r="M82" s="24"/>
      <c r="N82" s="56"/>
      <c r="O82" s="24"/>
      <c r="P82" s="21"/>
      <c r="Q82" s="21"/>
      <c r="R82" s="21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18"/>
      <c r="AX82" s="24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5"/>
      <c r="BR82" s="24"/>
      <c r="BS82" s="24"/>
      <c r="BT82" s="24"/>
      <c r="BU82" s="24"/>
      <c r="BV82" s="24"/>
      <c r="BW82" s="56"/>
      <c r="BX82" s="24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5"/>
      <c r="CP82" s="24"/>
      <c r="CQ82" s="24"/>
      <c r="CR82" s="24"/>
      <c r="CS82" s="24"/>
      <c r="CU82" s="6"/>
      <c r="DL82" s="7"/>
      <c r="DM82" s="27"/>
      <c r="DN82" s="27"/>
      <c r="DO82" s="27"/>
      <c r="DP82" s="6"/>
      <c r="DQ82" s="6"/>
      <c r="DR82" s="11"/>
      <c r="DS82" s="6"/>
      <c r="DT82" s="27"/>
      <c r="DU82" s="27"/>
      <c r="DV82" s="27"/>
      <c r="DW82" s="27"/>
    </row>
    <row r="83" spans="2:127" ht="12.75" customHeight="1">
      <c r="B83" s="27"/>
      <c r="C83" s="27"/>
      <c r="D83" s="27"/>
      <c r="E83" s="6"/>
      <c r="F83" s="23"/>
      <c r="G83" s="24"/>
      <c r="H83" s="21"/>
      <c r="I83" s="21"/>
      <c r="J83" s="21"/>
      <c r="K83" s="25"/>
      <c r="L83" s="24"/>
      <c r="M83" s="24"/>
      <c r="N83" s="56"/>
      <c r="O83" s="24"/>
      <c r="P83" s="21"/>
      <c r="Q83" s="21"/>
      <c r="R83" s="21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18"/>
      <c r="AX83" s="24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5"/>
      <c r="BR83" s="24"/>
      <c r="BS83" s="24"/>
      <c r="BT83" s="24"/>
      <c r="BU83" s="24"/>
      <c r="BV83" s="24"/>
      <c r="BW83" s="56"/>
      <c r="BX83" s="24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5"/>
      <c r="CP83" s="24"/>
      <c r="CQ83" s="24"/>
      <c r="CR83" s="24"/>
      <c r="CS83" s="24"/>
      <c r="CU83" s="6"/>
      <c r="DL83" s="7"/>
      <c r="DM83" s="27"/>
      <c r="DN83" s="27"/>
      <c r="DO83" s="27"/>
      <c r="DP83" s="6"/>
      <c r="DQ83" s="6"/>
      <c r="DR83" s="11"/>
      <c r="DS83" s="6"/>
      <c r="DT83" s="27"/>
      <c r="DU83" s="27"/>
      <c r="DV83" s="27"/>
      <c r="DW83" s="27"/>
    </row>
    <row r="84" spans="2:127" ht="12.75" customHeight="1">
      <c r="B84" s="27"/>
      <c r="C84" s="27"/>
      <c r="D84" s="27"/>
      <c r="E84" s="6"/>
      <c r="F84" s="23"/>
      <c r="G84" s="24"/>
      <c r="H84" s="21"/>
      <c r="I84" s="21"/>
      <c r="J84" s="21"/>
      <c r="K84" s="25"/>
      <c r="L84" s="24"/>
      <c r="M84" s="24"/>
      <c r="N84" s="56"/>
      <c r="O84" s="24"/>
      <c r="P84" s="21"/>
      <c r="Q84" s="21"/>
      <c r="R84" s="21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18"/>
      <c r="AX84" s="24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5"/>
      <c r="BR84" s="24"/>
      <c r="BS84" s="24"/>
      <c r="BT84" s="24"/>
      <c r="BU84" s="24"/>
      <c r="BV84" s="24"/>
      <c r="BW84" s="56"/>
      <c r="BX84" s="24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5"/>
      <c r="CP84" s="24"/>
      <c r="CQ84" s="24"/>
      <c r="CR84" s="24"/>
      <c r="CS84" s="24"/>
      <c r="CU84" s="6"/>
      <c r="DL84" s="7"/>
      <c r="DM84" s="27"/>
      <c r="DN84" s="27"/>
      <c r="DO84" s="27"/>
      <c r="DP84" s="6"/>
      <c r="DQ84" s="6"/>
      <c r="DR84" s="11"/>
      <c r="DS84" s="6"/>
      <c r="DT84" s="27"/>
      <c r="DU84" s="27"/>
      <c r="DV84" s="27"/>
      <c r="DW84" s="27"/>
    </row>
    <row r="85" spans="2:127" ht="12.75" customHeight="1">
      <c r="B85" s="27"/>
      <c r="C85" s="27"/>
      <c r="D85" s="27"/>
      <c r="E85" s="6"/>
      <c r="F85" s="23"/>
      <c r="G85" s="24"/>
      <c r="H85" s="21"/>
      <c r="I85" s="21"/>
      <c r="J85" s="21"/>
      <c r="K85" s="25"/>
      <c r="L85" s="24"/>
      <c r="M85" s="24"/>
      <c r="N85" s="56"/>
      <c r="O85" s="24"/>
      <c r="P85" s="21"/>
      <c r="Q85" s="21"/>
      <c r="R85" s="21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18"/>
      <c r="AX85" s="24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5"/>
      <c r="BR85" s="24"/>
      <c r="BS85" s="24"/>
      <c r="BT85" s="24"/>
      <c r="BU85" s="24"/>
      <c r="BV85" s="24"/>
      <c r="BW85" s="56"/>
      <c r="BX85" s="24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5"/>
      <c r="CP85" s="24"/>
      <c r="CQ85" s="24"/>
      <c r="CR85" s="24"/>
      <c r="CS85" s="24"/>
      <c r="CU85" s="6"/>
      <c r="DL85" s="7"/>
      <c r="DM85" s="27"/>
      <c r="DN85" s="27"/>
      <c r="DO85" s="27"/>
      <c r="DP85" s="6"/>
      <c r="DQ85" s="6"/>
      <c r="DR85" s="11"/>
      <c r="DS85" s="6"/>
      <c r="DT85" s="27"/>
      <c r="DU85" s="27"/>
      <c r="DV85" s="27"/>
      <c r="DW85" s="27"/>
    </row>
    <row r="86" spans="2:127" ht="12.75" customHeight="1">
      <c r="B86" s="27"/>
      <c r="C86" s="27"/>
      <c r="D86" s="27"/>
      <c r="E86" s="6"/>
      <c r="F86" s="23"/>
      <c r="G86" s="24"/>
      <c r="H86" s="21"/>
      <c r="I86" s="21"/>
      <c r="J86" s="21"/>
      <c r="K86" s="25"/>
      <c r="L86" s="24"/>
      <c r="M86" s="24"/>
      <c r="N86" s="56"/>
      <c r="O86" s="24"/>
      <c r="P86" s="21"/>
      <c r="Q86" s="21"/>
      <c r="R86" s="21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18"/>
      <c r="AX86" s="24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5"/>
      <c r="BR86" s="24"/>
      <c r="BS86" s="24"/>
      <c r="BT86" s="24"/>
      <c r="BU86" s="24"/>
      <c r="BV86" s="24"/>
      <c r="BW86" s="56"/>
      <c r="BX86" s="24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5"/>
      <c r="CP86" s="24"/>
      <c r="CQ86" s="24"/>
      <c r="CR86" s="24"/>
      <c r="CS86" s="24"/>
      <c r="CU86" s="6"/>
      <c r="DL86" s="7"/>
      <c r="DM86" s="27"/>
      <c r="DN86" s="27"/>
      <c r="DO86" s="27"/>
      <c r="DP86" s="6"/>
      <c r="DQ86" s="6"/>
      <c r="DR86" s="11"/>
      <c r="DS86" s="6"/>
      <c r="DT86" s="27"/>
      <c r="DU86" s="27"/>
      <c r="DV86" s="27"/>
      <c r="DW86" s="27"/>
    </row>
    <row r="87" spans="2:127" ht="12.75" customHeight="1">
      <c r="B87" s="27"/>
      <c r="C87" s="27"/>
      <c r="D87" s="27"/>
      <c r="E87" s="6"/>
      <c r="F87" s="23"/>
      <c r="G87" s="24"/>
      <c r="H87" s="21"/>
      <c r="I87" s="21"/>
      <c r="J87" s="21"/>
      <c r="K87" s="25"/>
      <c r="L87" s="24"/>
      <c r="M87" s="24"/>
      <c r="N87" s="56"/>
      <c r="O87" s="24"/>
      <c r="P87" s="21"/>
      <c r="Q87" s="21"/>
      <c r="R87" s="21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18"/>
      <c r="AX87" s="24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5"/>
      <c r="BR87" s="24"/>
      <c r="BS87" s="24"/>
      <c r="BT87" s="24"/>
      <c r="BU87" s="24"/>
      <c r="BV87" s="24"/>
      <c r="BW87" s="56"/>
      <c r="BX87" s="24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5"/>
      <c r="CP87" s="24"/>
      <c r="CQ87" s="24"/>
      <c r="CR87" s="24"/>
      <c r="CS87" s="24"/>
      <c r="CU87" s="6"/>
      <c r="DL87" s="7"/>
      <c r="DM87" s="27"/>
      <c r="DN87" s="27"/>
      <c r="DO87" s="27"/>
      <c r="DP87" s="6"/>
      <c r="DQ87" s="6"/>
      <c r="DR87" s="11"/>
      <c r="DS87" s="6"/>
      <c r="DT87" s="27"/>
      <c r="DU87" s="27"/>
      <c r="DV87" s="27"/>
      <c r="DW87" s="27"/>
    </row>
    <row r="88" spans="2:127" ht="12.75" customHeight="1">
      <c r="B88" s="27"/>
      <c r="C88" s="27"/>
      <c r="D88" s="27"/>
      <c r="E88" s="6"/>
      <c r="F88" s="23"/>
      <c r="G88" s="24"/>
      <c r="H88" s="21"/>
      <c r="I88" s="21"/>
      <c r="J88" s="21"/>
      <c r="K88" s="25"/>
      <c r="L88" s="24"/>
      <c r="M88" s="24"/>
      <c r="N88" s="56"/>
      <c r="O88" s="24"/>
      <c r="P88" s="21"/>
      <c r="Q88" s="21"/>
      <c r="R88" s="21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18"/>
      <c r="AX88" s="24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5"/>
      <c r="BR88" s="24"/>
      <c r="BS88" s="24"/>
      <c r="BT88" s="24"/>
      <c r="BU88" s="24"/>
      <c r="BV88" s="24"/>
      <c r="BW88" s="56"/>
      <c r="BX88" s="24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5"/>
      <c r="CP88" s="24"/>
      <c r="CQ88" s="24"/>
      <c r="CR88" s="24"/>
      <c r="CS88" s="24"/>
      <c r="CU88" s="6"/>
      <c r="DL88" s="7"/>
      <c r="DM88" s="27"/>
      <c r="DN88" s="27"/>
      <c r="DO88" s="27"/>
      <c r="DP88" s="6"/>
      <c r="DQ88" s="6"/>
      <c r="DR88" s="11"/>
      <c r="DS88" s="6"/>
      <c r="DT88" s="27"/>
      <c r="DU88" s="27"/>
      <c r="DV88" s="27"/>
      <c r="DW88" s="27"/>
    </row>
    <row r="89" spans="2:127" ht="12.75" customHeight="1">
      <c r="B89" s="27"/>
      <c r="C89" s="27"/>
      <c r="D89" s="27"/>
      <c r="E89" s="6"/>
      <c r="F89" s="23"/>
      <c r="G89" s="24"/>
      <c r="H89" s="21"/>
      <c r="I89" s="21"/>
      <c r="J89" s="21"/>
      <c r="K89" s="25"/>
      <c r="L89" s="24"/>
      <c r="M89" s="24"/>
      <c r="N89" s="56"/>
      <c r="O89" s="24"/>
      <c r="P89" s="21"/>
      <c r="Q89" s="21"/>
      <c r="R89" s="21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18"/>
      <c r="AX89" s="24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5"/>
      <c r="BR89" s="24"/>
      <c r="BS89" s="24"/>
      <c r="BT89" s="24"/>
      <c r="BU89" s="24"/>
      <c r="BV89" s="24"/>
      <c r="BW89" s="56"/>
      <c r="BX89" s="24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5"/>
      <c r="CP89" s="24"/>
      <c r="CQ89" s="24"/>
      <c r="CR89" s="24"/>
      <c r="CS89" s="24"/>
      <c r="CU89" s="6"/>
      <c r="DL89" s="7"/>
      <c r="DM89" s="27"/>
      <c r="DN89" s="27"/>
      <c r="DO89" s="27"/>
      <c r="DP89" s="6"/>
      <c r="DQ89" s="6"/>
      <c r="DR89" s="11"/>
      <c r="DS89" s="6"/>
      <c r="DT89" s="27"/>
      <c r="DU89" s="27"/>
      <c r="DV89" s="27"/>
      <c r="DW89" s="27"/>
    </row>
    <row r="90" spans="2:127" ht="12.75" customHeight="1">
      <c r="B90" s="27"/>
      <c r="C90" s="27"/>
      <c r="D90" s="27"/>
      <c r="E90" s="6"/>
      <c r="F90" s="23"/>
      <c r="G90" s="24"/>
      <c r="H90" s="21"/>
      <c r="I90" s="21"/>
      <c r="J90" s="21"/>
      <c r="K90" s="25"/>
      <c r="L90" s="24"/>
      <c r="M90" s="24"/>
      <c r="N90" s="56"/>
      <c r="O90" s="24"/>
      <c r="P90" s="21"/>
      <c r="Q90" s="21"/>
      <c r="R90" s="21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18"/>
      <c r="AX90" s="24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5"/>
      <c r="BR90" s="24"/>
      <c r="BS90" s="24"/>
      <c r="BT90" s="24"/>
      <c r="BU90" s="24"/>
      <c r="BV90" s="24"/>
      <c r="BW90" s="56"/>
      <c r="BX90" s="24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5"/>
      <c r="CP90" s="24"/>
      <c r="CQ90" s="24"/>
      <c r="CR90" s="24"/>
      <c r="CS90" s="24"/>
      <c r="CU90" s="6"/>
      <c r="DL90" s="7"/>
      <c r="DM90" s="27"/>
      <c r="DN90" s="27"/>
      <c r="DO90" s="27"/>
      <c r="DP90" s="6"/>
      <c r="DQ90" s="6"/>
      <c r="DR90" s="11"/>
      <c r="DS90" s="6"/>
      <c r="DT90" s="27"/>
      <c r="DU90" s="27"/>
      <c r="DV90" s="27"/>
      <c r="DW90" s="27"/>
    </row>
    <row r="91" spans="2:127" ht="12.75" customHeight="1">
      <c r="B91" s="27"/>
      <c r="C91" s="27"/>
      <c r="D91" s="27"/>
      <c r="E91" s="6"/>
      <c r="F91" s="23"/>
      <c r="G91" s="24"/>
      <c r="H91" s="21"/>
      <c r="I91" s="21"/>
      <c r="J91" s="21"/>
      <c r="K91" s="25"/>
      <c r="L91" s="24"/>
      <c r="M91" s="24"/>
      <c r="N91" s="56"/>
      <c r="O91" s="24"/>
      <c r="P91" s="21"/>
      <c r="Q91" s="21"/>
      <c r="R91" s="21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18"/>
      <c r="AX91" s="24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5"/>
      <c r="BR91" s="24"/>
      <c r="BS91" s="24"/>
      <c r="BT91" s="24"/>
      <c r="BU91" s="24"/>
      <c r="BV91" s="24"/>
      <c r="BW91" s="56"/>
      <c r="BX91" s="24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5"/>
      <c r="CP91" s="24"/>
      <c r="CQ91" s="24"/>
      <c r="CR91" s="24"/>
      <c r="CS91" s="24"/>
      <c r="CU91" s="6"/>
      <c r="DL91" s="7"/>
      <c r="DM91" s="27"/>
      <c r="DN91" s="27"/>
      <c r="DO91" s="27"/>
      <c r="DP91" s="6"/>
      <c r="DQ91" s="6"/>
      <c r="DR91" s="11"/>
      <c r="DS91" s="6"/>
      <c r="DT91" s="27"/>
      <c r="DU91" s="27"/>
      <c r="DV91" s="27"/>
      <c r="DW91" s="27"/>
    </row>
    <row r="92" spans="2:127" ht="12.75" customHeight="1">
      <c r="B92" s="27"/>
      <c r="C92" s="27"/>
      <c r="D92" s="27"/>
      <c r="E92" s="6"/>
      <c r="F92" s="23"/>
      <c r="G92" s="24"/>
      <c r="H92" s="21"/>
      <c r="I92" s="21"/>
      <c r="J92" s="21"/>
      <c r="K92" s="25"/>
      <c r="L92" s="24"/>
      <c r="M92" s="24"/>
      <c r="N92" s="56"/>
      <c r="O92" s="24"/>
      <c r="P92" s="21"/>
      <c r="Q92" s="21"/>
      <c r="R92" s="21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18"/>
      <c r="AX92" s="24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5"/>
      <c r="BR92" s="24"/>
      <c r="BS92" s="24"/>
      <c r="BT92" s="24"/>
      <c r="BU92" s="24"/>
      <c r="BV92" s="24"/>
      <c r="BW92" s="56"/>
      <c r="BX92" s="24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5"/>
      <c r="CP92" s="24"/>
      <c r="CQ92" s="24"/>
      <c r="CR92" s="24"/>
      <c r="CS92" s="24"/>
      <c r="CU92" s="6"/>
      <c r="DL92" s="7"/>
      <c r="DM92" s="27"/>
      <c r="DN92" s="27"/>
      <c r="DO92" s="27"/>
      <c r="DP92" s="6"/>
      <c r="DQ92" s="6"/>
      <c r="DR92" s="11"/>
      <c r="DS92" s="6"/>
      <c r="DT92" s="27"/>
      <c r="DU92" s="27"/>
      <c r="DV92" s="27"/>
      <c r="DW92" s="27"/>
    </row>
    <row r="93" spans="2:127" ht="12.75" customHeight="1">
      <c r="B93" s="27"/>
      <c r="C93" s="27"/>
      <c r="D93" s="27"/>
      <c r="E93" s="6"/>
      <c r="F93" s="23"/>
      <c r="G93" s="24"/>
      <c r="H93" s="21"/>
      <c r="I93" s="21"/>
      <c r="J93" s="21"/>
      <c r="K93" s="25"/>
      <c r="L93" s="24"/>
      <c r="M93" s="24"/>
      <c r="N93" s="56"/>
      <c r="O93" s="24"/>
      <c r="P93" s="21"/>
      <c r="Q93" s="21"/>
      <c r="R93" s="21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18"/>
      <c r="AX93" s="24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5"/>
      <c r="BR93" s="24"/>
      <c r="BS93" s="24"/>
      <c r="BT93" s="24"/>
      <c r="BU93" s="24"/>
      <c r="BV93" s="24"/>
      <c r="BW93" s="56"/>
      <c r="BX93" s="24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5"/>
      <c r="CP93" s="24"/>
      <c r="CQ93" s="24"/>
      <c r="CR93" s="24"/>
      <c r="CS93" s="24"/>
      <c r="CU93" s="6"/>
      <c r="DL93" s="7"/>
      <c r="DM93" s="27"/>
      <c r="DN93" s="27"/>
      <c r="DO93" s="27"/>
      <c r="DP93" s="6"/>
      <c r="DQ93" s="6"/>
      <c r="DR93" s="11"/>
      <c r="DS93" s="6"/>
      <c r="DT93" s="27"/>
      <c r="DU93" s="27"/>
      <c r="DV93" s="27"/>
      <c r="DW93" s="27"/>
    </row>
    <row r="94" spans="2:127" ht="12.75" customHeight="1">
      <c r="B94" s="27"/>
      <c r="C94" s="27"/>
      <c r="D94" s="27"/>
      <c r="E94" s="6"/>
      <c r="F94" s="23"/>
      <c r="G94" s="24"/>
      <c r="H94" s="21"/>
      <c r="I94" s="21"/>
      <c r="J94" s="21"/>
      <c r="K94" s="25"/>
      <c r="L94" s="24"/>
      <c r="M94" s="24"/>
      <c r="N94" s="56"/>
      <c r="O94" s="24"/>
      <c r="P94" s="21"/>
      <c r="Q94" s="21"/>
      <c r="R94" s="21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18"/>
      <c r="AX94" s="24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5"/>
      <c r="BR94" s="24"/>
      <c r="BS94" s="24"/>
      <c r="BT94" s="24"/>
      <c r="BU94" s="24"/>
      <c r="BV94" s="24"/>
      <c r="BW94" s="56"/>
      <c r="BX94" s="24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5"/>
      <c r="CP94" s="24"/>
      <c r="CQ94" s="24"/>
      <c r="CR94" s="24"/>
      <c r="CS94" s="24"/>
      <c r="CU94" s="6"/>
      <c r="DL94" s="7"/>
      <c r="DM94" s="27"/>
      <c r="DN94" s="27"/>
      <c r="DO94" s="27"/>
      <c r="DP94" s="6"/>
      <c r="DQ94" s="6"/>
      <c r="DR94" s="11"/>
      <c r="DS94" s="6"/>
      <c r="DT94" s="27"/>
      <c r="DU94" s="27"/>
      <c r="DV94" s="27"/>
      <c r="DW94" s="27"/>
    </row>
    <row r="95" spans="2:127" ht="12.75" customHeight="1">
      <c r="B95" s="27"/>
      <c r="C95" s="27"/>
      <c r="D95" s="27"/>
      <c r="E95" s="6"/>
      <c r="F95" s="23"/>
      <c r="G95" s="24"/>
      <c r="H95" s="21"/>
      <c r="I95" s="21"/>
      <c r="J95" s="21"/>
      <c r="K95" s="25"/>
      <c r="L95" s="24"/>
      <c r="M95" s="24"/>
      <c r="N95" s="56"/>
      <c r="O95" s="24"/>
      <c r="P95" s="21"/>
      <c r="Q95" s="21"/>
      <c r="R95" s="21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18"/>
      <c r="AX95" s="24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5"/>
      <c r="BR95" s="24"/>
      <c r="BS95" s="24"/>
      <c r="BT95" s="24"/>
      <c r="BU95" s="24"/>
      <c r="BV95" s="24"/>
      <c r="BW95" s="56"/>
      <c r="BX95" s="24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5"/>
      <c r="CP95" s="24"/>
      <c r="CQ95" s="24"/>
      <c r="CR95" s="24"/>
      <c r="CS95" s="24"/>
      <c r="CU95" s="6"/>
      <c r="DL95" s="7"/>
      <c r="DM95" s="27"/>
      <c r="DN95" s="27"/>
      <c r="DO95" s="27"/>
      <c r="DP95" s="6"/>
      <c r="DQ95" s="6"/>
      <c r="DR95" s="11"/>
      <c r="DS95" s="6"/>
      <c r="DT95" s="27"/>
      <c r="DU95" s="27"/>
      <c r="DV95" s="27"/>
      <c r="DW95" s="27"/>
    </row>
    <row r="96" spans="2:127" ht="12.75" customHeight="1">
      <c r="B96" s="27"/>
      <c r="C96" s="27"/>
      <c r="D96" s="27"/>
      <c r="E96" s="6"/>
      <c r="F96" s="23"/>
      <c r="G96" s="24"/>
      <c r="H96" s="21"/>
      <c r="I96" s="21"/>
      <c r="J96" s="21"/>
      <c r="K96" s="25"/>
      <c r="L96" s="24"/>
      <c r="M96" s="24"/>
      <c r="N96" s="56"/>
      <c r="O96" s="24"/>
      <c r="P96" s="21"/>
      <c r="Q96" s="21"/>
      <c r="R96" s="21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18"/>
      <c r="AX96" s="24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5"/>
      <c r="BR96" s="24"/>
      <c r="BS96" s="24"/>
      <c r="BT96" s="24"/>
      <c r="BU96" s="24"/>
      <c r="BV96" s="24"/>
      <c r="BW96" s="56"/>
      <c r="BX96" s="24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5"/>
      <c r="CP96" s="24"/>
      <c r="CQ96" s="24"/>
      <c r="CR96" s="24"/>
      <c r="CS96" s="24"/>
      <c r="CU96" s="6"/>
      <c r="DL96" s="7"/>
      <c r="DM96" s="27"/>
      <c r="DN96" s="27"/>
      <c r="DO96" s="27"/>
      <c r="DP96" s="6"/>
      <c r="DQ96" s="6"/>
      <c r="DR96" s="11"/>
      <c r="DS96" s="6"/>
      <c r="DT96" s="27"/>
      <c r="DU96" s="27"/>
      <c r="DV96" s="27"/>
      <c r="DW96" s="27"/>
    </row>
    <row r="97" spans="2:127" ht="12.75" customHeight="1">
      <c r="B97" s="27"/>
      <c r="C97" s="27"/>
      <c r="D97" s="27"/>
      <c r="E97" s="6"/>
      <c r="F97" s="23"/>
      <c r="G97" s="24"/>
      <c r="H97" s="21"/>
      <c r="I97" s="21"/>
      <c r="J97" s="21"/>
      <c r="K97" s="25"/>
      <c r="L97" s="24"/>
      <c r="M97" s="24"/>
      <c r="N97" s="56"/>
      <c r="O97" s="24"/>
      <c r="P97" s="21"/>
      <c r="Q97" s="21"/>
      <c r="R97" s="21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18"/>
      <c r="AX97" s="24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5"/>
      <c r="BR97" s="24"/>
      <c r="BS97" s="24"/>
      <c r="BT97" s="24"/>
      <c r="BU97" s="24"/>
      <c r="BV97" s="24"/>
      <c r="BW97" s="56"/>
      <c r="BX97" s="24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5"/>
      <c r="CP97" s="24"/>
      <c r="CQ97" s="24"/>
      <c r="CR97" s="24"/>
      <c r="CS97" s="24"/>
      <c r="CU97" s="6"/>
      <c r="DL97" s="7"/>
      <c r="DM97" s="27"/>
      <c r="DN97" s="27"/>
      <c r="DO97" s="27"/>
      <c r="DP97" s="6"/>
      <c r="DQ97" s="6"/>
      <c r="DR97" s="11"/>
      <c r="DS97" s="6"/>
      <c r="DT97" s="27"/>
      <c r="DU97" s="27"/>
      <c r="DV97" s="27"/>
      <c r="DW97" s="27"/>
    </row>
    <row r="98" spans="2:127" ht="12.75" customHeight="1">
      <c r="B98" s="27"/>
      <c r="C98" s="27"/>
      <c r="D98" s="27"/>
      <c r="E98" s="6"/>
      <c r="F98" s="23"/>
      <c r="G98" s="24"/>
      <c r="H98" s="21"/>
      <c r="I98" s="21"/>
      <c r="J98" s="21"/>
      <c r="K98" s="25"/>
      <c r="L98" s="24"/>
      <c r="M98" s="24"/>
      <c r="N98" s="56"/>
      <c r="O98" s="24"/>
      <c r="P98" s="21"/>
      <c r="Q98" s="21"/>
      <c r="R98" s="21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18"/>
      <c r="AX98" s="24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5"/>
      <c r="BR98" s="24"/>
      <c r="BS98" s="24"/>
      <c r="BT98" s="24"/>
      <c r="BU98" s="24"/>
      <c r="BV98" s="24"/>
      <c r="BW98" s="56"/>
      <c r="BX98" s="24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5"/>
      <c r="CP98" s="24"/>
      <c r="CQ98" s="24"/>
      <c r="CR98" s="24"/>
      <c r="CS98" s="24"/>
      <c r="CU98" s="6"/>
      <c r="DL98" s="7"/>
      <c r="DM98" s="27"/>
      <c r="DN98" s="27"/>
      <c r="DO98" s="27"/>
      <c r="DP98" s="6"/>
      <c r="DQ98" s="6"/>
      <c r="DR98" s="11"/>
      <c r="DS98" s="6"/>
      <c r="DT98" s="27"/>
      <c r="DU98" s="27"/>
      <c r="DV98" s="27"/>
      <c r="DW98" s="27"/>
    </row>
    <row r="99" spans="2:127" ht="12.75" customHeight="1">
      <c r="B99" s="27"/>
      <c r="C99" s="27"/>
      <c r="D99" s="27"/>
      <c r="E99" s="6"/>
      <c r="F99" s="23"/>
      <c r="G99" s="24"/>
      <c r="H99" s="21"/>
      <c r="I99" s="21"/>
      <c r="J99" s="21"/>
      <c r="K99" s="25"/>
      <c r="L99" s="24"/>
      <c r="M99" s="24"/>
      <c r="N99" s="56"/>
      <c r="O99" s="24"/>
      <c r="P99" s="21"/>
      <c r="Q99" s="21"/>
      <c r="R99" s="21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18"/>
      <c r="AX99" s="24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5"/>
      <c r="BR99" s="24"/>
      <c r="BS99" s="24"/>
      <c r="BT99" s="24"/>
      <c r="BU99" s="24"/>
      <c r="BV99" s="24"/>
      <c r="BW99" s="56"/>
      <c r="BX99" s="24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5"/>
      <c r="CP99" s="24"/>
      <c r="CQ99" s="24"/>
      <c r="CR99" s="24"/>
      <c r="CS99" s="24"/>
      <c r="CU99" s="6"/>
      <c r="DL99" s="7"/>
      <c r="DM99" s="27"/>
      <c r="DN99" s="27"/>
      <c r="DO99" s="27"/>
      <c r="DP99" s="6"/>
      <c r="DQ99" s="6"/>
      <c r="DR99" s="11"/>
      <c r="DS99" s="6"/>
      <c r="DT99" s="27"/>
      <c r="DU99" s="27"/>
      <c r="DV99" s="27"/>
      <c r="DW99" s="27"/>
    </row>
    <row r="100" spans="2:127" ht="12.75" customHeight="1">
      <c r="B100" s="27"/>
      <c r="C100" s="27"/>
      <c r="D100" s="27"/>
      <c r="E100" s="6"/>
      <c r="F100" s="23"/>
      <c r="G100" s="24"/>
      <c r="H100" s="21"/>
      <c r="I100" s="21"/>
      <c r="J100" s="21"/>
      <c r="K100" s="25"/>
      <c r="L100" s="24"/>
      <c r="M100" s="24"/>
      <c r="N100" s="56"/>
      <c r="O100" s="24"/>
      <c r="P100" s="21"/>
      <c r="Q100" s="21"/>
      <c r="R100" s="21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18"/>
      <c r="AX100" s="24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5"/>
      <c r="BR100" s="24"/>
      <c r="BS100" s="24"/>
      <c r="BT100" s="24"/>
      <c r="BU100" s="24"/>
      <c r="BV100" s="24"/>
      <c r="BW100" s="56"/>
      <c r="BX100" s="24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5"/>
      <c r="CP100" s="24"/>
      <c r="CQ100" s="24"/>
      <c r="CR100" s="24"/>
      <c r="CS100" s="24"/>
      <c r="CU100" s="6"/>
      <c r="DL100" s="7"/>
      <c r="DM100" s="27"/>
      <c r="DN100" s="27"/>
      <c r="DO100" s="27"/>
      <c r="DP100" s="6"/>
      <c r="DQ100" s="6"/>
      <c r="DR100" s="11"/>
      <c r="DS100" s="6"/>
      <c r="DT100" s="27"/>
      <c r="DU100" s="27"/>
      <c r="DV100" s="27"/>
      <c r="DW100" s="27"/>
    </row>
    <row r="101" spans="2:127" ht="12.75" customHeight="1">
      <c r="B101" s="27"/>
      <c r="C101" s="27"/>
      <c r="D101" s="27"/>
      <c r="E101" s="6"/>
      <c r="F101" s="23"/>
      <c r="G101" s="24"/>
      <c r="H101" s="21"/>
      <c r="I101" s="21"/>
      <c r="J101" s="21"/>
      <c r="K101" s="25"/>
      <c r="L101" s="24"/>
      <c r="M101" s="24"/>
      <c r="N101" s="56"/>
      <c r="O101" s="24"/>
      <c r="P101" s="21"/>
      <c r="Q101" s="21"/>
      <c r="R101" s="21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18"/>
      <c r="AX101" s="24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5"/>
      <c r="BR101" s="24"/>
      <c r="BS101" s="24"/>
      <c r="BT101" s="24"/>
      <c r="BU101" s="24"/>
      <c r="BV101" s="24"/>
      <c r="BW101" s="56"/>
      <c r="BX101" s="24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5"/>
      <c r="CP101" s="24"/>
      <c r="CQ101" s="24"/>
      <c r="CR101" s="24"/>
      <c r="CS101" s="24"/>
      <c r="CU101" s="6"/>
      <c r="DL101" s="7"/>
      <c r="DM101" s="27"/>
      <c r="DN101" s="27"/>
      <c r="DO101" s="27"/>
      <c r="DP101" s="6"/>
      <c r="DQ101" s="6"/>
      <c r="DR101" s="11"/>
      <c r="DS101" s="6"/>
      <c r="DT101" s="27"/>
      <c r="DU101" s="27"/>
      <c r="DV101" s="27"/>
      <c r="DW101" s="27"/>
    </row>
    <row r="102" spans="2:127" ht="12.75" customHeight="1">
      <c r="B102" s="27"/>
      <c r="C102" s="27"/>
      <c r="D102" s="27"/>
      <c r="E102" s="6"/>
      <c r="F102" s="23"/>
      <c r="G102" s="24"/>
      <c r="H102" s="21"/>
      <c r="I102" s="21"/>
      <c r="J102" s="21"/>
      <c r="K102" s="25"/>
      <c r="L102" s="24"/>
      <c r="M102" s="24"/>
      <c r="N102" s="56"/>
      <c r="O102" s="24"/>
      <c r="P102" s="21"/>
      <c r="Q102" s="21"/>
      <c r="R102" s="21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18"/>
      <c r="AX102" s="24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5"/>
      <c r="BR102" s="24"/>
      <c r="BS102" s="24"/>
      <c r="BT102" s="24"/>
      <c r="BU102" s="24"/>
      <c r="BV102" s="24"/>
      <c r="BW102" s="56"/>
      <c r="BX102" s="24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5"/>
      <c r="CP102" s="24"/>
      <c r="CQ102" s="24"/>
      <c r="CR102" s="24"/>
      <c r="CS102" s="24"/>
      <c r="CU102" s="6"/>
      <c r="DL102" s="7"/>
      <c r="DM102" s="27"/>
      <c r="DN102" s="27"/>
      <c r="DO102" s="27"/>
      <c r="DP102" s="6"/>
      <c r="DQ102" s="6"/>
      <c r="DR102" s="11"/>
      <c r="DS102" s="6"/>
      <c r="DT102" s="27"/>
      <c r="DU102" s="27"/>
      <c r="DV102" s="27"/>
      <c r="DW102" s="27"/>
    </row>
    <row r="103" spans="2:127" ht="12.75" customHeight="1">
      <c r="B103" s="27"/>
      <c r="C103" s="27"/>
      <c r="D103" s="27"/>
      <c r="E103" s="6"/>
      <c r="F103" s="23"/>
      <c r="G103" s="24"/>
      <c r="H103" s="21"/>
      <c r="I103" s="21"/>
      <c r="J103" s="21"/>
      <c r="K103" s="25"/>
      <c r="L103" s="24"/>
      <c r="M103" s="24"/>
      <c r="N103" s="56"/>
      <c r="O103" s="24"/>
      <c r="P103" s="21"/>
      <c r="Q103" s="21"/>
      <c r="R103" s="21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18"/>
      <c r="AX103" s="24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5"/>
      <c r="BR103" s="24"/>
      <c r="BS103" s="24"/>
      <c r="BT103" s="24"/>
      <c r="BU103" s="24"/>
      <c r="BV103" s="24"/>
      <c r="BW103" s="56"/>
      <c r="BX103" s="24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5"/>
      <c r="CP103" s="24"/>
      <c r="CQ103" s="24"/>
      <c r="CR103" s="24"/>
      <c r="CS103" s="24"/>
      <c r="CU103" s="6"/>
      <c r="DL103" s="7"/>
      <c r="DM103" s="27"/>
      <c r="DN103" s="27"/>
      <c r="DO103" s="27"/>
      <c r="DP103" s="6"/>
      <c r="DQ103" s="6"/>
      <c r="DR103" s="11"/>
      <c r="DS103" s="6"/>
      <c r="DT103" s="27"/>
      <c r="DU103" s="27"/>
      <c r="DV103" s="27"/>
      <c r="DW103" s="27"/>
    </row>
    <row r="104" spans="2:127" ht="12.75" customHeight="1">
      <c r="B104" s="27"/>
      <c r="C104" s="27"/>
      <c r="D104" s="27"/>
      <c r="E104" s="6"/>
      <c r="F104" s="23"/>
      <c r="G104" s="24"/>
      <c r="H104" s="21"/>
      <c r="I104" s="21"/>
      <c r="J104" s="21"/>
      <c r="K104" s="25"/>
      <c r="L104" s="24"/>
      <c r="M104" s="24"/>
      <c r="N104" s="56"/>
      <c r="O104" s="24"/>
      <c r="P104" s="21"/>
      <c r="Q104" s="21"/>
      <c r="R104" s="21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18"/>
      <c r="AX104" s="24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5"/>
      <c r="BR104" s="24"/>
      <c r="BS104" s="24"/>
      <c r="BT104" s="24"/>
      <c r="BU104" s="24"/>
      <c r="BV104" s="24"/>
      <c r="BW104" s="56"/>
      <c r="BX104" s="24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5"/>
      <c r="CP104" s="24"/>
      <c r="CQ104" s="24"/>
      <c r="CR104" s="24"/>
      <c r="CS104" s="24"/>
      <c r="CU104" s="6"/>
      <c r="DL104" s="7"/>
      <c r="DM104" s="27"/>
      <c r="DN104" s="27"/>
      <c r="DO104" s="27"/>
      <c r="DP104" s="6"/>
      <c r="DQ104" s="6"/>
      <c r="DR104" s="11"/>
      <c r="DS104" s="6"/>
      <c r="DT104" s="27"/>
      <c r="DU104" s="27"/>
      <c r="DV104" s="27"/>
      <c r="DW104" s="27"/>
    </row>
    <row r="105" spans="2:127" ht="12.75" customHeight="1">
      <c r="B105" s="27"/>
      <c r="C105" s="27"/>
      <c r="D105" s="27"/>
      <c r="E105" s="6"/>
      <c r="F105" s="23"/>
      <c r="G105" s="24"/>
      <c r="H105" s="21"/>
      <c r="I105" s="21"/>
      <c r="J105" s="21"/>
      <c r="K105" s="25"/>
      <c r="L105" s="24"/>
      <c r="M105" s="24"/>
      <c r="N105" s="56"/>
      <c r="O105" s="24"/>
      <c r="P105" s="21"/>
      <c r="Q105" s="21"/>
      <c r="R105" s="21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18"/>
      <c r="AX105" s="24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5"/>
      <c r="BR105" s="24"/>
      <c r="BS105" s="24"/>
      <c r="BT105" s="24"/>
      <c r="BU105" s="24"/>
      <c r="BV105" s="24"/>
      <c r="BW105" s="56"/>
      <c r="BX105" s="24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5"/>
      <c r="CP105" s="24"/>
      <c r="CQ105" s="24"/>
      <c r="CR105" s="24"/>
      <c r="CS105" s="24"/>
      <c r="CU105" s="6"/>
      <c r="DL105" s="7"/>
      <c r="DM105" s="27"/>
      <c r="DN105" s="27"/>
      <c r="DO105" s="27"/>
      <c r="DP105" s="6"/>
      <c r="DQ105" s="6"/>
      <c r="DR105" s="11"/>
      <c r="DS105" s="6"/>
      <c r="DT105" s="27"/>
      <c r="DU105" s="27"/>
      <c r="DV105" s="27"/>
      <c r="DW105" s="27"/>
    </row>
    <row r="106" spans="2:127" ht="12.75" customHeight="1">
      <c r="B106" s="27"/>
      <c r="C106" s="27"/>
      <c r="D106" s="27"/>
      <c r="E106" s="6"/>
      <c r="F106" s="23"/>
      <c r="G106" s="24"/>
      <c r="H106" s="21"/>
      <c r="I106" s="21"/>
      <c r="J106" s="21"/>
      <c r="K106" s="25"/>
      <c r="L106" s="24"/>
      <c r="M106" s="24"/>
      <c r="N106" s="56"/>
      <c r="O106" s="24"/>
      <c r="P106" s="21"/>
      <c r="Q106" s="21"/>
      <c r="R106" s="21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18"/>
      <c r="AX106" s="24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5"/>
      <c r="BR106" s="24"/>
      <c r="BS106" s="24"/>
      <c r="BT106" s="24"/>
      <c r="BU106" s="24"/>
      <c r="BV106" s="24"/>
      <c r="BW106" s="56"/>
      <c r="BX106" s="24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5"/>
      <c r="CP106" s="24"/>
      <c r="CQ106" s="24"/>
      <c r="CR106" s="24"/>
      <c r="CS106" s="24"/>
      <c r="CU106" s="6"/>
      <c r="DL106" s="7"/>
      <c r="DM106" s="27"/>
      <c r="DN106" s="27"/>
      <c r="DO106" s="27"/>
      <c r="DP106" s="6"/>
      <c r="DQ106" s="6"/>
      <c r="DR106" s="11"/>
      <c r="DS106" s="6"/>
      <c r="DT106" s="27"/>
      <c r="DU106" s="27"/>
      <c r="DV106" s="27"/>
      <c r="DW106" s="27"/>
    </row>
    <row r="107" spans="2:127" ht="12.75" customHeight="1">
      <c r="B107" s="27"/>
      <c r="C107" s="27"/>
      <c r="D107" s="27"/>
      <c r="E107" s="6"/>
      <c r="F107" s="23"/>
      <c r="G107" s="24"/>
      <c r="H107" s="21"/>
      <c r="I107" s="21"/>
      <c r="J107" s="21"/>
      <c r="K107" s="25"/>
      <c r="L107" s="24"/>
      <c r="M107" s="24"/>
      <c r="N107" s="56"/>
      <c r="O107" s="24"/>
      <c r="P107" s="21"/>
      <c r="Q107" s="21"/>
      <c r="R107" s="21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18"/>
      <c r="AX107" s="24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5"/>
      <c r="BR107" s="24"/>
      <c r="BS107" s="24"/>
      <c r="BT107" s="24"/>
      <c r="BU107" s="24"/>
      <c r="BV107" s="24"/>
      <c r="BW107" s="56"/>
      <c r="BX107" s="24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5"/>
      <c r="CP107" s="24"/>
      <c r="CQ107" s="24"/>
      <c r="CR107" s="24"/>
      <c r="CS107" s="24"/>
      <c r="CU107" s="6"/>
      <c r="DL107" s="7"/>
      <c r="DM107" s="27"/>
      <c r="DN107" s="27"/>
      <c r="DO107" s="27"/>
      <c r="DP107" s="6"/>
      <c r="DQ107" s="6"/>
      <c r="DR107" s="11"/>
      <c r="DS107" s="6"/>
      <c r="DT107" s="27"/>
      <c r="DU107" s="27"/>
      <c r="DV107" s="27"/>
      <c r="DW107" s="27"/>
    </row>
    <row r="108" spans="2:127" ht="12.75" customHeight="1">
      <c r="B108" s="27"/>
      <c r="C108" s="27"/>
      <c r="D108" s="27"/>
      <c r="E108" s="6"/>
      <c r="F108" s="23"/>
      <c r="G108" s="24"/>
      <c r="H108" s="21"/>
      <c r="I108" s="21"/>
      <c r="J108" s="21"/>
      <c r="K108" s="25"/>
      <c r="L108" s="24"/>
      <c r="M108" s="24"/>
      <c r="N108" s="56"/>
      <c r="O108" s="24"/>
      <c r="P108" s="21"/>
      <c r="Q108" s="21"/>
      <c r="R108" s="21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18"/>
      <c r="AX108" s="24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5"/>
      <c r="BR108" s="24"/>
      <c r="BS108" s="24"/>
      <c r="BT108" s="24"/>
      <c r="BU108" s="24"/>
      <c r="BV108" s="24"/>
      <c r="BW108" s="56"/>
      <c r="BX108" s="24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5"/>
      <c r="CP108" s="24"/>
      <c r="CQ108" s="24"/>
      <c r="CR108" s="24"/>
      <c r="CS108" s="24"/>
      <c r="CU108" s="6"/>
      <c r="DL108" s="7"/>
      <c r="DM108" s="27"/>
      <c r="DN108" s="27"/>
      <c r="DO108" s="27"/>
      <c r="DP108" s="6"/>
      <c r="DQ108" s="6"/>
      <c r="DR108" s="11"/>
      <c r="DS108" s="6"/>
      <c r="DT108" s="27"/>
      <c r="DU108" s="27"/>
      <c r="DV108" s="27"/>
      <c r="DW108" s="27"/>
    </row>
    <row r="109" spans="2:127" ht="12.75" customHeight="1">
      <c r="B109" s="27"/>
      <c r="C109" s="27"/>
      <c r="D109" s="27"/>
      <c r="E109" s="6"/>
      <c r="F109" s="23"/>
      <c r="G109" s="24"/>
      <c r="H109" s="21"/>
      <c r="I109" s="21"/>
      <c r="J109" s="21"/>
      <c r="K109" s="25"/>
      <c r="L109" s="24"/>
      <c r="M109" s="24"/>
      <c r="N109" s="56"/>
      <c r="O109" s="24"/>
      <c r="P109" s="21"/>
      <c r="Q109" s="21"/>
      <c r="R109" s="21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18"/>
      <c r="AX109" s="24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5"/>
      <c r="BR109" s="24"/>
      <c r="BS109" s="24"/>
      <c r="BT109" s="24"/>
      <c r="BU109" s="24"/>
      <c r="BV109" s="24"/>
      <c r="BW109" s="56"/>
      <c r="BX109" s="24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5"/>
      <c r="CP109" s="24"/>
      <c r="CQ109" s="24"/>
      <c r="CR109" s="24"/>
      <c r="CS109" s="24"/>
      <c r="CU109" s="6"/>
      <c r="DL109" s="7"/>
      <c r="DM109" s="27"/>
      <c r="DN109" s="27"/>
      <c r="DO109" s="27"/>
      <c r="DP109" s="6"/>
      <c r="DQ109" s="6"/>
      <c r="DR109" s="11"/>
      <c r="DS109" s="6"/>
      <c r="DT109" s="27"/>
      <c r="DU109" s="27"/>
      <c r="DV109" s="27"/>
      <c r="DW109" s="27"/>
    </row>
    <row r="110" spans="2:127" ht="12.75" customHeight="1">
      <c r="B110" s="27"/>
      <c r="C110" s="27"/>
      <c r="D110" s="27"/>
      <c r="E110" s="6"/>
      <c r="F110" s="23"/>
      <c r="G110" s="24"/>
      <c r="H110" s="21"/>
      <c r="I110" s="21"/>
      <c r="J110" s="21"/>
      <c r="K110" s="25"/>
      <c r="L110" s="24"/>
      <c r="M110" s="24"/>
      <c r="N110" s="56"/>
      <c r="O110" s="24"/>
      <c r="P110" s="21"/>
      <c r="Q110" s="21"/>
      <c r="R110" s="21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18"/>
      <c r="AX110" s="24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5"/>
      <c r="BR110" s="24"/>
      <c r="BS110" s="24"/>
      <c r="BT110" s="24"/>
      <c r="BU110" s="24"/>
      <c r="BV110" s="24"/>
      <c r="BW110" s="56"/>
      <c r="BX110" s="24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5"/>
      <c r="CP110" s="24"/>
      <c r="CQ110" s="24"/>
      <c r="CR110" s="24"/>
      <c r="CS110" s="24"/>
      <c r="CU110" s="6"/>
      <c r="DL110" s="7"/>
      <c r="DM110" s="27"/>
      <c r="DN110" s="27"/>
      <c r="DO110" s="27"/>
      <c r="DP110" s="6"/>
      <c r="DQ110" s="6"/>
      <c r="DR110" s="11"/>
      <c r="DS110" s="6"/>
      <c r="DT110" s="27"/>
      <c r="DU110" s="27"/>
      <c r="DV110" s="27"/>
      <c r="DW110" s="27"/>
    </row>
    <row r="111" spans="2:127" ht="12.75" customHeight="1">
      <c r="B111" s="27"/>
      <c r="C111" s="27"/>
      <c r="D111" s="27"/>
      <c r="E111" s="6"/>
      <c r="F111" s="23"/>
      <c r="G111" s="24"/>
      <c r="H111" s="21"/>
      <c r="I111" s="21"/>
      <c r="J111" s="21"/>
      <c r="K111" s="25"/>
      <c r="L111" s="24"/>
      <c r="M111" s="24"/>
      <c r="N111" s="56"/>
      <c r="O111" s="24"/>
      <c r="P111" s="21"/>
      <c r="Q111" s="21"/>
      <c r="R111" s="21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18"/>
      <c r="AX111" s="24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5"/>
      <c r="BR111" s="24"/>
      <c r="BS111" s="24"/>
      <c r="BT111" s="24"/>
      <c r="BU111" s="24"/>
      <c r="BV111" s="24"/>
      <c r="BW111" s="56"/>
      <c r="BX111" s="24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5"/>
      <c r="CP111" s="24"/>
      <c r="CQ111" s="24"/>
      <c r="CR111" s="24"/>
      <c r="CS111" s="24"/>
      <c r="CU111" s="6"/>
      <c r="DL111" s="7"/>
      <c r="DM111" s="27"/>
      <c r="DN111" s="27"/>
      <c r="DO111" s="27"/>
      <c r="DP111" s="6"/>
      <c r="DQ111" s="6"/>
      <c r="DR111" s="11"/>
      <c r="DS111" s="6"/>
      <c r="DT111" s="27"/>
      <c r="DU111" s="27"/>
      <c r="DV111" s="27"/>
      <c r="DW111" s="27"/>
    </row>
    <row r="112" spans="2:127" ht="12.75" customHeight="1">
      <c r="B112" s="27"/>
      <c r="C112" s="27"/>
      <c r="D112" s="27"/>
      <c r="E112" s="6"/>
      <c r="F112" s="23"/>
      <c r="G112" s="24"/>
      <c r="H112" s="21"/>
      <c r="I112" s="21"/>
      <c r="J112" s="21"/>
      <c r="K112" s="25"/>
      <c r="L112" s="24"/>
      <c r="M112" s="24"/>
      <c r="N112" s="56"/>
      <c r="O112" s="24"/>
      <c r="P112" s="21"/>
      <c r="Q112" s="21"/>
      <c r="R112" s="21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18"/>
      <c r="AX112" s="24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5"/>
      <c r="BR112" s="24"/>
      <c r="BS112" s="24"/>
      <c r="BT112" s="24"/>
      <c r="BU112" s="24"/>
      <c r="BV112" s="24"/>
      <c r="BW112" s="56"/>
      <c r="BX112" s="24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5"/>
      <c r="CP112" s="24"/>
      <c r="CQ112" s="24"/>
      <c r="CR112" s="24"/>
      <c r="CS112" s="24"/>
      <c r="CU112" s="6"/>
      <c r="DL112" s="7"/>
      <c r="DM112" s="27"/>
      <c r="DN112" s="27"/>
      <c r="DO112" s="27"/>
      <c r="DP112" s="6"/>
      <c r="DQ112" s="6"/>
      <c r="DR112" s="11"/>
      <c r="DS112" s="6"/>
      <c r="DT112" s="27"/>
      <c r="DU112" s="27"/>
      <c r="DV112" s="27"/>
      <c r="DW112" s="27"/>
    </row>
    <row r="113" spans="2:127" ht="12.75" customHeight="1">
      <c r="B113" s="27"/>
      <c r="C113" s="27"/>
      <c r="D113" s="27"/>
      <c r="E113" s="6"/>
      <c r="F113" s="23"/>
      <c r="G113" s="24"/>
      <c r="H113" s="21"/>
      <c r="I113" s="21"/>
      <c r="J113" s="21"/>
      <c r="K113" s="25"/>
      <c r="L113" s="24"/>
      <c r="M113" s="24"/>
      <c r="N113" s="56"/>
      <c r="O113" s="24"/>
      <c r="P113" s="21"/>
      <c r="Q113" s="21"/>
      <c r="R113" s="21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18"/>
      <c r="AX113" s="24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5"/>
      <c r="BR113" s="24"/>
      <c r="BS113" s="24"/>
      <c r="BT113" s="24"/>
      <c r="BU113" s="24"/>
      <c r="BV113" s="24"/>
      <c r="BW113" s="56"/>
      <c r="BX113" s="24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5"/>
      <c r="CP113" s="24"/>
      <c r="CQ113" s="24"/>
      <c r="CR113" s="24"/>
      <c r="CS113" s="24"/>
      <c r="CU113" s="6"/>
      <c r="DL113" s="7"/>
      <c r="DM113" s="27"/>
      <c r="DN113" s="27"/>
      <c r="DO113" s="27"/>
      <c r="DP113" s="6"/>
      <c r="DQ113" s="6"/>
      <c r="DR113" s="11"/>
      <c r="DS113" s="6"/>
      <c r="DT113" s="27"/>
      <c r="DU113" s="27"/>
      <c r="DV113" s="27"/>
      <c r="DW113" s="27"/>
    </row>
    <row r="114" spans="2:127" ht="12.75" customHeight="1">
      <c r="B114" s="27"/>
      <c r="C114" s="27"/>
      <c r="D114" s="27"/>
      <c r="E114" s="6"/>
      <c r="F114" s="23"/>
      <c r="G114" s="24"/>
      <c r="H114" s="21"/>
      <c r="I114" s="21"/>
      <c r="J114" s="21"/>
      <c r="K114" s="25"/>
      <c r="L114" s="24"/>
      <c r="M114" s="24"/>
      <c r="N114" s="56"/>
      <c r="O114" s="24"/>
      <c r="P114" s="21"/>
      <c r="Q114" s="21"/>
      <c r="R114" s="21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18"/>
      <c r="AX114" s="24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5"/>
      <c r="BR114" s="24"/>
      <c r="BS114" s="24"/>
      <c r="BT114" s="24"/>
      <c r="BU114" s="24"/>
      <c r="BV114" s="24"/>
      <c r="BW114" s="56"/>
      <c r="BX114" s="24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5"/>
      <c r="CP114" s="24"/>
      <c r="CQ114" s="24"/>
      <c r="CR114" s="24"/>
      <c r="CS114" s="24"/>
      <c r="CU114" s="6"/>
      <c r="DL114" s="7"/>
      <c r="DM114" s="27"/>
      <c r="DN114" s="27"/>
      <c r="DO114" s="27"/>
      <c r="DP114" s="6"/>
      <c r="DQ114" s="6"/>
      <c r="DR114" s="11"/>
      <c r="DS114" s="6"/>
      <c r="DT114" s="27"/>
      <c r="DU114" s="27"/>
      <c r="DV114" s="27"/>
      <c r="DW114" s="27"/>
    </row>
    <row r="115" spans="2:127" ht="12.75" customHeight="1">
      <c r="B115" s="27"/>
      <c r="C115" s="27"/>
      <c r="D115" s="27"/>
      <c r="E115" s="6"/>
      <c r="F115" s="23"/>
      <c r="G115" s="24"/>
      <c r="H115" s="21"/>
      <c r="I115" s="21"/>
      <c r="J115" s="21"/>
      <c r="K115" s="25"/>
      <c r="L115" s="24"/>
      <c r="M115" s="24"/>
      <c r="N115" s="56"/>
      <c r="O115" s="24"/>
      <c r="P115" s="21"/>
      <c r="Q115" s="21"/>
      <c r="R115" s="21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18"/>
      <c r="AX115" s="24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5"/>
      <c r="BR115" s="24"/>
      <c r="BS115" s="24"/>
      <c r="BT115" s="24"/>
      <c r="BU115" s="24"/>
      <c r="BV115" s="24"/>
      <c r="BW115" s="56"/>
      <c r="BX115" s="24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5"/>
      <c r="CP115" s="24"/>
      <c r="CQ115" s="24"/>
      <c r="CR115" s="24"/>
      <c r="CS115" s="24"/>
      <c r="CU115" s="6"/>
      <c r="DL115" s="7"/>
      <c r="DM115" s="27"/>
      <c r="DN115" s="27"/>
      <c r="DO115" s="27"/>
      <c r="DP115" s="6"/>
      <c r="DQ115" s="6"/>
      <c r="DR115" s="11"/>
      <c r="DS115" s="6"/>
      <c r="DT115" s="27"/>
      <c r="DU115" s="27"/>
      <c r="DV115" s="27"/>
      <c r="DW115" s="27"/>
    </row>
    <row r="116" spans="2:127" ht="12.75" customHeight="1">
      <c r="B116" s="27"/>
      <c r="C116" s="27"/>
      <c r="D116" s="27"/>
      <c r="E116" s="6"/>
      <c r="F116" s="23"/>
      <c r="G116" s="24"/>
      <c r="H116" s="21"/>
      <c r="I116" s="21"/>
      <c r="J116" s="21"/>
      <c r="K116" s="25"/>
      <c r="L116" s="24"/>
      <c r="M116" s="24"/>
      <c r="N116" s="56"/>
      <c r="O116" s="24"/>
      <c r="P116" s="21"/>
      <c r="Q116" s="21"/>
      <c r="R116" s="21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18"/>
      <c r="AX116" s="24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5"/>
      <c r="BR116" s="24"/>
      <c r="BS116" s="24"/>
      <c r="BT116" s="24"/>
      <c r="BU116" s="24"/>
      <c r="BV116" s="24"/>
      <c r="BW116" s="56"/>
      <c r="BX116" s="24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5"/>
      <c r="CP116" s="24"/>
      <c r="CQ116" s="24"/>
      <c r="CR116" s="24"/>
      <c r="CS116" s="24"/>
      <c r="CU116" s="6"/>
      <c r="DL116" s="7"/>
      <c r="DM116" s="27"/>
      <c r="DN116" s="27"/>
      <c r="DO116" s="27"/>
      <c r="DP116" s="6"/>
      <c r="DQ116" s="6"/>
      <c r="DR116" s="11"/>
      <c r="DS116" s="6"/>
      <c r="DT116" s="27"/>
      <c r="DU116" s="27"/>
      <c r="DV116" s="27"/>
      <c r="DW116" s="27"/>
    </row>
    <row r="117" spans="2:127" ht="12.75" customHeight="1">
      <c r="B117" s="27"/>
      <c r="C117" s="27"/>
      <c r="D117" s="27"/>
      <c r="E117" s="6"/>
      <c r="F117" s="23"/>
      <c r="G117" s="24"/>
      <c r="H117" s="21"/>
      <c r="I117" s="21"/>
      <c r="J117" s="21"/>
      <c r="K117" s="25"/>
      <c r="L117" s="24"/>
      <c r="M117" s="24"/>
      <c r="N117" s="56"/>
      <c r="O117" s="24"/>
      <c r="P117" s="21"/>
      <c r="Q117" s="21"/>
      <c r="R117" s="21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18"/>
      <c r="AX117" s="24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5"/>
      <c r="BR117" s="24"/>
      <c r="BS117" s="24"/>
      <c r="BT117" s="24"/>
      <c r="BU117" s="24"/>
      <c r="BV117" s="24"/>
      <c r="BW117" s="56"/>
      <c r="BX117" s="24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5"/>
      <c r="CP117" s="24"/>
      <c r="CQ117" s="24"/>
      <c r="CR117" s="24"/>
      <c r="CS117" s="24"/>
      <c r="CU117" s="6"/>
      <c r="DL117" s="7"/>
      <c r="DM117" s="27"/>
      <c r="DN117" s="27"/>
      <c r="DO117" s="27"/>
      <c r="DP117" s="6"/>
      <c r="DQ117" s="6"/>
      <c r="DR117" s="11"/>
      <c r="DS117" s="6"/>
      <c r="DT117" s="27"/>
      <c r="DU117" s="27"/>
      <c r="DV117" s="27"/>
      <c r="DW117" s="27"/>
    </row>
    <row r="118" spans="2:127" ht="12.75" customHeight="1">
      <c r="B118" s="27"/>
      <c r="C118" s="27"/>
      <c r="D118" s="27"/>
      <c r="E118" s="6"/>
      <c r="F118" s="23"/>
      <c r="G118" s="24"/>
      <c r="H118" s="21"/>
      <c r="I118" s="21"/>
      <c r="J118" s="21"/>
      <c r="K118" s="25"/>
      <c r="L118" s="24"/>
      <c r="M118" s="24"/>
      <c r="N118" s="56"/>
      <c r="O118" s="24"/>
      <c r="P118" s="21"/>
      <c r="Q118" s="21"/>
      <c r="R118" s="21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18"/>
      <c r="AX118" s="24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5"/>
      <c r="BR118" s="24"/>
      <c r="BS118" s="24"/>
      <c r="BT118" s="24"/>
      <c r="BU118" s="24"/>
      <c r="BV118" s="24"/>
      <c r="BW118" s="56"/>
      <c r="BX118" s="24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5"/>
      <c r="CP118" s="24"/>
      <c r="CQ118" s="24"/>
      <c r="CR118" s="24"/>
      <c r="CS118" s="24"/>
      <c r="CU118" s="6"/>
      <c r="DL118" s="7"/>
      <c r="DM118" s="27"/>
      <c r="DN118" s="27"/>
      <c r="DO118" s="27"/>
      <c r="DP118" s="6"/>
      <c r="DQ118" s="6"/>
      <c r="DR118" s="11"/>
      <c r="DS118" s="6"/>
      <c r="DT118" s="27"/>
      <c r="DU118" s="27"/>
      <c r="DV118" s="27"/>
      <c r="DW118" s="27"/>
    </row>
    <row r="119" spans="2:127" ht="12.75" customHeight="1">
      <c r="B119" s="27"/>
      <c r="C119" s="27"/>
      <c r="D119" s="27"/>
      <c r="E119" s="6"/>
      <c r="F119" s="23"/>
      <c r="G119" s="24"/>
      <c r="H119" s="21"/>
      <c r="I119" s="21"/>
      <c r="J119" s="21"/>
      <c r="K119" s="25"/>
      <c r="L119" s="24"/>
      <c r="M119" s="24"/>
      <c r="N119" s="56"/>
      <c r="O119" s="24"/>
      <c r="P119" s="21"/>
      <c r="Q119" s="21"/>
      <c r="R119" s="21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18"/>
      <c r="AX119" s="24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5"/>
      <c r="BR119" s="24"/>
      <c r="BS119" s="24"/>
      <c r="BT119" s="24"/>
      <c r="BU119" s="24"/>
      <c r="BV119" s="24"/>
      <c r="BW119" s="56"/>
      <c r="BX119" s="24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5"/>
      <c r="CP119" s="24"/>
      <c r="CQ119" s="24"/>
      <c r="CR119" s="24"/>
      <c r="CS119" s="24"/>
      <c r="CU119" s="6"/>
      <c r="DL119" s="7"/>
      <c r="DM119" s="27"/>
      <c r="DN119" s="27"/>
      <c r="DO119" s="27"/>
      <c r="DP119" s="6"/>
      <c r="DQ119" s="6"/>
      <c r="DR119" s="11"/>
      <c r="DS119" s="6"/>
      <c r="DT119" s="27"/>
      <c r="DU119" s="27"/>
      <c r="DV119" s="27"/>
      <c r="DW119" s="27"/>
    </row>
    <row r="120" spans="2:127" ht="12.75" customHeight="1">
      <c r="B120" s="27"/>
      <c r="C120" s="27"/>
      <c r="D120" s="27"/>
      <c r="E120" s="6"/>
      <c r="F120" s="23"/>
      <c r="G120" s="24"/>
      <c r="H120" s="21"/>
      <c r="I120" s="21"/>
      <c r="J120" s="21"/>
      <c r="K120" s="25"/>
      <c r="L120" s="24"/>
      <c r="M120" s="24"/>
      <c r="N120" s="56"/>
      <c r="O120" s="24"/>
      <c r="P120" s="21"/>
      <c r="Q120" s="21"/>
      <c r="R120" s="21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18"/>
      <c r="AX120" s="24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5"/>
      <c r="BR120" s="24"/>
      <c r="BS120" s="24"/>
      <c r="BT120" s="24"/>
      <c r="BU120" s="24"/>
      <c r="BV120" s="24"/>
      <c r="BW120" s="56"/>
      <c r="BX120" s="24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5"/>
      <c r="CP120" s="24"/>
      <c r="CQ120" s="24"/>
      <c r="CR120" s="24"/>
      <c r="CS120" s="24"/>
      <c r="CU120" s="6"/>
      <c r="DL120" s="7"/>
      <c r="DM120" s="27"/>
      <c r="DN120" s="27"/>
      <c r="DO120" s="27"/>
      <c r="DP120" s="6"/>
      <c r="DQ120" s="6"/>
      <c r="DR120" s="11"/>
      <c r="DS120" s="6"/>
      <c r="DT120" s="27"/>
      <c r="DU120" s="27"/>
      <c r="DV120" s="27"/>
      <c r="DW120" s="27"/>
    </row>
    <row r="121" spans="2:127" ht="12.75" customHeight="1">
      <c r="B121" s="27"/>
      <c r="C121" s="27"/>
      <c r="D121" s="27"/>
      <c r="E121" s="6"/>
      <c r="F121" s="23"/>
      <c r="G121" s="24"/>
      <c r="H121" s="21"/>
      <c r="I121" s="21"/>
      <c r="J121" s="21"/>
      <c r="K121" s="25"/>
      <c r="L121" s="24"/>
      <c r="M121" s="24"/>
      <c r="N121" s="56"/>
      <c r="O121" s="24"/>
      <c r="P121" s="21"/>
      <c r="Q121" s="21"/>
      <c r="R121" s="21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18"/>
      <c r="AX121" s="24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5"/>
      <c r="BR121" s="24"/>
      <c r="BS121" s="24"/>
      <c r="BT121" s="24"/>
      <c r="BU121" s="24"/>
      <c r="BV121" s="24"/>
      <c r="BW121" s="56"/>
      <c r="BX121" s="24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5"/>
      <c r="CP121" s="24"/>
      <c r="CQ121" s="24"/>
      <c r="CR121" s="24"/>
      <c r="CS121" s="24"/>
      <c r="CU121" s="6"/>
      <c r="DL121" s="7"/>
      <c r="DM121" s="27"/>
      <c r="DN121" s="27"/>
      <c r="DO121" s="27"/>
      <c r="DP121" s="6"/>
      <c r="DQ121" s="6"/>
      <c r="DR121" s="11"/>
      <c r="DS121" s="6"/>
      <c r="DT121" s="27"/>
      <c r="DU121" s="27"/>
      <c r="DV121" s="27"/>
      <c r="DW121" s="27"/>
    </row>
    <row r="122" spans="2:127" ht="12.75" customHeight="1">
      <c r="B122" s="27"/>
      <c r="C122" s="27"/>
      <c r="D122" s="27"/>
      <c r="E122" s="6"/>
      <c r="F122" s="23"/>
      <c r="G122" s="24"/>
      <c r="H122" s="21"/>
      <c r="I122" s="21"/>
      <c r="J122" s="21"/>
      <c r="K122" s="25"/>
      <c r="L122" s="24"/>
      <c r="M122" s="24"/>
      <c r="N122" s="56"/>
      <c r="O122" s="24"/>
      <c r="P122" s="21"/>
      <c r="Q122" s="21"/>
      <c r="R122" s="21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18"/>
      <c r="AX122" s="24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5"/>
      <c r="BR122" s="24"/>
      <c r="BS122" s="24"/>
      <c r="BT122" s="24"/>
      <c r="BU122" s="24"/>
      <c r="BV122" s="24"/>
      <c r="BW122" s="56"/>
      <c r="BX122" s="24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5"/>
      <c r="CP122" s="24"/>
      <c r="CQ122" s="24"/>
      <c r="CR122" s="24"/>
      <c r="CS122" s="24"/>
      <c r="CU122" s="6"/>
      <c r="DL122" s="7"/>
      <c r="DM122" s="27"/>
      <c r="DN122" s="27"/>
      <c r="DO122" s="27"/>
      <c r="DP122" s="6"/>
      <c r="DQ122" s="6"/>
      <c r="DR122" s="11"/>
      <c r="DS122" s="6"/>
      <c r="DT122" s="27"/>
      <c r="DU122" s="27"/>
      <c r="DV122" s="27"/>
      <c r="DW122" s="27"/>
    </row>
    <row r="123" spans="2:127" ht="12.75" customHeight="1">
      <c r="B123" s="27"/>
      <c r="C123" s="27"/>
      <c r="D123" s="27"/>
      <c r="E123" s="6"/>
      <c r="F123" s="23"/>
      <c r="G123" s="24"/>
      <c r="H123" s="21"/>
      <c r="I123" s="21"/>
      <c r="J123" s="21"/>
      <c r="K123" s="25"/>
      <c r="L123" s="24"/>
      <c r="M123" s="24"/>
      <c r="N123" s="56"/>
      <c r="O123" s="24"/>
      <c r="P123" s="21"/>
      <c r="Q123" s="21"/>
      <c r="R123" s="21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18"/>
      <c r="AX123" s="24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5"/>
      <c r="BR123" s="24"/>
      <c r="BS123" s="24"/>
      <c r="BT123" s="24"/>
      <c r="BU123" s="24"/>
      <c r="BV123" s="24"/>
      <c r="BW123" s="56"/>
      <c r="BX123" s="24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5"/>
      <c r="CP123" s="24"/>
      <c r="CQ123" s="24"/>
      <c r="CR123" s="24"/>
      <c r="CS123" s="24"/>
      <c r="CU123" s="6"/>
      <c r="DL123" s="7"/>
      <c r="DM123" s="27"/>
      <c r="DN123" s="27"/>
      <c r="DO123" s="27"/>
      <c r="DP123" s="6"/>
      <c r="DQ123" s="6"/>
      <c r="DR123" s="11"/>
      <c r="DS123" s="6"/>
      <c r="DT123" s="27"/>
      <c r="DU123" s="27"/>
      <c r="DV123" s="27"/>
      <c r="DW123" s="27"/>
    </row>
    <row r="124" spans="2:127" ht="12.75" customHeight="1">
      <c r="B124" s="27"/>
      <c r="C124" s="27"/>
      <c r="D124" s="27"/>
      <c r="E124" s="6"/>
      <c r="F124" s="23"/>
      <c r="G124" s="24"/>
      <c r="H124" s="21"/>
      <c r="I124" s="21"/>
      <c r="J124" s="21"/>
      <c r="K124" s="25"/>
      <c r="L124" s="24"/>
      <c r="M124" s="24"/>
      <c r="N124" s="56"/>
      <c r="O124" s="24"/>
      <c r="P124" s="21"/>
      <c r="Q124" s="21"/>
      <c r="R124" s="21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18"/>
      <c r="AX124" s="24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5"/>
      <c r="BR124" s="24"/>
      <c r="BS124" s="24"/>
      <c r="BT124" s="24"/>
      <c r="BU124" s="24"/>
      <c r="BV124" s="24"/>
      <c r="BW124" s="56"/>
      <c r="BX124" s="24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5"/>
      <c r="CP124" s="24"/>
      <c r="CQ124" s="24"/>
      <c r="CR124" s="24"/>
      <c r="CS124" s="24"/>
      <c r="CU124" s="6"/>
      <c r="DL124" s="7"/>
      <c r="DM124" s="27"/>
      <c r="DN124" s="27"/>
      <c r="DO124" s="27"/>
      <c r="DP124" s="6"/>
      <c r="DQ124" s="6"/>
      <c r="DR124" s="11"/>
      <c r="DS124" s="6"/>
      <c r="DT124" s="27"/>
      <c r="DU124" s="27"/>
      <c r="DV124" s="27"/>
      <c r="DW124" s="27"/>
    </row>
    <row r="125" spans="2:127" ht="12.75" customHeight="1">
      <c r="B125" s="27"/>
      <c r="C125" s="27"/>
      <c r="D125" s="27"/>
      <c r="E125" s="6"/>
      <c r="F125" s="23"/>
      <c r="G125" s="24"/>
      <c r="H125" s="21"/>
      <c r="I125" s="21"/>
      <c r="J125" s="21"/>
      <c r="K125" s="25"/>
      <c r="L125" s="24"/>
      <c r="M125" s="24"/>
      <c r="N125" s="56"/>
      <c r="O125" s="24"/>
      <c r="P125" s="21"/>
      <c r="Q125" s="21"/>
      <c r="R125" s="21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18"/>
      <c r="AX125" s="24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5"/>
      <c r="BR125" s="24"/>
      <c r="BS125" s="24"/>
      <c r="BT125" s="24"/>
      <c r="BU125" s="24"/>
      <c r="BV125" s="24"/>
      <c r="BW125" s="56"/>
      <c r="BX125" s="24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5"/>
      <c r="CP125" s="24"/>
      <c r="CQ125" s="24"/>
      <c r="CR125" s="24"/>
      <c r="CS125" s="24"/>
      <c r="CU125" s="6"/>
      <c r="DL125" s="7"/>
      <c r="DM125" s="27"/>
      <c r="DN125" s="27"/>
      <c r="DO125" s="27"/>
      <c r="DP125" s="6"/>
      <c r="DQ125" s="6"/>
      <c r="DR125" s="11"/>
      <c r="DS125" s="6"/>
      <c r="DT125" s="27"/>
      <c r="DU125" s="27"/>
      <c r="DV125" s="27"/>
      <c r="DW125" s="27"/>
    </row>
    <row r="126" spans="2:127" ht="12.75" customHeight="1">
      <c r="B126" s="27"/>
      <c r="C126" s="27"/>
      <c r="D126" s="27"/>
      <c r="E126" s="6"/>
      <c r="F126" s="23"/>
      <c r="G126" s="24"/>
      <c r="H126" s="21"/>
      <c r="I126" s="21"/>
      <c r="J126" s="21"/>
      <c r="K126" s="25"/>
      <c r="L126" s="24"/>
      <c r="M126" s="24"/>
      <c r="N126" s="56"/>
      <c r="O126" s="24"/>
      <c r="P126" s="21"/>
      <c r="Q126" s="21"/>
      <c r="R126" s="21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18"/>
      <c r="AX126" s="24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5"/>
      <c r="BR126" s="24"/>
      <c r="BS126" s="24"/>
      <c r="BT126" s="24"/>
      <c r="BU126" s="24"/>
      <c r="BV126" s="24"/>
      <c r="BW126" s="56"/>
      <c r="BX126" s="24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5"/>
      <c r="CP126" s="24"/>
      <c r="CQ126" s="24"/>
      <c r="CR126" s="24"/>
      <c r="CS126" s="24"/>
      <c r="CU126" s="6"/>
      <c r="DL126" s="7"/>
      <c r="DM126" s="27"/>
      <c r="DN126" s="27"/>
      <c r="DO126" s="27"/>
      <c r="DP126" s="6"/>
      <c r="DQ126" s="6"/>
      <c r="DR126" s="11"/>
      <c r="DS126" s="6"/>
      <c r="DT126" s="27"/>
      <c r="DU126" s="27"/>
      <c r="DV126" s="27"/>
      <c r="DW126" s="27"/>
    </row>
    <row r="127" spans="2:127" ht="12.75" customHeight="1">
      <c r="B127" s="27"/>
      <c r="C127" s="27"/>
      <c r="D127" s="27"/>
      <c r="E127" s="6"/>
      <c r="F127" s="23"/>
      <c r="G127" s="24"/>
      <c r="H127" s="21"/>
      <c r="I127" s="21"/>
      <c r="J127" s="21"/>
      <c r="K127" s="25"/>
      <c r="L127" s="24"/>
      <c r="M127" s="24"/>
      <c r="N127" s="56"/>
      <c r="O127" s="24"/>
      <c r="P127" s="21"/>
      <c r="Q127" s="21"/>
      <c r="R127" s="21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18"/>
      <c r="AX127" s="24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5"/>
      <c r="BR127" s="24"/>
      <c r="BS127" s="24"/>
      <c r="BT127" s="24"/>
      <c r="BU127" s="24"/>
      <c r="BV127" s="24"/>
      <c r="BW127" s="56"/>
      <c r="BX127" s="24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5"/>
      <c r="CP127" s="24"/>
      <c r="CQ127" s="24"/>
      <c r="CR127" s="24"/>
      <c r="CS127" s="24"/>
      <c r="CU127" s="6"/>
      <c r="DL127" s="7"/>
      <c r="DM127" s="27"/>
      <c r="DN127" s="27"/>
      <c r="DO127" s="27"/>
      <c r="DP127" s="6"/>
      <c r="DQ127" s="6"/>
      <c r="DR127" s="11"/>
      <c r="DS127" s="6"/>
      <c r="DT127" s="27"/>
      <c r="DU127" s="27"/>
      <c r="DV127" s="27"/>
      <c r="DW127" s="27"/>
    </row>
    <row r="128" spans="2:127" ht="12.75" customHeight="1">
      <c r="B128" s="27"/>
      <c r="C128" s="27"/>
      <c r="D128" s="27"/>
      <c r="E128" s="6"/>
      <c r="F128" s="23"/>
      <c r="G128" s="24"/>
      <c r="H128" s="21"/>
      <c r="I128" s="21"/>
      <c r="J128" s="21"/>
      <c r="K128" s="25"/>
      <c r="L128" s="24"/>
      <c r="M128" s="24"/>
      <c r="N128" s="56"/>
      <c r="O128" s="24"/>
      <c r="P128" s="21"/>
      <c r="Q128" s="21"/>
      <c r="R128" s="21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18"/>
      <c r="AX128" s="24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5"/>
      <c r="BR128" s="24"/>
      <c r="BS128" s="24"/>
      <c r="BT128" s="24"/>
      <c r="BU128" s="24"/>
      <c r="BV128" s="24"/>
      <c r="BW128" s="56"/>
      <c r="BX128" s="24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5"/>
      <c r="CP128" s="24"/>
      <c r="CQ128" s="24"/>
      <c r="CR128" s="24"/>
      <c r="CS128" s="24"/>
      <c r="CU128" s="6"/>
      <c r="DL128" s="7"/>
      <c r="DM128" s="27"/>
      <c r="DN128" s="27"/>
      <c r="DO128" s="27"/>
      <c r="DP128" s="6"/>
      <c r="DQ128" s="6"/>
      <c r="DR128" s="11"/>
      <c r="DS128" s="6"/>
      <c r="DT128" s="27"/>
      <c r="DU128" s="27"/>
      <c r="DV128" s="27"/>
      <c r="DW128" s="27"/>
    </row>
    <row r="129" spans="2:127" ht="12.75" customHeight="1">
      <c r="B129" s="27"/>
      <c r="C129" s="27"/>
      <c r="D129" s="27"/>
      <c r="E129" s="6"/>
      <c r="F129" s="23"/>
      <c r="G129" s="24"/>
      <c r="H129" s="21"/>
      <c r="I129" s="21"/>
      <c r="J129" s="21"/>
      <c r="K129" s="25"/>
      <c r="L129" s="24"/>
      <c r="M129" s="24"/>
      <c r="N129" s="56"/>
      <c r="O129" s="24"/>
      <c r="P129" s="21"/>
      <c r="Q129" s="21"/>
      <c r="R129" s="21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18"/>
      <c r="AX129" s="24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5"/>
      <c r="BR129" s="24"/>
      <c r="BS129" s="24"/>
      <c r="BT129" s="24"/>
      <c r="BU129" s="24"/>
      <c r="BV129" s="24"/>
      <c r="BW129" s="56"/>
      <c r="BX129" s="24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5"/>
      <c r="CP129" s="24"/>
      <c r="CQ129" s="24"/>
      <c r="CR129" s="24"/>
      <c r="CS129" s="24"/>
      <c r="CU129" s="6"/>
      <c r="DL129" s="7"/>
      <c r="DM129" s="27"/>
      <c r="DN129" s="27"/>
      <c r="DO129" s="27"/>
      <c r="DP129" s="6"/>
      <c r="DQ129" s="6"/>
      <c r="DR129" s="11"/>
      <c r="DS129" s="6"/>
      <c r="DT129" s="27"/>
      <c r="DU129" s="27"/>
      <c r="DV129" s="27"/>
      <c r="DW129" s="27"/>
    </row>
    <row r="130" spans="2:127" ht="12.75" customHeight="1">
      <c r="B130" s="27"/>
      <c r="C130" s="27"/>
      <c r="D130" s="27"/>
      <c r="E130" s="6"/>
      <c r="F130" s="23"/>
      <c r="G130" s="24"/>
      <c r="H130" s="21"/>
      <c r="I130" s="21"/>
      <c r="J130" s="21"/>
      <c r="K130" s="25"/>
      <c r="L130" s="24"/>
      <c r="M130" s="24"/>
      <c r="N130" s="56"/>
      <c r="O130" s="24"/>
      <c r="P130" s="21"/>
      <c r="Q130" s="21"/>
      <c r="R130" s="21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18"/>
      <c r="AX130" s="24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5"/>
      <c r="BR130" s="24"/>
      <c r="BS130" s="24"/>
      <c r="BT130" s="24"/>
      <c r="BU130" s="24"/>
      <c r="BV130" s="24"/>
      <c r="BW130" s="56"/>
      <c r="BX130" s="24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5"/>
      <c r="CP130" s="24"/>
      <c r="CQ130" s="24"/>
      <c r="CR130" s="24"/>
      <c r="CS130" s="24"/>
      <c r="CU130" s="6"/>
      <c r="DL130" s="7"/>
      <c r="DM130" s="27"/>
      <c r="DN130" s="27"/>
      <c r="DO130" s="27"/>
      <c r="DP130" s="6"/>
      <c r="DQ130" s="6"/>
      <c r="DR130" s="11"/>
      <c r="DS130" s="6"/>
      <c r="DT130" s="27"/>
      <c r="DU130" s="27"/>
      <c r="DV130" s="27"/>
      <c r="DW130" s="27"/>
    </row>
    <row r="131" spans="2:127" ht="12.75" customHeight="1">
      <c r="B131" s="27"/>
      <c r="C131" s="27"/>
      <c r="D131" s="27"/>
      <c r="E131" s="6"/>
      <c r="F131" s="23"/>
      <c r="G131" s="24"/>
      <c r="H131" s="21"/>
      <c r="I131" s="21"/>
      <c r="J131" s="21"/>
      <c r="K131" s="25"/>
      <c r="L131" s="24"/>
      <c r="M131" s="24"/>
      <c r="N131" s="56"/>
      <c r="O131" s="24"/>
      <c r="P131" s="21"/>
      <c r="Q131" s="21"/>
      <c r="R131" s="21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18"/>
      <c r="AX131" s="24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5"/>
      <c r="BR131" s="24"/>
      <c r="BS131" s="24"/>
      <c r="BT131" s="24"/>
      <c r="BU131" s="24"/>
      <c r="BV131" s="24"/>
      <c r="BW131" s="56"/>
      <c r="BX131" s="24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5"/>
      <c r="CP131" s="24"/>
      <c r="CQ131" s="24"/>
      <c r="CR131" s="24"/>
      <c r="CS131" s="24"/>
      <c r="CU131" s="6"/>
      <c r="DL131" s="7"/>
      <c r="DM131" s="27"/>
      <c r="DN131" s="27"/>
      <c r="DO131" s="27"/>
      <c r="DP131" s="6"/>
      <c r="DQ131" s="6"/>
      <c r="DR131" s="11"/>
      <c r="DS131" s="6"/>
      <c r="DT131" s="27"/>
      <c r="DU131" s="27"/>
      <c r="DV131" s="27"/>
      <c r="DW131" s="27"/>
    </row>
    <row r="132" spans="2:127" ht="12.75" customHeight="1">
      <c r="B132" s="27"/>
      <c r="C132" s="27"/>
      <c r="D132" s="27"/>
      <c r="E132" s="6"/>
      <c r="F132" s="23"/>
      <c r="G132" s="24"/>
      <c r="H132" s="21"/>
      <c r="I132" s="21"/>
      <c r="J132" s="21"/>
      <c r="K132" s="25"/>
      <c r="L132" s="24"/>
      <c r="M132" s="24"/>
      <c r="N132" s="56"/>
      <c r="O132" s="24"/>
      <c r="P132" s="21"/>
      <c r="Q132" s="21"/>
      <c r="R132" s="21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18"/>
      <c r="AX132" s="24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5"/>
      <c r="BR132" s="24"/>
      <c r="BS132" s="24"/>
      <c r="BT132" s="24"/>
      <c r="BU132" s="24"/>
      <c r="BV132" s="24"/>
      <c r="BW132" s="56"/>
      <c r="BX132" s="24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5"/>
      <c r="CP132" s="24"/>
      <c r="CQ132" s="24"/>
      <c r="CR132" s="24"/>
      <c r="CS132" s="24"/>
      <c r="CU132" s="6"/>
      <c r="DL132" s="7"/>
      <c r="DM132" s="27"/>
      <c r="DN132" s="27"/>
      <c r="DO132" s="27"/>
      <c r="DP132" s="6"/>
      <c r="DQ132" s="6"/>
      <c r="DR132" s="11"/>
      <c r="DS132" s="6"/>
      <c r="DT132" s="27"/>
      <c r="DU132" s="27"/>
      <c r="DV132" s="27"/>
      <c r="DW132" s="27"/>
    </row>
    <row r="133" spans="2:127" ht="12.75" customHeight="1">
      <c r="B133" s="27"/>
      <c r="C133" s="27"/>
      <c r="D133" s="27"/>
      <c r="E133" s="6"/>
      <c r="F133" s="23"/>
      <c r="G133" s="24"/>
      <c r="H133" s="21"/>
      <c r="I133" s="21"/>
      <c r="J133" s="21"/>
      <c r="K133" s="25"/>
      <c r="L133" s="24"/>
      <c r="M133" s="24"/>
      <c r="N133" s="56"/>
      <c r="O133" s="24"/>
      <c r="P133" s="21"/>
      <c r="Q133" s="21"/>
      <c r="R133" s="21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18"/>
      <c r="AX133" s="24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5"/>
      <c r="BR133" s="24"/>
      <c r="BS133" s="24"/>
      <c r="BT133" s="24"/>
      <c r="BU133" s="24"/>
      <c r="BV133" s="24"/>
      <c r="BW133" s="56"/>
      <c r="BX133" s="24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5"/>
      <c r="CP133" s="24"/>
      <c r="CQ133" s="24"/>
      <c r="CR133" s="24"/>
      <c r="CS133" s="24"/>
      <c r="CU133" s="6"/>
      <c r="DL133" s="7"/>
      <c r="DM133" s="27"/>
      <c r="DN133" s="27"/>
      <c r="DO133" s="27"/>
      <c r="DP133" s="6"/>
      <c r="DQ133" s="6"/>
      <c r="DR133" s="11"/>
      <c r="DS133" s="6"/>
      <c r="DT133" s="27"/>
      <c r="DU133" s="27"/>
      <c r="DV133" s="27"/>
      <c r="DW133" s="27"/>
    </row>
    <row r="134" spans="2:127" ht="12.75" customHeight="1">
      <c r="B134" s="27"/>
      <c r="C134" s="27"/>
      <c r="D134" s="27"/>
      <c r="E134" s="6"/>
      <c r="F134" s="23"/>
      <c r="G134" s="24"/>
      <c r="H134" s="21"/>
      <c r="I134" s="21"/>
      <c r="J134" s="21"/>
      <c r="K134" s="25"/>
      <c r="L134" s="24"/>
      <c r="M134" s="24"/>
      <c r="N134" s="56"/>
      <c r="O134" s="24"/>
      <c r="P134" s="21"/>
      <c r="Q134" s="21"/>
      <c r="R134" s="21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18"/>
      <c r="AX134" s="24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5"/>
      <c r="BR134" s="24"/>
      <c r="BS134" s="24"/>
      <c r="BT134" s="24"/>
      <c r="BU134" s="24"/>
      <c r="BV134" s="24"/>
      <c r="BW134" s="56"/>
      <c r="BX134" s="24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5"/>
      <c r="CP134" s="24"/>
      <c r="CQ134" s="24"/>
      <c r="CR134" s="24"/>
      <c r="CS134" s="24"/>
      <c r="CU134" s="6"/>
      <c r="DL134" s="7"/>
      <c r="DM134" s="27"/>
      <c r="DN134" s="27"/>
      <c r="DO134" s="27"/>
      <c r="DP134" s="6"/>
      <c r="DQ134" s="6"/>
      <c r="DR134" s="11"/>
      <c r="DS134" s="6"/>
      <c r="DT134" s="27"/>
      <c r="DU134" s="27"/>
      <c r="DV134" s="27"/>
      <c r="DW134" s="27"/>
    </row>
    <row r="135" spans="2:127" ht="12.75" customHeight="1">
      <c r="B135" s="27"/>
      <c r="C135" s="27"/>
      <c r="D135" s="27"/>
      <c r="E135" s="6"/>
      <c r="F135" s="23"/>
      <c r="G135" s="24"/>
      <c r="H135" s="21"/>
      <c r="I135" s="21"/>
      <c r="J135" s="21"/>
      <c r="K135" s="25"/>
      <c r="L135" s="24"/>
      <c r="M135" s="24"/>
      <c r="N135" s="56"/>
      <c r="O135" s="24"/>
      <c r="P135" s="21"/>
      <c r="Q135" s="21"/>
      <c r="R135" s="21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18"/>
      <c r="AX135" s="24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5"/>
      <c r="BR135" s="24"/>
      <c r="BS135" s="24"/>
      <c r="BT135" s="24"/>
      <c r="BU135" s="24"/>
      <c r="BV135" s="24"/>
      <c r="BW135" s="56"/>
      <c r="BX135" s="24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5"/>
      <c r="CP135" s="24"/>
      <c r="CQ135" s="24"/>
      <c r="CR135" s="24"/>
      <c r="CS135" s="24"/>
      <c r="CU135" s="6"/>
      <c r="DL135" s="7"/>
      <c r="DM135" s="27"/>
      <c r="DN135" s="27"/>
      <c r="DO135" s="27"/>
      <c r="DP135" s="6"/>
      <c r="DQ135" s="6"/>
      <c r="DR135" s="11"/>
      <c r="DS135" s="6"/>
      <c r="DT135" s="27"/>
      <c r="DU135" s="27"/>
      <c r="DV135" s="27"/>
      <c r="DW135" s="27"/>
    </row>
    <row r="136" spans="2:127" ht="12.75" customHeight="1">
      <c r="B136" s="27"/>
      <c r="C136" s="27"/>
      <c r="D136" s="27"/>
      <c r="E136" s="6"/>
      <c r="F136" s="23"/>
      <c r="G136" s="24"/>
      <c r="H136" s="21"/>
      <c r="I136" s="21"/>
      <c r="J136" s="21"/>
      <c r="K136" s="25"/>
      <c r="L136" s="24"/>
      <c r="M136" s="24"/>
      <c r="N136" s="56"/>
      <c r="O136" s="24"/>
      <c r="P136" s="21"/>
      <c r="Q136" s="21"/>
      <c r="R136" s="21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18"/>
      <c r="AX136" s="24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5"/>
      <c r="BR136" s="24"/>
      <c r="BS136" s="24"/>
      <c r="BT136" s="24"/>
      <c r="BU136" s="24"/>
      <c r="BV136" s="24"/>
      <c r="BW136" s="56"/>
      <c r="BX136" s="24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5"/>
      <c r="CP136" s="24"/>
      <c r="CQ136" s="24"/>
      <c r="CR136" s="24"/>
      <c r="CS136" s="24"/>
      <c r="CU136" s="6"/>
      <c r="DL136" s="7"/>
      <c r="DM136" s="27"/>
      <c r="DN136" s="27"/>
      <c r="DO136" s="27"/>
      <c r="DP136" s="6"/>
      <c r="DQ136" s="6"/>
      <c r="DR136" s="11"/>
      <c r="DS136" s="6"/>
      <c r="DT136" s="27"/>
      <c r="DU136" s="27"/>
      <c r="DV136" s="27"/>
      <c r="DW136" s="27"/>
    </row>
    <row r="137" spans="2:127" ht="12.75" customHeight="1">
      <c r="B137" s="27"/>
      <c r="C137" s="27"/>
      <c r="D137" s="27"/>
      <c r="E137" s="6"/>
      <c r="F137" s="23"/>
      <c r="G137" s="24"/>
      <c r="H137" s="21"/>
      <c r="I137" s="21"/>
      <c r="J137" s="21"/>
      <c r="K137" s="25"/>
      <c r="L137" s="24"/>
      <c r="M137" s="24"/>
      <c r="N137" s="56"/>
      <c r="O137" s="24"/>
      <c r="P137" s="21"/>
      <c r="Q137" s="21"/>
      <c r="R137" s="21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18"/>
      <c r="AX137" s="24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5"/>
      <c r="BR137" s="24"/>
      <c r="BS137" s="24"/>
      <c r="BT137" s="24"/>
      <c r="BU137" s="24"/>
      <c r="BV137" s="24"/>
      <c r="BW137" s="56"/>
      <c r="BX137" s="24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5"/>
      <c r="CP137" s="24"/>
      <c r="CQ137" s="24"/>
      <c r="CR137" s="24"/>
      <c r="CS137" s="24"/>
      <c r="CU137" s="6"/>
      <c r="DL137" s="7"/>
      <c r="DM137" s="27"/>
      <c r="DN137" s="27"/>
      <c r="DO137" s="27"/>
      <c r="DP137" s="6"/>
      <c r="DQ137" s="6"/>
      <c r="DR137" s="11"/>
      <c r="DS137" s="6"/>
      <c r="DT137" s="27"/>
      <c r="DU137" s="27"/>
      <c r="DV137" s="27"/>
      <c r="DW137" s="27"/>
    </row>
    <row r="138" spans="2:127" ht="12.75" customHeight="1">
      <c r="B138" s="27"/>
      <c r="C138" s="27"/>
      <c r="D138" s="27"/>
      <c r="E138" s="6"/>
      <c r="F138" s="23"/>
      <c r="G138" s="24"/>
      <c r="H138" s="21"/>
      <c r="I138" s="21"/>
      <c r="J138" s="21"/>
      <c r="K138" s="25"/>
      <c r="L138" s="24"/>
      <c r="M138" s="24"/>
      <c r="N138" s="56"/>
      <c r="O138" s="24"/>
      <c r="P138" s="21"/>
      <c r="Q138" s="21"/>
      <c r="R138" s="21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18"/>
      <c r="AX138" s="24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5"/>
      <c r="BR138" s="24"/>
      <c r="BS138" s="24"/>
      <c r="BT138" s="24"/>
      <c r="BU138" s="24"/>
      <c r="BV138" s="24"/>
      <c r="BW138" s="56"/>
      <c r="BX138" s="24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5"/>
      <c r="CP138" s="24"/>
      <c r="CQ138" s="24"/>
      <c r="CR138" s="24"/>
      <c r="CS138" s="24"/>
      <c r="CU138" s="6"/>
      <c r="DL138" s="7"/>
      <c r="DM138" s="27"/>
      <c r="DN138" s="27"/>
      <c r="DO138" s="27"/>
      <c r="DP138" s="6"/>
      <c r="DQ138" s="6"/>
      <c r="DR138" s="11"/>
      <c r="DS138" s="6"/>
      <c r="DT138" s="27"/>
      <c r="DU138" s="27"/>
      <c r="DV138" s="27"/>
      <c r="DW138" s="27"/>
    </row>
    <row r="139" spans="2:127" ht="12.75" customHeight="1">
      <c r="B139" s="27"/>
      <c r="C139" s="27"/>
      <c r="D139" s="27"/>
      <c r="E139" s="6"/>
      <c r="F139" s="23"/>
      <c r="G139" s="24"/>
      <c r="H139" s="21"/>
      <c r="I139" s="21"/>
      <c r="J139" s="21"/>
      <c r="K139" s="25"/>
      <c r="L139" s="24"/>
      <c r="M139" s="24"/>
      <c r="N139" s="56"/>
      <c r="O139" s="24"/>
      <c r="P139" s="21"/>
      <c r="Q139" s="21"/>
      <c r="R139" s="21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18"/>
      <c r="AX139" s="24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5"/>
      <c r="BR139" s="24"/>
      <c r="BS139" s="24"/>
      <c r="BT139" s="24"/>
      <c r="BU139" s="24"/>
      <c r="BV139" s="24"/>
      <c r="BW139" s="56"/>
      <c r="BX139" s="24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5"/>
      <c r="CP139" s="24"/>
      <c r="CQ139" s="24"/>
      <c r="CR139" s="24"/>
      <c r="CS139" s="24"/>
      <c r="CU139" s="6"/>
      <c r="DL139" s="7"/>
      <c r="DM139" s="27"/>
      <c r="DN139" s="27"/>
      <c r="DO139" s="27"/>
      <c r="DP139" s="6"/>
      <c r="DQ139" s="6"/>
      <c r="DR139" s="11"/>
      <c r="DS139" s="6"/>
      <c r="DT139" s="27"/>
      <c r="DU139" s="27"/>
      <c r="DV139" s="27"/>
      <c r="DW139" s="27"/>
    </row>
    <row r="140" spans="2:127" ht="12.75" customHeight="1">
      <c r="B140" s="27"/>
      <c r="C140" s="27"/>
      <c r="D140" s="27"/>
      <c r="E140" s="6"/>
      <c r="F140" s="23"/>
      <c r="G140" s="24"/>
      <c r="H140" s="21"/>
      <c r="I140" s="21"/>
      <c r="J140" s="21"/>
      <c r="K140" s="25"/>
      <c r="L140" s="24"/>
      <c r="M140" s="24"/>
      <c r="N140" s="56"/>
      <c r="O140" s="24"/>
      <c r="P140" s="21"/>
      <c r="Q140" s="21"/>
      <c r="R140" s="21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18"/>
      <c r="AX140" s="24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5"/>
      <c r="BR140" s="24"/>
      <c r="BS140" s="24"/>
      <c r="BT140" s="24"/>
      <c r="BU140" s="24"/>
      <c r="BV140" s="24"/>
      <c r="BW140" s="56"/>
      <c r="BX140" s="24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5"/>
      <c r="CP140" s="24"/>
      <c r="CQ140" s="24"/>
      <c r="CR140" s="24"/>
      <c r="CS140" s="24"/>
      <c r="CU140" s="6"/>
      <c r="DL140" s="7"/>
      <c r="DM140" s="27"/>
      <c r="DN140" s="27"/>
      <c r="DO140" s="27"/>
      <c r="DP140" s="6"/>
      <c r="DQ140" s="6"/>
      <c r="DR140" s="11"/>
      <c r="DS140" s="6"/>
      <c r="DT140" s="27"/>
      <c r="DU140" s="27"/>
      <c r="DV140" s="27"/>
      <c r="DW140" s="27"/>
    </row>
    <row r="141" spans="2:127" ht="12.75" customHeight="1">
      <c r="B141" s="27"/>
      <c r="C141" s="27"/>
      <c r="D141" s="27"/>
      <c r="E141" s="6"/>
      <c r="F141" s="23"/>
      <c r="G141" s="24"/>
      <c r="H141" s="21"/>
      <c r="I141" s="21"/>
      <c r="J141" s="21"/>
      <c r="K141" s="25"/>
      <c r="L141" s="24"/>
      <c r="M141" s="24"/>
      <c r="N141" s="56"/>
      <c r="O141" s="24"/>
      <c r="P141" s="21"/>
      <c r="Q141" s="21"/>
      <c r="R141" s="21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18"/>
      <c r="AX141" s="24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5"/>
      <c r="BR141" s="24"/>
      <c r="BS141" s="24"/>
      <c r="BT141" s="24"/>
      <c r="BU141" s="24"/>
      <c r="BV141" s="24"/>
      <c r="BW141" s="56"/>
      <c r="BX141" s="24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5"/>
      <c r="CP141" s="24"/>
      <c r="CQ141" s="24"/>
      <c r="CR141" s="24"/>
      <c r="CS141" s="24"/>
      <c r="CU141" s="6"/>
      <c r="DL141" s="7"/>
      <c r="DM141" s="27"/>
      <c r="DN141" s="27"/>
      <c r="DO141" s="27"/>
      <c r="DP141" s="6"/>
      <c r="DQ141" s="6"/>
      <c r="DR141" s="11"/>
      <c r="DS141" s="6"/>
      <c r="DT141" s="27"/>
      <c r="DU141" s="27"/>
      <c r="DV141" s="27"/>
      <c r="DW141" s="27"/>
    </row>
    <row r="142" spans="2:127" ht="12.75" customHeight="1">
      <c r="B142" s="27"/>
      <c r="C142" s="27"/>
      <c r="D142" s="27"/>
      <c r="E142" s="6"/>
      <c r="F142" s="23"/>
      <c r="G142" s="24"/>
      <c r="H142" s="21"/>
      <c r="I142" s="21"/>
      <c r="J142" s="21"/>
      <c r="K142" s="25"/>
      <c r="L142" s="24"/>
      <c r="M142" s="24"/>
      <c r="N142" s="56"/>
      <c r="O142" s="24"/>
      <c r="P142" s="21"/>
      <c r="Q142" s="21"/>
      <c r="R142" s="21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18"/>
      <c r="AX142" s="24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5"/>
      <c r="BR142" s="24"/>
      <c r="BS142" s="24"/>
      <c r="BT142" s="24"/>
      <c r="BU142" s="24"/>
      <c r="BV142" s="24"/>
      <c r="BW142" s="56"/>
      <c r="BX142" s="24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5"/>
      <c r="CP142" s="24"/>
      <c r="CQ142" s="24"/>
      <c r="CR142" s="24"/>
      <c r="CS142" s="24"/>
      <c r="CU142" s="6"/>
      <c r="DL142" s="7"/>
      <c r="DM142" s="27"/>
      <c r="DN142" s="27"/>
      <c r="DO142" s="27"/>
      <c r="DP142" s="6"/>
      <c r="DQ142" s="6"/>
      <c r="DR142" s="11"/>
      <c r="DS142" s="6"/>
      <c r="DT142" s="27"/>
      <c r="DU142" s="27"/>
      <c r="DV142" s="27"/>
      <c r="DW142" s="27"/>
    </row>
    <row r="143" spans="2:127" ht="12.75" customHeight="1">
      <c r="B143" s="27"/>
      <c r="C143" s="27"/>
      <c r="D143" s="27"/>
      <c r="E143" s="6"/>
      <c r="F143" s="23"/>
      <c r="G143" s="24"/>
      <c r="H143" s="21"/>
      <c r="I143" s="21"/>
      <c r="J143" s="21"/>
      <c r="K143" s="25"/>
      <c r="L143" s="24"/>
      <c r="M143" s="24"/>
      <c r="N143" s="56"/>
      <c r="O143" s="24"/>
      <c r="P143" s="21"/>
      <c r="Q143" s="21"/>
      <c r="R143" s="21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18"/>
      <c r="AX143" s="24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5"/>
      <c r="BR143" s="24"/>
      <c r="BS143" s="24"/>
      <c r="BT143" s="24"/>
      <c r="BU143" s="24"/>
      <c r="BV143" s="24"/>
      <c r="BW143" s="56"/>
      <c r="BX143" s="24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5"/>
      <c r="CP143" s="24"/>
      <c r="CQ143" s="24"/>
      <c r="CR143" s="24"/>
      <c r="CS143" s="24"/>
      <c r="CU143" s="6"/>
      <c r="DL143" s="7"/>
      <c r="DM143" s="27"/>
      <c r="DN143" s="27"/>
      <c r="DO143" s="27"/>
      <c r="DP143" s="6"/>
      <c r="DQ143" s="6"/>
      <c r="DR143" s="11"/>
      <c r="DS143" s="6"/>
      <c r="DT143" s="27"/>
      <c r="DU143" s="27"/>
      <c r="DV143" s="27"/>
      <c r="DW143" s="27"/>
    </row>
    <row r="144" spans="2:127" ht="12.75" customHeight="1">
      <c r="B144" s="27"/>
      <c r="C144" s="27"/>
      <c r="D144" s="27"/>
      <c r="E144" s="6"/>
      <c r="F144" s="23"/>
      <c r="G144" s="24"/>
      <c r="H144" s="21"/>
      <c r="I144" s="21"/>
      <c r="J144" s="21"/>
      <c r="K144" s="25"/>
      <c r="L144" s="24"/>
      <c r="M144" s="24"/>
      <c r="N144" s="56"/>
      <c r="O144" s="24"/>
      <c r="P144" s="21"/>
      <c r="Q144" s="21"/>
      <c r="R144" s="21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18"/>
      <c r="AX144" s="24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5"/>
      <c r="BR144" s="24"/>
      <c r="BS144" s="24"/>
      <c r="BT144" s="24"/>
      <c r="BU144" s="24"/>
      <c r="BV144" s="24"/>
      <c r="BW144" s="56"/>
      <c r="BX144" s="24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5"/>
      <c r="CP144" s="24"/>
      <c r="CQ144" s="24"/>
      <c r="CR144" s="24"/>
      <c r="CS144" s="24"/>
      <c r="CU144" s="6"/>
      <c r="DL144" s="7"/>
      <c r="DM144" s="27"/>
      <c r="DN144" s="27"/>
      <c r="DO144" s="27"/>
      <c r="DP144" s="6"/>
      <c r="DQ144" s="6"/>
      <c r="DR144" s="11"/>
      <c r="DS144" s="6"/>
      <c r="DT144" s="27"/>
      <c r="DU144" s="27"/>
      <c r="DV144" s="27"/>
      <c r="DW144" s="27"/>
    </row>
    <row r="145" spans="2:127" ht="12.75" customHeight="1">
      <c r="B145" s="27"/>
      <c r="C145" s="27"/>
      <c r="D145" s="27"/>
      <c r="E145" s="6"/>
      <c r="F145" s="23"/>
      <c r="G145" s="24"/>
      <c r="H145" s="21"/>
      <c r="I145" s="21"/>
      <c r="J145" s="21"/>
      <c r="K145" s="25"/>
      <c r="L145" s="24"/>
      <c r="M145" s="24"/>
      <c r="N145" s="56"/>
      <c r="O145" s="24"/>
      <c r="P145" s="21"/>
      <c r="Q145" s="21"/>
      <c r="R145" s="21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18"/>
      <c r="AX145" s="24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5"/>
      <c r="BR145" s="24"/>
      <c r="BS145" s="24"/>
      <c r="BT145" s="24"/>
      <c r="BU145" s="24"/>
      <c r="BV145" s="24"/>
      <c r="BW145" s="56"/>
      <c r="BX145" s="24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5"/>
      <c r="CP145" s="24"/>
      <c r="CQ145" s="24"/>
      <c r="CR145" s="24"/>
      <c r="CS145" s="24"/>
      <c r="CU145" s="6"/>
      <c r="DL145" s="7"/>
      <c r="DM145" s="27"/>
      <c r="DN145" s="27"/>
      <c r="DO145" s="27"/>
      <c r="DP145" s="6"/>
      <c r="DQ145" s="6"/>
      <c r="DR145" s="11"/>
      <c r="DS145" s="6"/>
      <c r="DT145" s="27"/>
      <c r="DU145" s="27"/>
      <c r="DV145" s="27"/>
      <c r="DW145" s="27"/>
    </row>
    <row r="146" spans="2:127" ht="12.75" customHeight="1">
      <c r="B146" s="27"/>
      <c r="C146" s="27"/>
      <c r="D146" s="27"/>
      <c r="E146" s="6"/>
      <c r="F146" s="23"/>
      <c r="G146" s="24"/>
      <c r="H146" s="21"/>
      <c r="I146" s="21"/>
      <c r="J146" s="21"/>
      <c r="K146" s="25"/>
      <c r="L146" s="24"/>
      <c r="M146" s="24"/>
      <c r="N146" s="56"/>
      <c r="O146" s="24"/>
      <c r="P146" s="21"/>
      <c r="Q146" s="21"/>
      <c r="R146" s="21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18"/>
      <c r="AX146" s="24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5"/>
      <c r="BR146" s="24"/>
      <c r="BS146" s="24"/>
      <c r="BT146" s="24"/>
      <c r="BU146" s="24"/>
      <c r="BV146" s="24"/>
      <c r="BW146" s="56"/>
      <c r="BX146" s="24"/>
      <c r="DL146" s="7"/>
      <c r="DM146" s="27"/>
      <c r="DN146" s="27"/>
      <c r="DO146" s="27"/>
      <c r="DP146" s="6"/>
      <c r="DQ146" s="6"/>
      <c r="DR146" s="11"/>
      <c r="DS146" s="6"/>
      <c r="DT146" s="27"/>
      <c r="DU146" s="27"/>
      <c r="DV146" s="27"/>
      <c r="DW146" s="27"/>
    </row>
    <row r="147" spans="2:127" ht="12.75" customHeight="1">
      <c r="B147" s="27"/>
      <c r="C147" s="27"/>
      <c r="D147" s="27"/>
      <c r="E147" s="6"/>
      <c r="F147" s="23"/>
      <c r="G147" s="24"/>
      <c r="H147" s="21"/>
      <c r="I147" s="21"/>
      <c r="J147" s="21"/>
      <c r="K147" s="25"/>
      <c r="L147" s="24"/>
      <c r="M147" s="24"/>
      <c r="N147" s="56"/>
      <c r="O147" s="24"/>
      <c r="P147" s="21"/>
      <c r="Q147" s="21"/>
      <c r="R147" s="21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18"/>
      <c r="AX147" s="24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5"/>
      <c r="BR147" s="24"/>
      <c r="BS147" s="24"/>
      <c r="BT147" s="24"/>
      <c r="BU147" s="24"/>
      <c r="BV147" s="24"/>
      <c r="BW147" s="56"/>
      <c r="BX147" s="24"/>
      <c r="DL147" s="7"/>
      <c r="DM147" s="27"/>
      <c r="DN147" s="27"/>
      <c r="DO147" s="27"/>
      <c r="DP147" s="6"/>
      <c r="DQ147" s="6"/>
      <c r="DR147" s="11"/>
      <c r="DS147" s="6"/>
      <c r="DT147" s="27"/>
      <c r="DU147" s="27"/>
      <c r="DV147" s="27"/>
      <c r="DW147" s="27"/>
    </row>
    <row r="148" spans="2:127" ht="12.75" customHeight="1">
      <c r="B148" s="27"/>
      <c r="C148" s="27"/>
      <c r="D148" s="27"/>
      <c r="E148" s="6"/>
      <c r="F148" s="23"/>
      <c r="G148" s="24"/>
      <c r="H148" s="21"/>
      <c r="I148" s="21"/>
      <c r="J148" s="21"/>
      <c r="K148" s="25"/>
      <c r="L148" s="24"/>
      <c r="M148" s="24"/>
      <c r="N148" s="56"/>
      <c r="O148" s="24"/>
      <c r="P148" s="21"/>
      <c r="Q148" s="21"/>
      <c r="R148" s="21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18"/>
      <c r="AX148" s="24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5"/>
      <c r="BR148" s="24"/>
      <c r="BS148" s="24"/>
      <c r="BT148" s="24"/>
      <c r="BU148" s="24"/>
      <c r="BV148" s="24"/>
      <c r="BW148" s="56"/>
      <c r="BX148" s="24"/>
      <c r="DL148" s="7"/>
      <c r="DM148" s="27"/>
      <c r="DN148" s="27"/>
      <c r="DO148" s="27"/>
      <c r="DP148" s="6"/>
      <c r="DQ148" s="6"/>
      <c r="DR148" s="11"/>
      <c r="DS148" s="6"/>
      <c r="DT148" s="27"/>
      <c r="DU148" s="27"/>
      <c r="DV148" s="27"/>
      <c r="DW148" s="27"/>
    </row>
    <row r="149" spans="2:127" ht="12.75" customHeight="1">
      <c r="B149" s="27"/>
      <c r="C149" s="27"/>
      <c r="D149" s="27"/>
      <c r="E149" s="6"/>
      <c r="F149" s="23"/>
      <c r="G149" s="24"/>
      <c r="H149" s="21"/>
      <c r="I149" s="21"/>
      <c r="J149" s="21"/>
      <c r="K149" s="25"/>
      <c r="L149" s="24"/>
      <c r="M149" s="24"/>
      <c r="N149" s="56"/>
      <c r="O149" s="24"/>
      <c r="P149" s="21"/>
      <c r="Q149" s="21"/>
      <c r="R149" s="21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18"/>
      <c r="AX149" s="24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5"/>
      <c r="BR149" s="24"/>
      <c r="BS149" s="24"/>
      <c r="BT149" s="24"/>
      <c r="BU149" s="24"/>
      <c r="BV149" s="24"/>
      <c r="BW149" s="56"/>
      <c r="BX149" s="24"/>
      <c r="DL149" s="7"/>
      <c r="DM149" s="27"/>
      <c r="DN149" s="27"/>
      <c r="DO149" s="27"/>
      <c r="DP149" s="6"/>
      <c r="DQ149" s="6"/>
      <c r="DR149" s="11"/>
      <c r="DS149" s="6"/>
      <c r="DT149" s="27"/>
      <c r="DU149" s="27"/>
      <c r="DV149" s="27"/>
      <c r="DW149" s="27"/>
    </row>
    <row r="150" spans="2:127" ht="12.75" customHeight="1">
      <c r="B150" s="27"/>
      <c r="C150" s="27"/>
      <c r="D150" s="27"/>
      <c r="E150" s="6"/>
      <c r="F150" s="23"/>
      <c r="G150" s="24"/>
      <c r="H150" s="21"/>
      <c r="I150" s="21"/>
      <c r="J150" s="21"/>
      <c r="K150" s="25"/>
      <c r="L150" s="24"/>
      <c r="M150" s="24"/>
      <c r="N150" s="56"/>
      <c r="O150" s="24"/>
      <c r="P150" s="21"/>
      <c r="Q150" s="21"/>
      <c r="R150" s="21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18"/>
      <c r="AX150" s="24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5"/>
      <c r="BR150" s="24"/>
      <c r="BS150" s="24"/>
      <c r="BT150" s="24"/>
      <c r="BU150" s="24"/>
      <c r="BV150" s="24"/>
      <c r="BW150" s="56"/>
      <c r="BX150" s="24"/>
      <c r="DL150" s="7"/>
      <c r="DM150" s="27"/>
      <c r="DN150" s="27"/>
      <c r="DO150" s="27"/>
      <c r="DP150" s="6"/>
      <c r="DQ150" s="6"/>
      <c r="DR150" s="11"/>
      <c r="DS150" s="6"/>
      <c r="DT150" s="27"/>
      <c r="DU150" s="27"/>
      <c r="DV150" s="27"/>
      <c r="DW150" s="27"/>
    </row>
    <row r="151" spans="2:127" ht="12.75" customHeight="1">
      <c r="B151" s="27"/>
      <c r="C151" s="27"/>
      <c r="D151" s="27"/>
      <c r="E151" s="6"/>
      <c r="F151" s="23"/>
      <c r="G151" s="24"/>
      <c r="H151" s="21"/>
      <c r="I151" s="21"/>
      <c r="J151" s="21"/>
      <c r="K151" s="25"/>
      <c r="L151" s="24"/>
      <c r="M151" s="24"/>
      <c r="N151" s="56"/>
      <c r="O151" s="24"/>
      <c r="P151" s="21"/>
      <c r="Q151" s="21"/>
      <c r="R151" s="21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18"/>
      <c r="AX151" s="24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5"/>
      <c r="BR151" s="24"/>
      <c r="BS151" s="24"/>
      <c r="BT151" s="24"/>
      <c r="BU151" s="24"/>
      <c r="BV151" s="24"/>
      <c r="BW151" s="56"/>
      <c r="BX151" s="24"/>
      <c r="DL151" s="7"/>
      <c r="DM151" s="27"/>
      <c r="DN151" s="27"/>
      <c r="DO151" s="27"/>
      <c r="DP151" s="6"/>
      <c r="DQ151" s="6"/>
      <c r="DR151" s="11"/>
      <c r="DS151" s="6"/>
      <c r="DT151" s="27"/>
      <c r="DU151" s="27"/>
      <c r="DV151" s="27"/>
      <c r="DW151" s="27"/>
    </row>
    <row r="152" spans="2:127" ht="12.75" customHeight="1">
      <c r="B152" s="27"/>
      <c r="C152" s="27"/>
      <c r="D152" s="27"/>
      <c r="E152" s="6"/>
      <c r="F152" s="23"/>
      <c r="G152" s="24"/>
      <c r="H152" s="21"/>
      <c r="I152" s="21"/>
      <c r="J152" s="21"/>
      <c r="K152" s="25"/>
      <c r="L152" s="24"/>
      <c r="M152" s="24"/>
      <c r="N152" s="56"/>
      <c r="O152" s="24"/>
      <c r="P152" s="21"/>
      <c r="Q152" s="21"/>
      <c r="R152" s="21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18"/>
      <c r="AX152" s="24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5"/>
      <c r="BR152" s="24"/>
      <c r="BS152" s="24"/>
      <c r="BT152" s="24"/>
      <c r="BU152" s="24"/>
      <c r="BV152" s="24"/>
      <c r="BW152" s="56"/>
      <c r="BX152" s="24"/>
      <c r="DL152" s="7"/>
      <c r="DM152" s="27"/>
      <c r="DN152" s="27"/>
      <c r="DO152" s="27"/>
      <c r="DP152" s="6"/>
      <c r="DQ152" s="6"/>
      <c r="DR152" s="11"/>
      <c r="DS152" s="6"/>
      <c r="DT152" s="27"/>
      <c r="DU152" s="27"/>
      <c r="DV152" s="27"/>
      <c r="DW152" s="27"/>
    </row>
    <row r="153" spans="2:127" ht="12.75" customHeight="1">
      <c r="B153" s="27"/>
      <c r="C153" s="27"/>
      <c r="D153" s="27"/>
      <c r="E153" s="6"/>
      <c r="F153" s="23"/>
      <c r="G153" s="24"/>
      <c r="H153" s="21"/>
      <c r="I153" s="21"/>
      <c r="J153" s="21"/>
      <c r="K153" s="25"/>
      <c r="L153" s="24"/>
      <c r="M153" s="24"/>
      <c r="N153" s="56"/>
      <c r="O153" s="24"/>
      <c r="P153" s="21"/>
      <c r="Q153" s="21"/>
      <c r="R153" s="21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18"/>
      <c r="AX153" s="24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5"/>
      <c r="BR153" s="24"/>
      <c r="BS153" s="24"/>
      <c r="BT153" s="24"/>
      <c r="BU153" s="24"/>
      <c r="BV153" s="24"/>
      <c r="BW153" s="56"/>
      <c r="BX153" s="24"/>
      <c r="DL153" s="7"/>
      <c r="DM153" s="27"/>
      <c r="DN153" s="27"/>
      <c r="DO153" s="27"/>
      <c r="DP153" s="6"/>
      <c r="DQ153" s="6"/>
      <c r="DR153" s="11"/>
      <c r="DS153" s="6"/>
      <c r="DT153" s="27"/>
      <c r="DU153" s="27"/>
      <c r="DV153" s="27"/>
      <c r="DW153" s="27"/>
    </row>
    <row r="154" spans="2:127" ht="12.75" customHeight="1">
      <c r="B154" s="27"/>
      <c r="C154" s="27"/>
      <c r="D154" s="27"/>
      <c r="E154" s="6"/>
      <c r="F154" s="23"/>
      <c r="G154" s="24"/>
      <c r="H154" s="21"/>
      <c r="I154" s="21"/>
      <c r="J154" s="21"/>
      <c r="K154" s="25"/>
      <c r="L154" s="24"/>
      <c r="M154" s="24"/>
      <c r="N154" s="56"/>
      <c r="O154" s="24"/>
      <c r="P154" s="21"/>
      <c r="Q154" s="21"/>
      <c r="R154" s="21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18"/>
      <c r="AX154" s="24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5"/>
      <c r="BR154" s="24"/>
      <c r="BS154" s="24"/>
      <c r="BT154" s="24"/>
      <c r="BU154" s="24"/>
      <c r="BV154" s="24"/>
      <c r="BW154" s="56"/>
      <c r="BX154" s="24"/>
      <c r="DL154" s="7"/>
      <c r="DM154" s="27"/>
      <c r="DN154" s="27"/>
      <c r="DO154" s="27"/>
      <c r="DP154" s="6"/>
      <c r="DQ154" s="6"/>
      <c r="DR154" s="11"/>
      <c r="DS154" s="6"/>
      <c r="DT154" s="27"/>
      <c r="DU154" s="27"/>
      <c r="DV154" s="27"/>
      <c r="DW154" s="27"/>
    </row>
    <row r="155" spans="2:127" ht="12.75" customHeight="1">
      <c r="B155" s="27"/>
      <c r="C155" s="27"/>
      <c r="D155" s="27"/>
      <c r="E155" s="6"/>
      <c r="F155" s="23"/>
      <c r="G155" s="24"/>
      <c r="H155" s="21"/>
      <c r="I155" s="21"/>
      <c r="J155" s="21"/>
      <c r="K155" s="25"/>
      <c r="L155" s="24"/>
      <c r="M155" s="24"/>
      <c r="N155" s="56"/>
      <c r="O155" s="24"/>
      <c r="P155" s="21"/>
      <c r="Q155" s="21"/>
      <c r="R155" s="21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18"/>
      <c r="AX155" s="24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5"/>
      <c r="BR155" s="24"/>
      <c r="BS155" s="24"/>
      <c r="BT155" s="24"/>
      <c r="BU155" s="24"/>
      <c r="BV155" s="24"/>
      <c r="BW155" s="56"/>
      <c r="BX155" s="24"/>
      <c r="DL155" s="7"/>
      <c r="DM155" s="27"/>
      <c r="DN155" s="27"/>
      <c r="DO155" s="27"/>
      <c r="DP155" s="6"/>
      <c r="DQ155" s="6"/>
      <c r="DR155" s="11"/>
      <c r="DS155" s="6"/>
      <c r="DT155" s="27"/>
      <c r="DU155" s="27"/>
      <c r="DV155" s="27"/>
      <c r="DW155" s="27"/>
    </row>
    <row r="156" spans="2:127" ht="12.75" customHeight="1">
      <c r="B156" s="27"/>
      <c r="C156" s="27"/>
      <c r="D156" s="27"/>
      <c r="E156" s="6"/>
      <c r="F156" s="23"/>
      <c r="G156" s="24"/>
      <c r="H156" s="21"/>
      <c r="I156" s="21"/>
      <c r="J156" s="21"/>
      <c r="K156" s="25"/>
      <c r="L156" s="24"/>
      <c r="M156" s="24"/>
      <c r="N156" s="56"/>
      <c r="O156" s="24"/>
      <c r="P156" s="21"/>
      <c r="Q156" s="21"/>
      <c r="R156" s="21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18"/>
      <c r="AX156" s="24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5"/>
      <c r="BR156" s="24"/>
      <c r="BS156" s="24"/>
      <c r="BT156" s="24"/>
      <c r="BU156" s="24"/>
      <c r="BV156" s="24"/>
      <c r="BW156" s="56"/>
      <c r="BX156" s="24"/>
      <c r="DL156" s="7"/>
      <c r="DM156" s="27"/>
      <c r="DN156" s="27"/>
      <c r="DO156" s="27"/>
      <c r="DP156" s="6"/>
      <c r="DQ156" s="6"/>
      <c r="DR156" s="11"/>
      <c r="DS156" s="6"/>
      <c r="DT156" s="27"/>
      <c r="DU156" s="27"/>
      <c r="DV156" s="27"/>
      <c r="DW156" s="27"/>
    </row>
    <row r="157" spans="2:127" ht="12.75" customHeight="1">
      <c r="B157" s="27"/>
      <c r="C157" s="27"/>
      <c r="D157" s="27"/>
      <c r="E157" s="6"/>
      <c r="F157" s="23"/>
      <c r="G157" s="24"/>
      <c r="H157" s="21"/>
      <c r="I157" s="21"/>
      <c r="J157" s="21"/>
      <c r="K157" s="25"/>
      <c r="L157" s="24"/>
      <c r="M157" s="24"/>
      <c r="N157" s="56"/>
      <c r="O157" s="24"/>
      <c r="P157" s="21"/>
      <c r="Q157" s="21"/>
      <c r="R157" s="21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18"/>
      <c r="AX157" s="24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5"/>
      <c r="BR157" s="24"/>
      <c r="BS157" s="24"/>
      <c r="BT157" s="24"/>
      <c r="BU157" s="24"/>
      <c r="BV157" s="24"/>
      <c r="BW157" s="56"/>
      <c r="BX157" s="24"/>
      <c r="DL157" s="7"/>
      <c r="DM157" s="27"/>
      <c r="DN157" s="27"/>
      <c r="DO157" s="27"/>
      <c r="DP157" s="6"/>
      <c r="DQ157" s="6"/>
      <c r="DR157" s="11"/>
      <c r="DS157" s="6"/>
      <c r="DT157" s="27"/>
      <c r="DU157" s="27"/>
      <c r="DV157" s="27"/>
      <c r="DW157" s="27"/>
    </row>
    <row r="158" spans="2:127" ht="12.75" customHeight="1">
      <c r="B158" s="27"/>
      <c r="C158" s="27"/>
      <c r="D158" s="27"/>
      <c r="E158" s="6"/>
      <c r="F158" s="23"/>
      <c r="G158" s="24"/>
      <c r="H158" s="21"/>
      <c r="I158" s="21"/>
      <c r="J158" s="21"/>
      <c r="K158" s="25"/>
      <c r="L158" s="24"/>
      <c r="M158" s="24"/>
      <c r="N158" s="56"/>
      <c r="O158" s="24"/>
      <c r="P158" s="21"/>
      <c r="Q158" s="21"/>
      <c r="R158" s="21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18"/>
      <c r="AX158" s="24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5"/>
      <c r="BR158" s="24"/>
      <c r="BS158" s="24"/>
      <c r="BT158" s="24"/>
      <c r="BU158" s="24"/>
      <c r="BV158" s="24"/>
      <c r="BW158" s="56"/>
      <c r="BX158" s="24"/>
      <c r="DL158" s="7"/>
      <c r="DM158" s="27"/>
      <c r="DN158" s="27"/>
      <c r="DO158" s="27"/>
      <c r="DP158" s="6"/>
      <c r="DQ158" s="6"/>
      <c r="DR158" s="11"/>
      <c r="DS158" s="6"/>
      <c r="DT158" s="27"/>
      <c r="DU158" s="27"/>
      <c r="DV158" s="27"/>
      <c r="DW158" s="27"/>
    </row>
    <row r="159" spans="2:127" ht="12.75" customHeight="1">
      <c r="B159" s="27"/>
      <c r="C159" s="27"/>
      <c r="D159" s="27"/>
      <c r="E159" s="6"/>
      <c r="F159" s="23"/>
      <c r="G159" s="24"/>
      <c r="H159" s="21"/>
      <c r="I159" s="21"/>
      <c r="J159" s="21"/>
      <c r="K159" s="25"/>
      <c r="L159" s="24"/>
      <c r="M159" s="24"/>
      <c r="N159" s="56"/>
      <c r="O159" s="24"/>
      <c r="P159" s="21"/>
      <c r="Q159" s="21"/>
      <c r="R159" s="21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18"/>
      <c r="AX159" s="24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5"/>
      <c r="BR159" s="24"/>
      <c r="BS159" s="24"/>
      <c r="BT159" s="24"/>
      <c r="BU159" s="24"/>
      <c r="BV159" s="24"/>
      <c r="BW159" s="56"/>
      <c r="BX159" s="24"/>
      <c r="DL159" s="7"/>
      <c r="DM159" s="27"/>
      <c r="DN159" s="27"/>
      <c r="DO159" s="27"/>
      <c r="DP159" s="6"/>
      <c r="DQ159" s="6"/>
      <c r="DR159" s="11"/>
      <c r="DS159" s="6"/>
      <c r="DT159" s="27"/>
      <c r="DU159" s="27"/>
      <c r="DV159" s="27"/>
      <c r="DW159" s="27"/>
    </row>
    <row r="160" spans="2:127" ht="12.75" customHeight="1">
      <c r="B160" s="27"/>
      <c r="C160" s="27"/>
      <c r="D160" s="27"/>
      <c r="E160" s="6"/>
      <c r="F160" s="23"/>
      <c r="G160" s="24"/>
      <c r="H160" s="21"/>
      <c r="I160" s="21"/>
      <c r="J160" s="21"/>
      <c r="K160" s="25"/>
      <c r="L160" s="24"/>
      <c r="M160" s="24"/>
      <c r="N160" s="56"/>
      <c r="O160" s="24"/>
      <c r="P160" s="21"/>
      <c r="Q160" s="21"/>
      <c r="R160" s="21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18"/>
      <c r="AX160" s="24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5"/>
      <c r="BR160" s="24"/>
      <c r="BS160" s="24"/>
      <c r="BT160" s="24"/>
      <c r="BU160" s="24"/>
      <c r="BV160" s="24"/>
      <c r="BW160" s="56"/>
      <c r="BX160" s="24"/>
      <c r="DL160" s="7"/>
      <c r="DM160" s="27"/>
      <c r="DN160" s="27"/>
      <c r="DO160" s="27"/>
      <c r="DP160" s="6"/>
      <c r="DQ160" s="6"/>
      <c r="DR160" s="11"/>
      <c r="DS160" s="6"/>
      <c r="DT160" s="27"/>
      <c r="DU160" s="27"/>
      <c r="DV160" s="27"/>
      <c r="DW160" s="27"/>
    </row>
    <row r="161" spans="2:127" ht="12.75" customHeight="1">
      <c r="B161" s="27"/>
      <c r="C161" s="27"/>
      <c r="D161" s="27"/>
      <c r="E161" s="6"/>
      <c r="F161" s="23"/>
      <c r="G161" s="24"/>
      <c r="H161" s="21"/>
      <c r="I161" s="21"/>
      <c r="J161" s="21"/>
      <c r="K161" s="25"/>
      <c r="L161" s="24"/>
      <c r="M161" s="24"/>
      <c r="N161" s="56"/>
      <c r="O161" s="24"/>
      <c r="P161" s="21"/>
      <c r="Q161" s="21"/>
      <c r="R161" s="21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18"/>
      <c r="AX161" s="24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5"/>
      <c r="BR161" s="24"/>
      <c r="BS161" s="24"/>
      <c r="BT161" s="24"/>
      <c r="BU161" s="24"/>
      <c r="BV161" s="24"/>
      <c r="BW161" s="56"/>
      <c r="BX161" s="24"/>
      <c r="DL161" s="7"/>
      <c r="DM161" s="27"/>
      <c r="DN161" s="27"/>
      <c r="DO161" s="27"/>
      <c r="DP161" s="6"/>
      <c r="DQ161" s="6"/>
      <c r="DR161" s="11"/>
      <c r="DS161" s="6"/>
      <c r="DT161" s="27"/>
      <c r="DU161" s="27"/>
      <c r="DV161" s="27"/>
      <c r="DW161" s="27"/>
    </row>
    <row r="162" spans="2:127" ht="12.75" customHeight="1">
      <c r="B162" s="27"/>
      <c r="C162" s="27"/>
      <c r="D162" s="27"/>
      <c r="E162" s="6"/>
      <c r="F162" s="23"/>
      <c r="G162" s="24"/>
      <c r="H162" s="21"/>
      <c r="I162" s="21"/>
      <c r="J162" s="21"/>
      <c r="K162" s="25"/>
      <c r="L162" s="24"/>
      <c r="M162" s="24"/>
      <c r="N162" s="56"/>
      <c r="O162" s="24"/>
      <c r="P162" s="21"/>
      <c r="Q162" s="21"/>
      <c r="R162" s="21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18"/>
      <c r="AX162" s="24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5"/>
      <c r="BR162" s="24"/>
      <c r="BS162" s="24"/>
      <c r="BT162" s="24"/>
      <c r="BU162" s="24"/>
      <c r="BV162" s="24"/>
      <c r="BW162" s="56"/>
      <c r="BX162" s="24"/>
      <c r="DL162" s="7"/>
      <c r="DM162" s="27"/>
      <c r="DN162" s="27"/>
      <c r="DO162" s="27"/>
      <c r="DP162" s="6"/>
      <c r="DQ162" s="6"/>
      <c r="DR162" s="11"/>
      <c r="DS162" s="6"/>
      <c r="DT162" s="27"/>
      <c r="DU162" s="27"/>
      <c r="DV162" s="27"/>
      <c r="DW162" s="27"/>
    </row>
    <row r="163" spans="2:127" ht="12.75" customHeight="1">
      <c r="B163" s="27"/>
      <c r="C163" s="27"/>
      <c r="D163" s="27"/>
      <c r="E163" s="6"/>
      <c r="F163" s="23"/>
      <c r="G163" s="24"/>
      <c r="H163" s="21"/>
      <c r="I163" s="21"/>
      <c r="J163" s="21"/>
      <c r="K163" s="25"/>
      <c r="L163" s="24"/>
      <c r="M163" s="24"/>
      <c r="N163" s="56"/>
      <c r="O163" s="24"/>
      <c r="P163" s="21"/>
      <c r="Q163" s="21"/>
      <c r="R163" s="21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18"/>
      <c r="AX163" s="24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5"/>
      <c r="BR163" s="24"/>
      <c r="BS163" s="24"/>
      <c r="BT163" s="24"/>
      <c r="BU163" s="24"/>
      <c r="BV163" s="24"/>
      <c r="BW163" s="56"/>
      <c r="BX163" s="24"/>
      <c r="DL163" s="7"/>
      <c r="DM163" s="27"/>
      <c r="DN163" s="27"/>
      <c r="DO163" s="27"/>
      <c r="DP163" s="6"/>
      <c r="DQ163" s="6"/>
      <c r="DR163" s="11"/>
      <c r="DS163" s="6"/>
      <c r="DT163" s="27"/>
      <c r="DU163" s="27"/>
      <c r="DV163" s="27"/>
      <c r="DW163" s="27"/>
    </row>
    <row r="164" spans="2:127" ht="12.75" customHeight="1">
      <c r="B164" s="27"/>
      <c r="C164" s="27"/>
      <c r="D164" s="27"/>
      <c r="E164" s="6"/>
      <c r="F164" s="23"/>
      <c r="G164" s="24"/>
      <c r="H164" s="21"/>
      <c r="I164" s="21"/>
      <c r="J164" s="21"/>
      <c r="K164" s="25"/>
      <c r="L164" s="24"/>
      <c r="M164" s="24"/>
      <c r="N164" s="56"/>
      <c r="O164" s="24"/>
      <c r="P164" s="21"/>
      <c r="Q164" s="21"/>
      <c r="R164" s="21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18"/>
      <c r="AX164" s="24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5"/>
      <c r="BR164" s="24"/>
      <c r="BS164" s="24"/>
      <c r="BT164" s="24"/>
      <c r="BU164" s="24"/>
      <c r="BV164" s="24"/>
      <c r="BW164" s="56"/>
      <c r="BX164" s="24"/>
      <c r="DL164" s="7"/>
      <c r="DM164" s="27"/>
      <c r="DN164" s="27"/>
      <c r="DO164" s="27"/>
      <c r="DP164" s="6"/>
      <c r="DQ164" s="6"/>
      <c r="DR164" s="11"/>
      <c r="DS164" s="6"/>
      <c r="DT164" s="27"/>
      <c r="DU164" s="27"/>
      <c r="DV164" s="27"/>
      <c r="DW164" s="27"/>
    </row>
    <row r="165" spans="2:127" ht="12.75" customHeight="1">
      <c r="B165" s="27"/>
      <c r="C165" s="27"/>
      <c r="D165" s="27"/>
      <c r="E165" s="6"/>
      <c r="F165" s="23"/>
      <c r="G165" s="24"/>
      <c r="H165" s="21"/>
      <c r="I165" s="21"/>
      <c r="J165" s="21"/>
      <c r="K165" s="25"/>
      <c r="L165" s="24"/>
      <c r="M165" s="24"/>
      <c r="N165" s="56"/>
      <c r="O165" s="24"/>
      <c r="P165" s="21"/>
      <c r="Q165" s="21"/>
      <c r="R165" s="21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18"/>
      <c r="AX165" s="24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5"/>
      <c r="BR165" s="24"/>
      <c r="BS165" s="24"/>
      <c r="BT165" s="24"/>
      <c r="BU165" s="24"/>
      <c r="BV165" s="24"/>
      <c r="BW165" s="56"/>
      <c r="BX165" s="24"/>
      <c r="DL165" s="7"/>
      <c r="DM165" s="27"/>
      <c r="DN165" s="27"/>
      <c r="DO165" s="27"/>
      <c r="DP165" s="6"/>
      <c r="DQ165" s="6"/>
      <c r="DR165" s="11"/>
      <c r="DS165" s="6"/>
      <c r="DT165" s="27"/>
      <c r="DU165" s="27"/>
      <c r="DV165" s="27"/>
      <c r="DW165" s="27"/>
    </row>
    <row r="166" spans="2:127" ht="12.75" customHeight="1">
      <c r="B166" s="27"/>
      <c r="C166" s="27"/>
      <c r="D166" s="27"/>
      <c r="E166" s="6"/>
      <c r="F166" s="23"/>
      <c r="G166" s="24"/>
      <c r="H166" s="21"/>
      <c r="I166" s="21"/>
      <c r="J166" s="21"/>
      <c r="K166" s="25"/>
      <c r="L166" s="24"/>
      <c r="M166" s="24"/>
      <c r="N166" s="56"/>
      <c r="O166" s="24"/>
      <c r="P166" s="21"/>
      <c r="Q166" s="21"/>
      <c r="R166" s="21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18"/>
      <c r="AX166" s="24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5"/>
      <c r="BR166" s="24"/>
      <c r="BS166" s="24"/>
      <c r="BT166" s="24"/>
      <c r="BU166" s="24"/>
      <c r="BV166" s="24"/>
      <c r="BW166" s="56"/>
      <c r="BX166" s="24"/>
      <c r="DL166" s="7"/>
      <c r="DM166" s="27"/>
      <c r="DN166" s="27"/>
      <c r="DO166" s="27"/>
      <c r="DP166" s="6"/>
      <c r="DQ166" s="6"/>
      <c r="DR166" s="11"/>
      <c r="DS166" s="6"/>
      <c r="DT166" s="27"/>
      <c r="DU166" s="27"/>
      <c r="DV166" s="27"/>
      <c r="DW166" s="27"/>
    </row>
    <row r="167" spans="2:127" ht="12.75" customHeight="1">
      <c r="B167" s="27"/>
      <c r="C167" s="27"/>
      <c r="D167" s="27"/>
      <c r="E167" s="6"/>
      <c r="F167" s="23"/>
      <c r="G167" s="24"/>
      <c r="H167" s="21"/>
      <c r="I167" s="21"/>
      <c r="J167" s="21"/>
      <c r="K167" s="25"/>
      <c r="L167" s="24"/>
      <c r="M167" s="24"/>
      <c r="N167" s="56"/>
      <c r="O167" s="24"/>
      <c r="P167" s="21"/>
      <c r="Q167" s="21"/>
      <c r="R167" s="21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18"/>
      <c r="AX167" s="24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5"/>
      <c r="BR167" s="24"/>
      <c r="BS167" s="24"/>
      <c r="BT167" s="24"/>
      <c r="BU167" s="24"/>
      <c r="BV167" s="24"/>
      <c r="BW167" s="56"/>
      <c r="BX167" s="24"/>
      <c r="DL167" s="7"/>
      <c r="DM167" s="27"/>
      <c r="DN167" s="27"/>
      <c r="DO167" s="27"/>
      <c r="DP167" s="6"/>
      <c r="DQ167" s="6"/>
      <c r="DR167" s="11"/>
      <c r="DS167" s="6"/>
      <c r="DT167" s="27"/>
      <c r="DU167" s="27"/>
      <c r="DV167" s="27"/>
      <c r="DW167" s="27"/>
    </row>
    <row r="168" spans="2:127" ht="12.75" customHeight="1">
      <c r="B168" s="27"/>
      <c r="C168" s="27"/>
      <c r="D168" s="27"/>
      <c r="E168" s="6"/>
      <c r="F168" s="23"/>
      <c r="G168" s="24"/>
      <c r="H168" s="21"/>
      <c r="I168" s="21"/>
      <c r="J168" s="21"/>
      <c r="K168" s="25"/>
      <c r="L168" s="24"/>
      <c r="M168" s="24"/>
      <c r="N168" s="56"/>
      <c r="O168" s="24"/>
      <c r="P168" s="21"/>
      <c r="Q168" s="21"/>
      <c r="R168" s="21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18"/>
      <c r="AX168" s="24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5"/>
      <c r="BR168" s="24"/>
      <c r="BS168" s="24"/>
      <c r="BT168" s="24"/>
      <c r="BU168" s="24"/>
      <c r="BV168" s="24"/>
      <c r="BW168" s="56"/>
      <c r="BX168" s="24"/>
      <c r="DL168" s="7"/>
      <c r="DM168" s="27"/>
      <c r="DN168" s="27"/>
      <c r="DO168" s="27"/>
      <c r="DP168" s="6"/>
      <c r="DQ168" s="6"/>
      <c r="DR168" s="11"/>
      <c r="DS168" s="6"/>
      <c r="DT168" s="27"/>
      <c r="DU168" s="27"/>
      <c r="DV168" s="27"/>
      <c r="DW168" s="27"/>
    </row>
    <row r="169" spans="2:127" ht="12.75" customHeight="1">
      <c r="B169" s="27"/>
      <c r="C169" s="27"/>
      <c r="D169" s="27"/>
      <c r="E169" s="6"/>
      <c r="F169" s="23"/>
      <c r="G169" s="24"/>
      <c r="H169" s="21"/>
      <c r="I169" s="21"/>
      <c r="J169" s="21"/>
      <c r="K169" s="25"/>
      <c r="L169" s="24"/>
      <c r="M169" s="24"/>
      <c r="N169" s="56"/>
      <c r="O169" s="24"/>
      <c r="P169" s="21"/>
      <c r="Q169" s="21"/>
      <c r="R169" s="21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18"/>
      <c r="AX169" s="24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5"/>
      <c r="BR169" s="24"/>
      <c r="BS169" s="24"/>
      <c r="BT169" s="24"/>
      <c r="BU169" s="24"/>
      <c r="BV169" s="24"/>
      <c r="BW169" s="56"/>
      <c r="BX169" s="24"/>
      <c r="DL169" s="7"/>
      <c r="DM169" s="27"/>
      <c r="DN169" s="27"/>
      <c r="DO169" s="27"/>
      <c r="DP169" s="6"/>
      <c r="DQ169" s="6"/>
      <c r="DR169" s="11"/>
      <c r="DS169" s="6"/>
      <c r="DT169" s="27"/>
      <c r="DU169" s="27"/>
      <c r="DV169" s="27"/>
      <c r="DW169" s="27"/>
    </row>
    <row r="170" spans="2:127" ht="12.75" customHeight="1">
      <c r="B170" s="27"/>
      <c r="C170" s="27"/>
      <c r="D170" s="27"/>
      <c r="E170" s="6"/>
      <c r="F170" s="23"/>
      <c r="G170" s="24"/>
      <c r="H170" s="21"/>
      <c r="I170" s="21"/>
      <c r="J170" s="21"/>
      <c r="K170" s="25"/>
      <c r="L170" s="24"/>
      <c r="M170" s="24"/>
      <c r="N170" s="56"/>
      <c r="O170" s="24"/>
      <c r="P170" s="21"/>
      <c r="Q170" s="21"/>
      <c r="R170" s="21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18"/>
      <c r="AX170" s="24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5"/>
      <c r="BR170" s="24"/>
      <c r="BS170" s="24"/>
      <c r="BT170" s="24"/>
      <c r="BU170" s="24"/>
      <c r="BV170" s="24"/>
      <c r="BW170" s="56"/>
      <c r="BX170" s="24"/>
      <c r="DL170" s="7"/>
      <c r="DM170" s="27"/>
      <c r="DN170" s="27"/>
      <c r="DO170" s="27"/>
      <c r="DP170" s="6"/>
      <c r="DQ170" s="6"/>
      <c r="DR170" s="11"/>
      <c r="DS170" s="6"/>
      <c r="DT170" s="27"/>
      <c r="DU170" s="27"/>
      <c r="DV170" s="27"/>
      <c r="DW170" s="27"/>
    </row>
    <row r="171" spans="2:127" ht="12.75" customHeight="1">
      <c r="B171" s="27"/>
      <c r="C171" s="27"/>
      <c r="D171" s="27"/>
      <c r="E171" s="6"/>
      <c r="F171" s="23"/>
      <c r="G171" s="24"/>
      <c r="H171" s="21"/>
      <c r="I171" s="21"/>
      <c r="J171" s="21"/>
      <c r="K171" s="25"/>
      <c r="L171" s="24"/>
      <c r="M171" s="24"/>
      <c r="N171" s="56"/>
      <c r="O171" s="24"/>
      <c r="P171" s="21"/>
      <c r="Q171" s="21"/>
      <c r="R171" s="21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18"/>
      <c r="AX171" s="24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5"/>
      <c r="BR171" s="24"/>
      <c r="BS171" s="24"/>
      <c r="BT171" s="24"/>
      <c r="BU171" s="24"/>
      <c r="BV171" s="24"/>
      <c r="BW171" s="56"/>
      <c r="BX171" s="24"/>
      <c r="DL171" s="7"/>
      <c r="DM171" s="27"/>
      <c r="DN171" s="27"/>
      <c r="DO171" s="27"/>
      <c r="DP171" s="6"/>
      <c r="DQ171" s="6"/>
      <c r="DR171" s="11"/>
      <c r="DS171" s="6"/>
      <c r="DT171" s="27"/>
      <c r="DU171" s="27"/>
      <c r="DV171" s="27"/>
      <c r="DW171" s="27"/>
    </row>
    <row r="172" spans="2:127" ht="12.75" customHeight="1">
      <c r="B172" s="27"/>
      <c r="C172" s="27"/>
      <c r="D172" s="27"/>
      <c r="E172" s="6"/>
      <c r="F172" s="23"/>
      <c r="G172" s="24"/>
      <c r="H172" s="21"/>
      <c r="I172" s="21"/>
      <c r="J172" s="21"/>
      <c r="K172" s="25"/>
      <c r="L172" s="24"/>
      <c r="M172" s="24"/>
      <c r="N172" s="56"/>
      <c r="O172" s="24"/>
      <c r="P172" s="21"/>
      <c r="Q172" s="21"/>
      <c r="R172" s="21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18"/>
      <c r="AX172" s="24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5"/>
      <c r="BR172" s="24"/>
      <c r="BS172" s="24"/>
      <c r="BT172" s="24"/>
      <c r="BU172" s="24"/>
      <c r="BV172" s="24"/>
      <c r="BW172" s="56"/>
      <c r="BX172" s="24"/>
      <c r="DL172" s="7"/>
      <c r="DM172" s="27"/>
      <c r="DN172" s="27"/>
      <c r="DO172" s="27"/>
      <c r="DP172" s="6"/>
      <c r="DQ172" s="6"/>
      <c r="DR172" s="11"/>
      <c r="DS172" s="6"/>
      <c r="DT172" s="27"/>
      <c r="DU172" s="27"/>
      <c r="DV172" s="27"/>
      <c r="DW172" s="27"/>
    </row>
    <row r="173" spans="2:127" ht="12.75" customHeight="1">
      <c r="B173" s="27"/>
      <c r="C173" s="27"/>
      <c r="D173" s="27"/>
      <c r="E173" s="6"/>
      <c r="F173" s="23"/>
      <c r="G173" s="24"/>
      <c r="H173" s="21"/>
      <c r="I173" s="21"/>
      <c r="J173" s="21"/>
      <c r="K173" s="25"/>
      <c r="L173" s="24"/>
      <c r="M173" s="24"/>
      <c r="N173" s="56"/>
      <c r="O173" s="24"/>
      <c r="P173" s="21"/>
      <c r="Q173" s="21"/>
      <c r="R173" s="21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18"/>
      <c r="AX173" s="24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5"/>
      <c r="BR173" s="24"/>
      <c r="BS173" s="24"/>
      <c r="BT173" s="24"/>
      <c r="BU173" s="24"/>
      <c r="BV173" s="24"/>
      <c r="BW173" s="56"/>
      <c r="BX173" s="24"/>
      <c r="DL173" s="7"/>
      <c r="DM173" s="27"/>
      <c r="DN173" s="27"/>
      <c r="DO173" s="27"/>
      <c r="DP173" s="6"/>
      <c r="DQ173" s="6"/>
      <c r="DR173" s="11"/>
      <c r="DS173" s="6"/>
      <c r="DT173" s="27"/>
      <c r="DU173" s="27"/>
      <c r="DV173" s="27"/>
      <c r="DW173" s="27"/>
    </row>
    <row r="174" spans="2:127" ht="12.75" customHeight="1">
      <c r="B174" s="27"/>
      <c r="C174" s="27"/>
      <c r="D174" s="27"/>
      <c r="E174" s="6"/>
      <c r="F174" s="23"/>
      <c r="G174" s="24"/>
      <c r="H174" s="21"/>
      <c r="I174" s="21"/>
      <c r="J174" s="21"/>
      <c r="K174" s="25"/>
      <c r="L174" s="24"/>
      <c r="M174" s="24"/>
      <c r="N174" s="56"/>
      <c r="O174" s="24"/>
      <c r="P174" s="21"/>
      <c r="Q174" s="21"/>
      <c r="R174" s="21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18"/>
      <c r="AX174" s="24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5"/>
      <c r="BR174" s="24"/>
      <c r="BS174" s="24"/>
      <c r="BT174" s="24"/>
      <c r="BU174" s="24"/>
      <c r="BV174" s="24"/>
      <c r="BW174" s="56"/>
      <c r="BX174" s="24"/>
      <c r="DL174" s="7"/>
      <c r="DM174" s="27"/>
      <c r="DN174" s="27"/>
      <c r="DO174" s="27"/>
      <c r="DP174" s="6"/>
      <c r="DQ174" s="6"/>
      <c r="DR174" s="11"/>
      <c r="DS174" s="6"/>
      <c r="DT174" s="27"/>
      <c r="DU174" s="27"/>
      <c r="DV174" s="27"/>
      <c r="DW174" s="27"/>
    </row>
    <row r="175" spans="2:127" ht="12.75" customHeight="1">
      <c r="B175" s="27"/>
      <c r="C175" s="27"/>
      <c r="D175" s="27"/>
      <c r="E175" s="6"/>
      <c r="F175" s="23"/>
      <c r="G175" s="24"/>
      <c r="H175" s="21"/>
      <c r="I175" s="21"/>
      <c r="J175" s="21"/>
      <c r="K175" s="25"/>
      <c r="L175" s="24"/>
      <c r="M175" s="24"/>
      <c r="N175" s="56"/>
      <c r="O175" s="24"/>
      <c r="P175" s="21"/>
      <c r="Q175" s="21"/>
      <c r="R175" s="21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18"/>
      <c r="AX175" s="24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5"/>
      <c r="BR175" s="24"/>
      <c r="BS175" s="24"/>
      <c r="BT175" s="24"/>
      <c r="BU175" s="24"/>
      <c r="BV175" s="24"/>
      <c r="BW175" s="56"/>
      <c r="BX175" s="24"/>
      <c r="DL175" s="7"/>
      <c r="DM175" s="27"/>
      <c r="DN175" s="27"/>
      <c r="DO175" s="27"/>
      <c r="DP175" s="6"/>
      <c r="DQ175" s="6"/>
      <c r="DR175" s="11"/>
      <c r="DS175" s="6"/>
      <c r="DT175" s="27"/>
      <c r="DU175" s="27"/>
      <c r="DV175" s="27"/>
      <c r="DW175" s="27"/>
    </row>
    <row r="176" spans="2:127" ht="12.75" customHeight="1">
      <c r="B176" s="27"/>
      <c r="C176" s="27"/>
      <c r="D176" s="27"/>
      <c r="E176" s="6"/>
      <c r="F176" s="23"/>
      <c r="G176" s="24"/>
      <c r="H176" s="21"/>
      <c r="I176" s="21"/>
      <c r="J176" s="21"/>
      <c r="K176" s="25"/>
      <c r="L176" s="24"/>
      <c r="M176" s="24"/>
      <c r="N176" s="56"/>
      <c r="O176" s="24"/>
      <c r="P176" s="21"/>
      <c r="Q176" s="21"/>
      <c r="R176" s="21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18"/>
      <c r="AX176" s="24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5"/>
      <c r="BR176" s="24"/>
      <c r="BS176" s="24"/>
      <c r="BT176" s="24"/>
      <c r="BU176" s="24"/>
      <c r="BV176" s="24"/>
      <c r="BW176" s="56"/>
      <c r="BX176" s="24"/>
      <c r="DL176" s="7"/>
      <c r="DM176" s="27"/>
      <c r="DN176" s="27"/>
      <c r="DO176" s="27"/>
      <c r="DP176" s="6"/>
      <c r="DQ176" s="6"/>
      <c r="DR176" s="11"/>
      <c r="DS176" s="6"/>
      <c r="DT176" s="27"/>
      <c r="DU176" s="27"/>
      <c r="DV176" s="27"/>
      <c r="DW176" s="27"/>
    </row>
    <row r="177" spans="2:127" ht="12.75" customHeight="1">
      <c r="B177" s="27"/>
      <c r="C177" s="27"/>
      <c r="D177" s="27"/>
      <c r="E177" s="6"/>
      <c r="F177" s="23"/>
      <c r="G177" s="24"/>
      <c r="H177" s="21"/>
      <c r="I177" s="21"/>
      <c r="J177" s="21"/>
      <c r="K177" s="25"/>
      <c r="L177" s="24"/>
      <c r="M177" s="24"/>
      <c r="N177" s="56"/>
      <c r="O177" s="24"/>
      <c r="P177" s="21"/>
      <c r="Q177" s="21"/>
      <c r="R177" s="21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18"/>
      <c r="AX177" s="24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5"/>
      <c r="BR177" s="24"/>
      <c r="BS177" s="24"/>
      <c r="BT177" s="24"/>
      <c r="BU177" s="24"/>
      <c r="BV177" s="24"/>
      <c r="BW177" s="56"/>
      <c r="BX177" s="24"/>
      <c r="DL177" s="7"/>
      <c r="DM177" s="27"/>
      <c r="DN177" s="27"/>
      <c r="DO177" s="27"/>
      <c r="DP177" s="6"/>
      <c r="DQ177" s="6"/>
      <c r="DR177" s="11"/>
      <c r="DS177" s="6"/>
      <c r="DT177" s="27"/>
      <c r="DU177" s="27"/>
      <c r="DV177" s="27"/>
      <c r="DW177" s="27"/>
    </row>
    <row r="178" spans="2:127" ht="12.75" customHeight="1">
      <c r="B178" s="27"/>
      <c r="C178" s="27"/>
      <c r="D178" s="27"/>
      <c r="E178" s="6"/>
      <c r="F178" s="23"/>
      <c r="G178" s="24"/>
      <c r="H178" s="21"/>
      <c r="I178" s="21"/>
      <c r="J178" s="21"/>
      <c r="K178" s="25"/>
      <c r="L178" s="24"/>
      <c r="M178" s="24"/>
      <c r="N178" s="56"/>
      <c r="O178" s="24"/>
      <c r="P178" s="21"/>
      <c r="Q178" s="21"/>
      <c r="R178" s="21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18"/>
      <c r="AX178" s="24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5"/>
      <c r="BR178" s="24"/>
      <c r="BS178" s="24"/>
      <c r="BT178" s="24"/>
      <c r="BU178" s="24"/>
      <c r="BV178" s="24"/>
      <c r="BW178" s="56"/>
      <c r="BX178" s="24"/>
      <c r="DL178" s="7"/>
      <c r="DM178" s="27"/>
      <c r="DN178" s="27"/>
      <c r="DO178" s="27"/>
      <c r="DP178" s="6"/>
      <c r="DQ178" s="6"/>
      <c r="DR178" s="11"/>
      <c r="DS178" s="6"/>
      <c r="DT178" s="27"/>
      <c r="DU178" s="27"/>
      <c r="DV178" s="27"/>
      <c r="DW178" s="27"/>
    </row>
    <row r="179" spans="2:127" ht="12.75" customHeight="1">
      <c r="B179" s="27"/>
      <c r="C179" s="27"/>
      <c r="D179" s="27"/>
      <c r="E179" s="6"/>
      <c r="F179" s="23"/>
      <c r="G179" s="24"/>
      <c r="H179" s="21"/>
      <c r="I179" s="21"/>
      <c r="J179" s="21"/>
      <c r="K179" s="25"/>
      <c r="L179" s="24"/>
      <c r="M179" s="24"/>
      <c r="N179" s="56"/>
      <c r="O179" s="24"/>
      <c r="P179" s="21"/>
      <c r="Q179" s="21"/>
      <c r="R179" s="21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18"/>
      <c r="AX179" s="24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5"/>
      <c r="BR179" s="24"/>
      <c r="BS179" s="24"/>
      <c r="BT179" s="24"/>
      <c r="BU179" s="24"/>
      <c r="BV179" s="24"/>
      <c r="BW179" s="56"/>
      <c r="BX179" s="24"/>
      <c r="DL179" s="7"/>
      <c r="DM179" s="27"/>
      <c r="DN179" s="27"/>
      <c r="DO179" s="27"/>
      <c r="DP179" s="6"/>
      <c r="DQ179" s="6"/>
      <c r="DR179" s="11"/>
      <c r="DS179" s="6"/>
      <c r="DT179" s="27"/>
      <c r="DU179" s="27"/>
      <c r="DV179" s="27"/>
      <c r="DW179" s="27"/>
    </row>
    <row r="180" spans="2:127" ht="12.75" customHeight="1">
      <c r="B180" s="27"/>
      <c r="C180" s="27"/>
      <c r="D180" s="27"/>
      <c r="E180" s="6"/>
      <c r="F180" s="23"/>
      <c r="G180" s="24"/>
      <c r="H180" s="21"/>
      <c r="I180" s="21"/>
      <c r="J180" s="21"/>
      <c r="K180" s="25"/>
      <c r="L180" s="24"/>
      <c r="M180" s="24"/>
      <c r="N180" s="56"/>
      <c r="O180" s="24"/>
      <c r="P180" s="21"/>
      <c r="Q180" s="21"/>
      <c r="R180" s="21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18"/>
      <c r="AX180" s="24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5"/>
      <c r="BR180" s="24"/>
      <c r="BS180" s="24"/>
      <c r="BT180" s="24"/>
      <c r="BU180" s="24"/>
      <c r="BV180" s="24"/>
      <c r="BW180" s="56"/>
      <c r="BX180" s="24"/>
      <c r="DL180" s="7"/>
      <c r="DM180" s="27"/>
      <c r="DN180" s="27"/>
      <c r="DO180" s="27"/>
      <c r="DP180" s="6"/>
      <c r="DQ180" s="6"/>
      <c r="DR180" s="11"/>
      <c r="DS180" s="6"/>
      <c r="DT180" s="27"/>
      <c r="DU180" s="27"/>
      <c r="DV180" s="27"/>
      <c r="DW180" s="27"/>
    </row>
    <row r="181" spans="2:127" ht="12.75" customHeight="1">
      <c r="B181" s="27"/>
      <c r="C181" s="27"/>
      <c r="D181" s="27"/>
      <c r="E181" s="6"/>
      <c r="F181" s="23"/>
      <c r="G181" s="24"/>
      <c r="H181" s="21"/>
      <c r="I181" s="21"/>
      <c r="J181" s="21"/>
      <c r="K181" s="25"/>
      <c r="L181" s="24"/>
      <c r="M181" s="24"/>
      <c r="N181" s="56"/>
      <c r="O181" s="24"/>
      <c r="P181" s="21"/>
      <c r="Q181" s="21"/>
      <c r="R181" s="21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18"/>
      <c r="AX181" s="24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5"/>
      <c r="BR181" s="24"/>
      <c r="BS181" s="24"/>
      <c r="BT181" s="24"/>
      <c r="BU181" s="24"/>
      <c r="BV181" s="24"/>
      <c r="BW181" s="56"/>
      <c r="BX181" s="24"/>
      <c r="DL181" s="7"/>
      <c r="DM181" s="27"/>
      <c r="DN181" s="27"/>
      <c r="DO181" s="27"/>
      <c r="DP181" s="6"/>
      <c r="DQ181" s="6"/>
      <c r="DR181" s="11"/>
      <c r="DS181" s="6"/>
      <c r="DT181" s="27"/>
      <c r="DU181" s="27"/>
      <c r="DV181" s="27"/>
      <c r="DW181" s="27"/>
    </row>
    <row r="182" spans="2:127" ht="12.75" customHeight="1">
      <c r="B182" s="27"/>
      <c r="C182" s="27"/>
      <c r="D182" s="27"/>
      <c r="E182" s="6"/>
      <c r="F182" s="23"/>
      <c r="G182" s="24"/>
      <c r="H182" s="21"/>
      <c r="I182" s="21"/>
      <c r="J182" s="21"/>
      <c r="K182" s="25"/>
      <c r="L182" s="24"/>
      <c r="M182" s="24"/>
      <c r="N182" s="56"/>
      <c r="O182" s="24"/>
      <c r="P182" s="21"/>
      <c r="Q182" s="21"/>
      <c r="R182" s="21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18"/>
      <c r="AX182" s="24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5"/>
      <c r="BR182" s="24"/>
      <c r="BS182" s="24"/>
      <c r="BT182" s="24"/>
      <c r="BU182" s="24"/>
      <c r="BV182" s="24"/>
      <c r="BW182" s="56"/>
      <c r="BX182" s="24"/>
      <c r="DL182" s="7"/>
      <c r="DM182" s="27"/>
      <c r="DN182" s="27"/>
      <c r="DO182" s="27"/>
      <c r="DP182" s="6"/>
      <c r="DQ182" s="6"/>
      <c r="DR182" s="11"/>
      <c r="DS182" s="6"/>
      <c r="DT182" s="27"/>
      <c r="DU182" s="27"/>
      <c r="DV182" s="27"/>
      <c r="DW182" s="27"/>
    </row>
    <row r="183" spans="2:127" ht="12.75" customHeight="1">
      <c r="B183" s="27"/>
      <c r="C183" s="27"/>
      <c r="D183" s="27"/>
      <c r="E183" s="6"/>
      <c r="F183" s="23"/>
      <c r="G183" s="24"/>
      <c r="H183" s="21"/>
      <c r="I183" s="21"/>
      <c r="J183" s="21"/>
      <c r="K183" s="25"/>
      <c r="L183" s="24"/>
      <c r="M183" s="24"/>
      <c r="N183" s="56"/>
      <c r="O183" s="24"/>
      <c r="P183" s="21"/>
      <c r="Q183" s="21"/>
      <c r="R183" s="21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18"/>
      <c r="AX183" s="24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5"/>
      <c r="BR183" s="24"/>
      <c r="BS183" s="24"/>
      <c r="BT183" s="24"/>
      <c r="BU183" s="24"/>
      <c r="BV183" s="24"/>
      <c r="BW183" s="56"/>
      <c r="BX183" s="24"/>
      <c r="DL183" s="7"/>
      <c r="DM183" s="27"/>
      <c r="DN183" s="27"/>
      <c r="DO183" s="27"/>
      <c r="DP183" s="6"/>
      <c r="DQ183" s="6"/>
      <c r="DR183" s="11"/>
      <c r="DS183" s="6"/>
      <c r="DT183" s="27"/>
      <c r="DU183" s="27"/>
      <c r="DV183" s="27"/>
      <c r="DW183" s="27"/>
    </row>
    <row r="184" spans="2:127" ht="12.75" customHeight="1">
      <c r="B184" s="27"/>
      <c r="C184" s="27"/>
      <c r="D184" s="27"/>
      <c r="E184" s="6"/>
      <c r="F184" s="23"/>
      <c r="G184" s="24"/>
      <c r="H184" s="21"/>
      <c r="I184" s="21"/>
      <c r="J184" s="21"/>
      <c r="K184" s="25"/>
      <c r="L184" s="24"/>
      <c r="M184" s="24"/>
      <c r="N184" s="56"/>
      <c r="O184" s="24"/>
      <c r="P184" s="21"/>
      <c r="Q184" s="21"/>
      <c r="R184" s="21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18"/>
      <c r="AX184" s="24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5"/>
      <c r="BR184" s="24"/>
      <c r="BS184" s="24"/>
      <c r="BT184" s="24"/>
      <c r="BU184" s="24"/>
      <c r="BV184" s="24"/>
      <c r="BW184" s="56"/>
      <c r="BX184" s="24"/>
      <c r="DL184" s="7"/>
      <c r="DM184" s="27"/>
      <c r="DN184" s="27"/>
      <c r="DO184" s="27"/>
      <c r="DP184" s="6"/>
      <c r="DQ184" s="6"/>
      <c r="DR184" s="11"/>
      <c r="DS184" s="6"/>
      <c r="DT184" s="27"/>
      <c r="DU184" s="27"/>
      <c r="DV184" s="27"/>
      <c r="DW184" s="27"/>
    </row>
    <row r="185" spans="2:127" ht="12.75" customHeight="1">
      <c r="B185" s="27"/>
      <c r="C185" s="27"/>
      <c r="D185" s="27"/>
      <c r="E185" s="6"/>
      <c r="F185" s="23"/>
      <c r="G185" s="24"/>
      <c r="H185" s="21"/>
      <c r="I185" s="21"/>
      <c r="J185" s="21"/>
      <c r="K185" s="25"/>
      <c r="L185" s="24"/>
      <c r="M185" s="24"/>
      <c r="N185" s="56"/>
      <c r="O185" s="24"/>
      <c r="P185" s="21"/>
      <c r="Q185" s="21"/>
      <c r="R185" s="21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18"/>
      <c r="AX185" s="24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5"/>
      <c r="BR185" s="24"/>
      <c r="BS185" s="24"/>
      <c r="BT185" s="24"/>
      <c r="BU185" s="24"/>
      <c r="BV185" s="24"/>
      <c r="BW185" s="56"/>
      <c r="BX185" s="24"/>
      <c r="DL185" s="7"/>
      <c r="DM185" s="27"/>
      <c r="DN185" s="27"/>
      <c r="DO185" s="27"/>
      <c r="DP185" s="6"/>
      <c r="DQ185" s="6"/>
      <c r="DR185" s="11"/>
      <c r="DS185" s="6"/>
      <c r="DT185" s="27"/>
      <c r="DU185" s="27"/>
      <c r="DV185" s="27"/>
      <c r="DW185" s="27"/>
    </row>
    <row r="186" spans="2:127" ht="12.75" customHeight="1">
      <c r="B186" s="27"/>
      <c r="C186" s="27"/>
      <c r="D186" s="27"/>
      <c r="E186" s="6"/>
      <c r="F186" s="23"/>
      <c r="G186" s="24"/>
      <c r="H186" s="21"/>
      <c r="I186" s="21"/>
      <c r="J186" s="21"/>
      <c r="K186" s="25"/>
      <c r="L186" s="24"/>
      <c r="M186" s="24"/>
      <c r="N186" s="56"/>
      <c r="O186" s="24"/>
      <c r="P186" s="21"/>
      <c r="Q186" s="21"/>
      <c r="R186" s="21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18"/>
      <c r="AX186" s="24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5"/>
      <c r="BR186" s="24"/>
      <c r="BS186" s="24"/>
      <c r="BT186" s="24"/>
      <c r="BU186" s="24"/>
      <c r="BV186" s="24"/>
      <c r="BW186" s="56"/>
      <c r="BX186" s="24"/>
      <c r="DL186" s="7"/>
      <c r="DM186" s="27"/>
      <c r="DN186" s="27"/>
      <c r="DO186" s="27"/>
      <c r="DP186" s="6"/>
      <c r="DQ186" s="6"/>
      <c r="DR186" s="11"/>
      <c r="DS186" s="6"/>
      <c r="DT186" s="27"/>
      <c r="DU186" s="27"/>
      <c r="DV186" s="27"/>
      <c r="DW186" s="27"/>
    </row>
    <row r="187" spans="2:127" ht="12.75" customHeight="1">
      <c r="B187" s="27"/>
      <c r="C187" s="27"/>
      <c r="D187" s="27"/>
      <c r="E187" s="6"/>
      <c r="F187" s="23"/>
      <c r="G187" s="24"/>
      <c r="H187" s="21"/>
      <c r="I187" s="21"/>
      <c r="J187" s="21"/>
      <c r="K187" s="25"/>
      <c r="L187" s="24"/>
      <c r="M187" s="24"/>
      <c r="N187" s="56"/>
      <c r="O187" s="24"/>
      <c r="P187" s="21"/>
      <c r="Q187" s="21"/>
      <c r="R187" s="21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18"/>
      <c r="AX187" s="24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5"/>
      <c r="BR187" s="24"/>
      <c r="BS187" s="24"/>
      <c r="BT187" s="24"/>
      <c r="BU187" s="24"/>
      <c r="BV187" s="24"/>
      <c r="BW187" s="56"/>
      <c r="BX187" s="24"/>
      <c r="DL187" s="7"/>
      <c r="DM187" s="27"/>
      <c r="DN187" s="27"/>
      <c r="DO187" s="27"/>
      <c r="DP187" s="6"/>
      <c r="DQ187" s="6"/>
      <c r="DR187" s="11"/>
      <c r="DS187" s="6"/>
      <c r="DT187" s="27"/>
      <c r="DU187" s="27"/>
      <c r="DV187" s="27"/>
      <c r="DW187" s="27"/>
    </row>
    <row r="188" spans="2:127" ht="12.75" customHeight="1">
      <c r="B188" s="27"/>
      <c r="C188" s="27"/>
      <c r="D188" s="27"/>
      <c r="E188" s="6"/>
      <c r="F188" s="23"/>
      <c r="G188" s="24"/>
      <c r="H188" s="21"/>
      <c r="I188" s="21"/>
      <c r="J188" s="21"/>
      <c r="K188" s="25"/>
      <c r="L188" s="24"/>
      <c r="M188" s="24"/>
      <c r="N188" s="56"/>
      <c r="O188" s="24"/>
      <c r="P188" s="21"/>
      <c r="Q188" s="21"/>
      <c r="R188" s="21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18"/>
      <c r="AX188" s="24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5"/>
      <c r="BR188" s="24"/>
      <c r="BS188" s="24"/>
      <c r="BT188" s="24"/>
      <c r="BU188" s="24"/>
      <c r="BV188" s="24"/>
      <c r="BW188" s="56"/>
      <c r="BX188" s="24"/>
      <c r="DL188" s="7"/>
      <c r="DM188" s="27"/>
      <c r="DN188" s="27"/>
      <c r="DO188" s="27"/>
      <c r="DP188" s="6"/>
      <c r="DQ188" s="6"/>
      <c r="DR188" s="11"/>
      <c r="DS188" s="6"/>
      <c r="DT188" s="27"/>
      <c r="DU188" s="27"/>
      <c r="DV188" s="27"/>
      <c r="DW188" s="27"/>
    </row>
    <row r="189" spans="2:127" ht="12.75" customHeight="1">
      <c r="B189" s="27"/>
      <c r="C189" s="27"/>
      <c r="D189" s="27"/>
      <c r="E189" s="6"/>
      <c r="F189" s="23"/>
      <c r="G189" s="24"/>
      <c r="H189" s="21"/>
      <c r="I189" s="21"/>
      <c r="J189" s="21"/>
      <c r="K189" s="25"/>
      <c r="L189" s="24"/>
      <c r="M189" s="24"/>
      <c r="N189" s="56"/>
      <c r="O189" s="24"/>
      <c r="P189" s="21"/>
      <c r="Q189" s="21"/>
      <c r="R189" s="21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18"/>
      <c r="AX189" s="24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5"/>
      <c r="BR189" s="24"/>
      <c r="BS189" s="24"/>
      <c r="BT189" s="24"/>
      <c r="BU189" s="24"/>
      <c r="BV189" s="24"/>
      <c r="BW189" s="56"/>
      <c r="BX189" s="24"/>
      <c r="DL189" s="7"/>
      <c r="DM189" s="27"/>
      <c r="DN189" s="27"/>
      <c r="DO189" s="27"/>
      <c r="DP189" s="6"/>
      <c r="DQ189" s="6"/>
      <c r="DR189" s="11"/>
      <c r="DS189" s="6"/>
      <c r="DT189" s="27"/>
      <c r="DU189" s="27"/>
      <c r="DV189" s="27"/>
      <c r="DW189" s="27"/>
    </row>
    <row r="190" spans="2:127" ht="12.75" customHeight="1">
      <c r="B190" s="27"/>
      <c r="C190" s="27"/>
      <c r="D190" s="27"/>
      <c r="E190" s="6"/>
      <c r="F190" s="23"/>
      <c r="G190" s="24"/>
      <c r="H190" s="21"/>
      <c r="I190" s="21"/>
      <c r="J190" s="21"/>
      <c r="K190" s="25"/>
      <c r="L190" s="24"/>
      <c r="M190" s="24"/>
      <c r="N190" s="56"/>
      <c r="O190" s="24"/>
      <c r="P190" s="21"/>
      <c r="Q190" s="21"/>
      <c r="R190" s="21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18"/>
      <c r="AX190" s="24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5"/>
      <c r="BR190" s="24"/>
      <c r="BS190" s="24"/>
      <c r="BT190" s="24"/>
      <c r="BU190" s="24"/>
      <c r="BV190" s="24"/>
      <c r="BW190" s="56"/>
      <c r="BX190" s="24"/>
      <c r="DL190" s="7"/>
      <c r="DM190" s="27"/>
      <c r="DN190" s="27"/>
      <c r="DO190" s="27"/>
      <c r="DP190" s="6"/>
      <c r="DQ190" s="6"/>
      <c r="DR190" s="11"/>
      <c r="DS190" s="6"/>
      <c r="DT190" s="27"/>
      <c r="DU190" s="27"/>
      <c r="DV190" s="27"/>
      <c r="DW190" s="27"/>
    </row>
    <row r="191" spans="2:127" ht="12.75" customHeight="1">
      <c r="B191" s="27"/>
      <c r="C191" s="27"/>
      <c r="D191" s="27"/>
      <c r="E191" s="6"/>
      <c r="F191" s="23"/>
      <c r="G191" s="24"/>
      <c r="H191" s="21"/>
      <c r="I191" s="21"/>
      <c r="J191" s="21"/>
      <c r="K191" s="25"/>
      <c r="L191" s="24"/>
      <c r="M191" s="24"/>
      <c r="N191" s="56"/>
      <c r="O191" s="24"/>
      <c r="P191" s="21"/>
      <c r="Q191" s="21"/>
      <c r="R191" s="21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18"/>
      <c r="AX191" s="24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5"/>
      <c r="BR191" s="24"/>
      <c r="BS191" s="24"/>
      <c r="BT191" s="24"/>
      <c r="BU191" s="24"/>
      <c r="BV191" s="24"/>
      <c r="BW191" s="56"/>
      <c r="BX191" s="24"/>
      <c r="DL191" s="7"/>
      <c r="DM191" s="27"/>
      <c r="DN191" s="27"/>
      <c r="DO191" s="27"/>
      <c r="DP191" s="6"/>
      <c r="DQ191" s="6"/>
      <c r="DR191" s="11"/>
      <c r="DS191" s="6"/>
      <c r="DT191" s="27"/>
      <c r="DU191" s="27"/>
      <c r="DV191" s="27"/>
      <c r="DW191" s="27"/>
    </row>
    <row r="192" spans="2:127" ht="12.75" customHeight="1">
      <c r="B192" s="27"/>
      <c r="C192" s="27"/>
      <c r="D192" s="27"/>
      <c r="E192" s="6"/>
      <c r="F192" s="23"/>
      <c r="G192" s="24"/>
      <c r="H192" s="21"/>
      <c r="I192" s="21"/>
      <c r="J192" s="21"/>
      <c r="K192" s="25"/>
      <c r="L192" s="24"/>
      <c r="M192" s="24"/>
      <c r="N192" s="56"/>
      <c r="O192" s="24"/>
      <c r="P192" s="21"/>
      <c r="Q192" s="21"/>
      <c r="R192" s="21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18"/>
      <c r="AX192" s="24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5"/>
      <c r="BR192" s="24"/>
      <c r="BS192" s="24"/>
      <c r="BT192" s="24"/>
      <c r="BU192" s="24"/>
      <c r="BV192" s="24"/>
      <c r="BW192" s="56"/>
      <c r="BX192" s="24"/>
      <c r="DL192" s="7"/>
      <c r="DM192" s="27"/>
      <c r="DN192" s="27"/>
      <c r="DO192" s="27"/>
      <c r="DP192" s="6"/>
      <c r="DQ192" s="6"/>
      <c r="DR192" s="11"/>
      <c r="DS192" s="6"/>
      <c r="DT192" s="27"/>
      <c r="DU192" s="27"/>
      <c r="DV192" s="27"/>
      <c r="DW192" s="27"/>
    </row>
    <row r="193" spans="2:127" ht="12.75" customHeight="1">
      <c r="B193" s="27"/>
      <c r="C193" s="27"/>
      <c r="D193" s="27"/>
      <c r="E193" s="6"/>
      <c r="F193" s="23"/>
      <c r="G193" s="24"/>
      <c r="H193" s="21"/>
      <c r="I193" s="21"/>
      <c r="J193" s="21"/>
      <c r="K193" s="25"/>
      <c r="L193" s="24"/>
      <c r="M193" s="24"/>
      <c r="N193" s="56"/>
      <c r="O193" s="24"/>
      <c r="P193" s="21"/>
      <c r="Q193" s="21"/>
      <c r="R193" s="21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18"/>
      <c r="AX193" s="24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5"/>
      <c r="BR193" s="24"/>
      <c r="BS193" s="24"/>
      <c r="BT193" s="24"/>
      <c r="BU193" s="24"/>
      <c r="BV193" s="24"/>
      <c r="BW193" s="56"/>
      <c r="BX193" s="24"/>
      <c r="DL193" s="7"/>
      <c r="DM193" s="27"/>
      <c r="DN193" s="27"/>
      <c r="DO193" s="27"/>
      <c r="DP193" s="6"/>
      <c r="DQ193" s="6"/>
      <c r="DR193" s="11"/>
      <c r="DS193" s="6"/>
      <c r="DT193" s="27"/>
      <c r="DU193" s="27"/>
      <c r="DV193" s="27"/>
      <c r="DW193" s="27"/>
    </row>
    <row r="194" spans="2:127" ht="12.75" customHeight="1">
      <c r="B194" s="27"/>
      <c r="C194" s="27"/>
      <c r="D194" s="27"/>
      <c r="E194" s="6"/>
      <c r="F194" s="23"/>
      <c r="G194" s="24"/>
      <c r="H194" s="21"/>
      <c r="I194" s="21"/>
      <c r="J194" s="21"/>
      <c r="K194" s="25"/>
      <c r="L194" s="24"/>
      <c r="M194" s="24"/>
      <c r="N194" s="56"/>
      <c r="O194" s="24"/>
      <c r="P194" s="21"/>
      <c r="Q194" s="21"/>
      <c r="R194" s="21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18"/>
      <c r="AX194" s="24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5"/>
      <c r="BR194" s="24"/>
      <c r="BS194" s="24"/>
      <c r="BT194" s="24"/>
      <c r="BU194" s="24"/>
      <c r="BV194" s="24"/>
      <c r="BW194" s="56"/>
      <c r="BX194" s="24"/>
      <c r="DL194" s="7"/>
      <c r="DM194" s="27"/>
      <c r="DN194" s="27"/>
      <c r="DO194" s="27"/>
      <c r="DP194" s="6"/>
      <c r="DQ194" s="6"/>
      <c r="DR194" s="11"/>
      <c r="DS194" s="6"/>
      <c r="DT194" s="27"/>
      <c r="DU194" s="27"/>
      <c r="DV194" s="27"/>
      <c r="DW194" s="27"/>
    </row>
    <row r="195" spans="2:127" ht="12.75" customHeight="1">
      <c r="B195" s="27"/>
      <c r="C195" s="27"/>
      <c r="D195" s="27"/>
      <c r="E195" s="6"/>
      <c r="F195" s="23"/>
      <c r="G195" s="24"/>
      <c r="H195" s="21"/>
      <c r="I195" s="21"/>
      <c r="J195" s="21"/>
      <c r="K195" s="25"/>
      <c r="L195" s="24"/>
      <c r="M195" s="24"/>
      <c r="N195" s="56"/>
      <c r="O195" s="24"/>
      <c r="P195" s="21"/>
      <c r="Q195" s="21"/>
      <c r="R195" s="21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18"/>
      <c r="AX195" s="24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5"/>
      <c r="BR195" s="24"/>
      <c r="BS195" s="24"/>
      <c r="BT195" s="24"/>
      <c r="BU195" s="24"/>
      <c r="BV195" s="24"/>
      <c r="BW195" s="56"/>
      <c r="BX195" s="24"/>
      <c r="DL195" s="7"/>
      <c r="DM195" s="27"/>
      <c r="DN195" s="27"/>
      <c r="DO195" s="27"/>
      <c r="DP195" s="6"/>
      <c r="DQ195" s="6"/>
      <c r="DR195" s="11"/>
      <c r="DS195" s="6"/>
      <c r="DT195" s="27"/>
      <c r="DU195" s="27"/>
      <c r="DV195" s="27"/>
      <c r="DW195" s="27"/>
    </row>
    <row r="196" spans="2:127" ht="12.75" customHeight="1">
      <c r="B196" s="27"/>
      <c r="C196" s="27"/>
      <c r="D196" s="27"/>
      <c r="E196" s="6"/>
      <c r="F196" s="23"/>
      <c r="G196" s="24"/>
      <c r="H196" s="21"/>
      <c r="I196" s="21"/>
      <c r="J196" s="21"/>
      <c r="K196" s="25"/>
      <c r="L196" s="24"/>
      <c r="M196" s="24"/>
      <c r="N196" s="56"/>
      <c r="O196" s="24"/>
      <c r="P196" s="21"/>
      <c r="Q196" s="21"/>
      <c r="R196" s="21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18"/>
      <c r="AX196" s="24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5"/>
      <c r="BR196" s="24"/>
      <c r="BS196" s="24"/>
      <c r="BT196" s="24"/>
      <c r="BU196" s="24"/>
      <c r="BV196" s="24"/>
      <c r="BW196" s="56"/>
      <c r="BX196" s="24"/>
      <c r="DL196" s="7"/>
      <c r="DM196" s="27"/>
      <c r="DN196" s="27"/>
      <c r="DO196" s="27"/>
      <c r="DP196" s="6"/>
      <c r="DQ196" s="6"/>
      <c r="DR196" s="11"/>
      <c r="DS196" s="6"/>
      <c r="DT196" s="27"/>
      <c r="DU196" s="27"/>
      <c r="DV196" s="27"/>
      <c r="DW196" s="27"/>
    </row>
    <row r="197" spans="2:127" ht="12.75" customHeight="1">
      <c r="B197" s="27"/>
      <c r="C197" s="27"/>
      <c r="D197" s="27"/>
      <c r="E197" s="6"/>
      <c r="F197" s="23"/>
      <c r="G197" s="24"/>
      <c r="H197" s="21"/>
      <c r="I197" s="21"/>
      <c r="J197" s="21"/>
      <c r="K197" s="25"/>
      <c r="L197" s="24"/>
      <c r="M197" s="24"/>
      <c r="N197" s="56"/>
      <c r="O197" s="24"/>
      <c r="P197" s="21"/>
      <c r="Q197" s="21"/>
      <c r="R197" s="21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18"/>
      <c r="AX197" s="24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5"/>
      <c r="BR197" s="24"/>
      <c r="BS197" s="24"/>
      <c r="BT197" s="24"/>
      <c r="BU197" s="24"/>
      <c r="BV197" s="24"/>
      <c r="BW197" s="56"/>
      <c r="BX197" s="24"/>
      <c r="DL197" s="7"/>
      <c r="DM197" s="27"/>
      <c r="DN197" s="27"/>
      <c r="DO197" s="27"/>
      <c r="DP197" s="6"/>
      <c r="DQ197" s="6"/>
      <c r="DR197" s="11"/>
      <c r="DS197" s="6"/>
      <c r="DT197" s="27"/>
      <c r="DU197" s="27"/>
      <c r="DV197" s="27"/>
      <c r="DW197" s="27"/>
    </row>
    <row r="198" spans="2:127" ht="12.75" customHeight="1">
      <c r="B198" s="27"/>
      <c r="C198" s="27"/>
      <c r="D198" s="27"/>
      <c r="E198" s="6"/>
      <c r="F198" s="23"/>
      <c r="G198" s="24"/>
      <c r="H198" s="21"/>
      <c r="I198" s="21"/>
      <c r="J198" s="21"/>
      <c r="K198" s="25"/>
      <c r="L198" s="24"/>
      <c r="M198" s="24"/>
      <c r="N198" s="56"/>
      <c r="O198" s="24"/>
      <c r="P198" s="21"/>
      <c r="Q198" s="21"/>
      <c r="R198" s="21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18"/>
      <c r="AX198" s="24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5"/>
      <c r="BR198" s="24"/>
      <c r="BS198" s="24"/>
      <c r="BT198" s="24"/>
      <c r="BU198" s="24"/>
      <c r="BV198" s="24"/>
      <c r="BW198" s="56"/>
      <c r="BX198" s="24"/>
      <c r="DL198" s="7"/>
      <c r="DM198" s="27"/>
      <c r="DN198" s="27"/>
      <c r="DO198" s="27"/>
      <c r="DP198" s="6"/>
      <c r="DQ198" s="6"/>
      <c r="DR198" s="11"/>
      <c r="DS198" s="6"/>
      <c r="DT198" s="27"/>
      <c r="DU198" s="27"/>
      <c r="DV198" s="27"/>
      <c r="DW198" s="27"/>
    </row>
    <row r="199" spans="2:127" ht="12.75" customHeight="1">
      <c r="B199" s="27"/>
      <c r="C199" s="27"/>
      <c r="D199" s="27"/>
      <c r="E199" s="6"/>
      <c r="F199" s="23"/>
      <c r="G199" s="24"/>
      <c r="H199" s="21"/>
      <c r="I199" s="21"/>
      <c r="J199" s="21"/>
      <c r="K199" s="25"/>
      <c r="L199" s="24"/>
      <c r="M199" s="24"/>
      <c r="N199" s="56"/>
      <c r="O199" s="24"/>
      <c r="P199" s="21"/>
      <c r="Q199" s="21"/>
      <c r="R199" s="21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18"/>
      <c r="AX199" s="24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5"/>
      <c r="BR199" s="24"/>
      <c r="BS199" s="24"/>
      <c r="BT199" s="24"/>
      <c r="BU199" s="24"/>
      <c r="BV199" s="24"/>
      <c r="BW199" s="56"/>
      <c r="BX199" s="24"/>
      <c r="DL199" s="7"/>
      <c r="DM199" s="27"/>
      <c r="DN199" s="27"/>
      <c r="DO199" s="27"/>
      <c r="DP199" s="6"/>
      <c r="DQ199" s="6"/>
      <c r="DR199" s="11"/>
      <c r="DS199" s="6"/>
      <c r="DT199" s="27"/>
      <c r="DU199" s="27"/>
      <c r="DV199" s="27"/>
      <c r="DW199" s="27"/>
    </row>
    <row r="200" spans="2:127" ht="12.75" customHeight="1">
      <c r="B200" s="27"/>
      <c r="C200" s="27"/>
      <c r="D200" s="27"/>
      <c r="E200" s="6"/>
      <c r="F200" s="23"/>
      <c r="G200" s="24"/>
      <c r="H200" s="21"/>
      <c r="I200" s="21"/>
      <c r="J200" s="21"/>
      <c r="K200" s="25"/>
      <c r="L200" s="24"/>
      <c r="M200" s="24"/>
      <c r="N200" s="56"/>
      <c r="O200" s="24"/>
      <c r="P200" s="21"/>
      <c r="Q200" s="21"/>
      <c r="R200" s="21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18"/>
      <c r="AX200" s="24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5"/>
      <c r="BR200" s="24"/>
      <c r="BS200" s="24"/>
      <c r="BT200" s="24"/>
      <c r="BU200" s="24"/>
      <c r="BV200" s="24"/>
      <c r="BW200" s="56"/>
      <c r="BX200" s="24"/>
      <c r="DL200" s="7"/>
      <c r="DM200" s="27"/>
      <c r="DN200" s="27"/>
      <c r="DO200" s="27"/>
      <c r="DP200" s="6"/>
      <c r="DQ200" s="6"/>
      <c r="DR200" s="11"/>
      <c r="DS200" s="6"/>
      <c r="DT200" s="27"/>
      <c r="DU200" s="27"/>
      <c r="DV200" s="27"/>
      <c r="DW200" s="27"/>
    </row>
    <row r="201" spans="2:127" ht="12.75" customHeight="1">
      <c r="B201" s="27"/>
      <c r="C201" s="27"/>
      <c r="D201" s="27"/>
      <c r="E201" s="6"/>
      <c r="F201" s="23"/>
      <c r="G201" s="24"/>
      <c r="H201" s="21"/>
      <c r="I201" s="21"/>
      <c r="J201" s="21"/>
      <c r="K201" s="25"/>
      <c r="L201" s="24"/>
      <c r="M201" s="24"/>
      <c r="N201" s="56"/>
      <c r="O201" s="24"/>
      <c r="P201" s="21"/>
      <c r="Q201" s="21"/>
      <c r="R201" s="21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18"/>
      <c r="AX201" s="24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5"/>
      <c r="BR201" s="24"/>
      <c r="BS201" s="24"/>
      <c r="BT201" s="24"/>
      <c r="BU201" s="24"/>
      <c r="BV201" s="24"/>
      <c r="BW201" s="56"/>
      <c r="BX201" s="24"/>
      <c r="DL201" s="7"/>
      <c r="DM201" s="27"/>
      <c r="DN201" s="27"/>
      <c r="DO201" s="27"/>
      <c r="DP201" s="6"/>
      <c r="DQ201" s="6"/>
      <c r="DR201" s="11"/>
      <c r="DS201" s="6"/>
      <c r="DT201" s="27"/>
      <c r="DU201" s="27"/>
      <c r="DV201" s="27"/>
      <c r="DW201" s="27"/>
    </row>
    <row r="202" spans="2:127" ht="12.75" customHeight="1">
      <c r="B202" s="27"/>
      <c r="C202" s="27"/>
      <c r="D202" s="27"/>
      <c r="E202" s="6"/>
      <c r="F202" s="23"/>
      <c r="G202" s="24"/>
      <c r="H202" s="21"/>
      <c r="I202" s="21"/>
      <c r="J202" s="21"/>
      <c r="K202" s="25"/>
      <c r="L202" s="24"/>
      <c r="M202" s="24"/>
      <c r="N202" s="56"/>
      <c r="O202" s="24"/>
      <c r="P202" s="21"/>
      <c r="Q202" s="21"/>
      <c r="R202" s="21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18"/>
      <c r="AX202" s="24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5"/>
      <c r="BR202" s="24"/>
      <c r="BS202" s="24"/>
      <c r="BT202" s="24"/>
      <c r="BU202" s="24"/>
      <c r="BV202" s="24"/>
      <c r="BW202" s="56"/>
      <c r="BX202" s="24"/>
      <c r="DL202" s="7"/>
      <c r="DM202" s="27"/>
      <c r="DN202" s="27"/>
      <c r="DO202" s="27"/>
      <c r="DP202" s="6"/>
      <c r="DQ202" s="6"/>
      <c r="DR202" s="11"/>
      <c r="DS202" s="6"/>
      <c r="DT202" s="27"/>
      <c r="DU202" s="27"/>
      <c r="DV202" s="27"/>
      <c r="DW202" s="27"/>
    </row>
    <row r="203" spans="2:127" ht="12.75" customHeight="1">
      <c r="B203" s="27"/>
      <c r="C203" s="27"/>
      <c r="D203" s="27"/>
      <c r="E203" s="6"/>
      <c r="F203" s="23"/>
      <c r="G203" s="24"/>
      <c r="H203" s="21"/>
      <c r="I203" s="21"/>
      <c r="J203" s="21"/>
      <c r="K203" s="25"/>
      <c r="L203" s="24"/>
      <c r="M203" s="24"/>
      <c r="N203" s="56"/>
      <c r="O203" s="24"/>
      <c r="P203" s="21"/>
      <c r="Q203" s="21"/>
      <c r="R203" s="21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18"/>
      <c r="AX203" s="24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5"/>
      <c r="BR203" s="24"/>
      <c r="BS203" s="24"/>
      <c r="BT203" s="24"/>
      <c r="BU203" s="24"/>
      <c r="BV203" s="24"/>
      <c r="BW203" s="56"/>
      <c r="BX203" s="24"/>
      <c r="DL203" s="7"/>
      <c r="DM203" s="27"/>
      <c r="DN203" s="27"/>
      <c r="DO203" s="27"/>
      <c r="DP203" s="6"/>
      <c r="DQ203" s="6"/>
      <c r="DR203" s="11"/>
      <c r="DS203" s="6"/>
      <c r="DT203" s="27"/>
      <c r="DU203" s="27"/>
      <c r="DV203" s="27"/>
      <c r="DW203" s="27"/>
    </row>
    <row r="204" spans="2:127" ht="12.75" customHeight="1">
      <c r="B204" s="27"/>
      <c r="C204" s="27"/>
      <c r="D204" s="27"/>
      <c r="E204" s="6"/>
      <c r="F204" s="23"/>
      <c r="G204" s="24"/>
      <c r="H204" s="21"/>
      <c r="I204" s="21"/>
      <c r="J204" s="21"/>
      <c r="K204" s="25"/>
      <c r="L204" s="24"/>
      <c r="M204" s="24"/>
      <c r="N204" s="56"/>
      <c r="O204" s="24"/>
      <c r="P204" s="21"/>
      <c r="Q204" s="21"/>
      <c r="R204" s="21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18"/>
      <c r="AX204" s="24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5"/>
      <c r="BR204" s="24"/>
      <c r="BS204" s="24"/>
      <c r="BT204" s="24"/>
      <c r="BU204" s="24"/>
      <c r="BV204" s="24"/>
      <c r="BW204" s="56"/>
      <c r="BX204" s="24"/>
      <c r="DL204" s="7"/>
      <c r="DM204" s="27"/>
      <c r="DN204" s="27"/>
      <c r="DO204" s="27"/>
      <c r="DP204" s="6"/>
      <c r="DQ204" s="6"/>
      <c r="DR204" s="11"/>
      <c r="DS204" s="6"/>
      <c r="DT204" s="27"/>
      <c r="DU204" s="27"/>
      <c r="DV204" s="27"/>
      <c r="DW204" s="27"/>
    </row>
    <row r="205" spans="2:127" ht="12.75" customHeight="1">
      <c r="B205" s="27"/>
      <c r="C205" s="27"/>
      <c r="D205" s="27"/>
      <c r="E205" s="6"/>
      <c r="F205" s="23"/>
      <c r="G205" s="24"/>
      <c r="H205" s="21"/>
      <c r="I205" s="21"/>
      <c r="J205" s="21"/>
      <c r="K205" s="25"/>
      <c r="L205" s="24"/>
      <c r="M205" s="24"/>
      <c r="N205" s="56"/>
      <c r="O205" s="24"/>
      <c r="P205" s="21"/>
      <c r="Q205" s="21"/>
      <c r="R205" s="21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18"/>
      <c r="AX205" s="24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5"/>
      <c r="BR205" s="24"/>
      <c r="BS205" s="24"/>
      <c r="BT205" s="24"/>
      <c r="BU205" s="24"/>
      <c r="BV205" s="24"/>
      <c r="BW205" s="56"/>
      <c r="BX205" s="24"/>
      <c r="DL205" s="7"/>
      <c r="DM205" s="27"/>
      <c r="DN205" s="27"/>
      <c r="DO205" s="27"/>
      <c r="DP205" s="6"/>
      <c r="DQ205" s="6"/>
      <c r="DR205" s="11"/>
      <c r="DS205" s="6"/>
      <c r="DT205" s="27"/>
      <c r="DU205" s="27"/>
      <c r="DV205" s="27"/>
      <c r="DW205" s="27"/>
    </row>
    <row r="206" spans="2:127" ht="12.75" customHeight="1">
      <c r="B206" s="27"/>
      <c r="C206" s="27"/>
      <c r="D206" s="27"/>
      <c r="E206" s="6"/>
      <c r="F206" s="23"/>
      <c r="G206" s="24"/>
      <c r="H206" s="21"/>
      <c r="I206" s="21"/>
      <c r="J206" s="21"/>
      <c r="K206" s="25"/>
      <c r="L206" s="24"/>
      <c r="M206" s="24"/>
      <c r="N206" s="56"/>
      <c r="O206" s="24"/>
      <c r="P206" s="21"/>
      <c r="Q206" s="21"/>
      <c r="R206" s="21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18"/>
      <c r="AX206" s="24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5"/>
      <c r="BR206" s="24"/>
      <c r="BS206" s="24"/>
      <c r="BT206" s="24"/>
      <c r="BU206" s="24"/>
      <c r="BV206" s="24"/>
      <c r="BW206" s="56"/>
      <c r="BX206" s="24"/>
      <c r="DL206" s="7"/>
      <c r="DM206" s="27"/>
      <c r="DN206" s="27"/>
      <c r="DO206" s="27"/>
      <c r="DP206" s="6"/>
      <c r="DQ206" s="6"/>
      <c r="DR206" s="11"/>
      <c r="DS206" s="6"/>
      <c r="DT206" s="27"/>
      <c r="DU206" s="27"/>
      <c r="DV206" s="27"/>
      <c r="DW206" s="27"/>
    </row>
    <row r="207" spans="2:127" ht="12.75" customHeight="1">
      <c r="B207" s="27"/>
      <c r="C207" s="27"/>
      <c r="D207" s="27"/>
      <c r="E207" s="6"/>
      <c r="F207" s="23"/>
      <c r="G207" s="24"/>
      <c r="H207" s="21"/>
      <c r="I207" s="21"/>
      <c r="J207" s="21"/>
      <c r="K207" s="25"/>
      <c r="L207" s="24"/>
      <c r="M207" s="24"/>
      <c r="N207" s="56"/>
      <c r="O207" s="24"/>
      <c r="P207" s="21"/>
      <c r="Q207" s="21"/>
      <c r="R207" s="21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18"/>
      <c r="AX207" s="24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5"/>
      <c r="BR207" s="24"/>
      <c r="BS207" s="24"/>
      <c r="BT207" s="24"/>
      <c r="BU207" s="24"/>
      <c r="BV207" s="24"/>
      <c r="BW207" s="56"/>
      <c r="BX207" s="24"/>
      <c r="DL207" s="7"/>
      <c r="DM207" s="27"/>
      <c r="DN207" s="27"/>
      <c r="DO207" s="27"/>
      <c r="DP207" s="6"/>
      <c r="DQ207" s="6"/>
      <c r="DR207" s="11"/>
      <c r="DS207" s="6"/>
      <c r="DT207" s="27"/>
      <c r="DU207" s="27"/>
      <c r="DV207" s="27"/>
      <c r="DW207" s="27"/>
    </row>
    <row r="208" spans="2:127" ht="12.75" customHeight="1">
      <c r="B208" s="27"/>
      <c r="C208" s="27"/>
      <c r="D208" s="27"/>
      <c r="E208" s="6"/>
      <c r="F208" s="23"/>
      <c r="G208" s="24"/>
      <c r="H208" s="21"/>
      <c r="I208" s="21"/>
      <c r="J208" s="21"/>
      <c r="K208" s="25"/>
      <c r="L208" s="24"/>
      <c r="M208" s="24"/>
      <c r="N208" s="56"/>
      <c r="O208" s="24"/>
      <c r="P208" s="21"/>
      <c r="Q208" s="21"/>
      <c r="R208" s="21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18"/>
      <c r="AX208" s="24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5"/>
      <c r="BR208" s="24"/>
      <c r="BS208" s="24"/>
      <c r="BT208" s="24"/>
      <c r="BU208" s="24"/>
      <c r="BV208" s="24"/>
      <c r="BW208" s="56"/>
      <c r="BX208" s="24"/>
      <c r="DL208" s="7"/>
      <c r="DM208" s="27"/>
      <c r="DN208" s="27"/>
      <c r="DO208" s="27"/>
      <c r="DP208" s="6"/>
      <c r="DQ208" s="6"/>
      <c r="DR208" s="11"/>
      <c r="DS208" s="6"/>
      <c r="DT208" s="27"/>
      <c r="DU208" s="27"/>
      <c r="DV208" s="27"/>
      <c r="DW208" s="27"/>
    </row>
    <row r="209" spans="2:127" ht="12.75" customHeight="1">
      <c r="B209" s="27"/>
      <c r="C209" s="27"/>
      <c r="D209" s="27"/>
      <c r="E209" s="6"/>
      <c r="F209" s="23"/>
      <c r="G209" s="24"/>
      <c r="H209" s="21"/>
      <c r="I209" s="21"/>
      <c r="J209" s="21"/>
      <c r="K209" s="25"/>
      <c r="L209" s="24"/>
      <c r="M209" s="24"/>
      <c r="N209" s="56"/>
      <c r="O209" s="24"/>
      <c r="P209" s="21"/>
      <c r="Q209" s="21"/>
      <c r="R209" s="21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18"/>
      <c r="AX209" s="24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5"/>
      <c r="BR209" s="24"/>
      <c r="BS209" s="24"/>
      <c r="BT209" s="24"/>
      <c r="BU209" s="24"/>
      <c r="BV209" s="24"/>
      <c r="BW209" s="56"/>
      <c r="BX209" s="24"/>
      <c r="DL209" s="7"/>
      <c r="DM209" s="27"/>
      <c r="DN209" s="27"/>
      <c r="DO209" s="27"/>
      <c r="DP209" s="6"/>
      <c r="DQ209" s="6"/>
      <c r="DR209" s="11"/>
      <c r="DS209" s="6"/>
      <c r="DT209" s="27"/>
      <c r="DU209" s="27"/>
      <c r="DV209" s="27"/>
      <c r="DW209" s="27"/>
    </row>
    <row r="210" spans="2:127" ht="12.75" customHeight="1">
      <c r="B210" s="27"/>
      <c r="C210" s="27"/>
      <c r="D210" s="27"/>
      <c r="E210" s="6"/>
      <c r="F210" s="23"/>
      <c r="G210" s="24"/>
      <c r="H210" s="21"/>
      <c r="I210" s="21"/>
      <c r="J210" s="21"/>
      <c r="K210" s="25"/>
      <c r="L210" s="24"/>
      <c r="M210" s="24"/>
      <c r="N210" s="56"/>
      <c r="O210" s="24"/>
      <c r="P210" s="21"/>
      <c r="Q210" s="21"/>
      <c r="R210" s="21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18"/>
      <c r="AX210" s="24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5"/>
      <c r="BR210" s="24"/>
      <c r="BS210" s="24"/>
      <c r="BT210" s="24"/>
      <c r="BU210" s="24"/>
      <c r="BV210" s="24"/>
      <c r="BW210" s="56"/>
      <c r="BX210" s="24"/>
      <c r="DL210" s="7"/>
      <c r="DM210" s="27"/>
      <c r="DN210" s="27"/>
      <c r="DO210" s="27"/>
      <c r="DP210" s="6"/>
      <c r="DQ210" s="6"/>
      <c r="DR210" s="11"/>
      <c r="DS210" s="6"/>
      <c r="DT210" s="27"/>
      <c r="DU210" s="27"/>
      <c r="DV210" s="27"/>
      <c r="DW210" s="27"/>
    </row>
    <row r="211" spans="2:127" ht="12.75" customHeight="1">
      <c r="B211" s="27"/>
      <c r="C211" s="27"/>
      <c r="D211" s="27"/>
      <c r="E211" s="6"/>
      <c r="F211" s="23"/>
      <c r="G211" s="24"/>
      <c r="H211" s="21"/>
      <c r="I211" s="21"/>
      <c r="J211" s="21"/>
      <c r="K211" s="25"/>
      <c r="L211" s="24"/>
      <c r="M211" s="24"/>
      <c r="N211" s="56"/>
      <c r="O211" s="24"/>
      <c r="P211" s="21"/>
      <c r="Q211" s="21"/>
      <c r="R211" s="21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18"/>
      <c r="AX211" s="24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5"/>
      <c r="BR211" s="24"/>
      <c r="BS211" s="24"/>
      <c r="BT211" s="24"/>
      <c r="BU211" s="24"/>
      <c r="BV211" s="24"/>
      <c r="BW211" s="56"/>
      <c r="BX211" s="24"/>
      <c r="DL211" s="7"/>
      <c r="DM211" s="27"/>
      <c r="DN211" s="27"/>
      <c r="DO211" s="27"/>
      <c r="DP211" s="6"/>
      <c r="DQ211" s="6"/>
      <c r="DR211" s="11"/>
      <c r="DS211" s="6"/>
      <c r="DT211" s="27"/>
      <c r="DU211" s="27"/>
      <c r="DV211" s="27"/>
      <c r="DW211" s="27"/>
    </row>
    <row r="212" spans="2:127" ht="12.75" customHeight="1">
      <c r="B212" s="27"/>
      <c r="C212" s="27"/>
      <c r="D212" s="27"/>
      <c r="E212" s="6"/>
      <c r="F212" s="23"/>
      <c r="G212" s="24"/>
      <c r="H212" s="21"/>
      <c r="I212" s="21"/>
      <c r="J212" s="21"/>
      <c r="K212" s="25"/>
      <c r="L212" s="24"/>
      <c r="M212" s="24"/>
      <c r="N212" s="56"/>
      <c r="O212" s="24"/>
      <c r="P212" s="21"/>
      <c r="Q212" s="21"/>
      <c r="R212" s="21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18"/>
      <c r="AX212" s="24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5"/>
      <c r="BR212" s="24"/>
      <c r="BS212" s="24"/>
      <c r="BT212" s="24"/>
      <c r="BU212" s="24"/>
      <c r="BV212" s="24"/>
      <c r="BW212" s="56"/>
      <c r="BX212" s="24"/>
      <c r="DL212" s="7"/>
      <c r="DM212" s="27"/>
      <c r="DN212" s="27"/>
      <c r="DO212" s="27"/>
      <c r="DP212" s="6"/>
      <c r="DQ212" s="6"/>
      <c r="DR212" s="11"/>
      <c r="DS212" s="6"/>
      <c r="DT212" s="27"/>
      <c r="DU212" s="27"/>
      <c r="DV212" s="27"/>
      <c r="DW212" s="27"/>
    </row>
    <row r="213" spans="2:127" ht="12.75" customHeight="1">
      <c r="B213" s="27"/>
      <c r="C213" s="27"/>
      <c r="D213" s="27"/>
      <c r="E213" s="6"/>
      <c r="F213" s="23"/>
      <c r="G213" s="24"/>
      <c r="H213" s="21"/>
      <c r="I213" s="21"/>
      <c r="J213" s="21"/>
      <c r="K213" s="25"/>
      <c r="L213" s="24"/>
      <c r="M213" s="24"/>
      <c r="N213" s="56"/>
      <c r="O213" s="24"/>
      <c r="P213" s="21"/>
      <c r="Q213" s="21"/>
      <c r="R213" s="21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18"/>
      <c r="AX213" s="24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5"/>
      <c r="BR213" s="24"/>
      <c r="BS213" s="24"/>
      <c r="BT213" s="24"/>
      <c r="BU213" s="24"/>
      <c r="BV213" s="24"/>
      <c r="BW213" s="56"/>
      <c r="BX213" s="24"/>
      <c r="DL213" s="7"/>
      <c r="DM213" s="27"/>
      <c r="DN213" s="27"/>
      <c r="DO213" s="27"/>
      <c r="DP213" s="6"/>
      <c r="DQ213" s="6"/>
      <c r="DR213" s="11"/>
      <c r="DS213" s="6"/>
      <c r="DT213" s="27"/>
      <c r="DU213" s="27"/>
      <c r="DV213" s="27"/>
      <c r="DW213" s="27"/>
    </row>
    <row r="214" spans="2:127" ht="12.75" customHeight="1">
      <c r="B214" s="27"/>
      <c r="C214" s="27"/>
      <c r="D214" s="27"/>
      <c r="E214" s="6"/>
      <c r="F214" s="23"/>
      <c r="G214" s="24"/>
      <c r="H214" s="21"/>
      <c r="I214" s="21"/>
      <c r="J214" s="21"/>
      <c r="K214" s="25"/>
      <c r="L214" s="24"/>
      <c r="M214" s="24"/>
      <c r="N214" s="56"/>
      <c r="O214" s="24"/>
      <c r="P214" s="21"/>
      <c r="Q214" s="21"/>
      <c r="R214" s="21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18"/>
      <c r="AX214" s="24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5"/>
      <c r="BR214" s="24"/>
      <c r="BS214" s="24"/>
      <c r="BT214" s="24"/>
      <c r="BU214" s="24"/>
      <c r="BV214" s="24"/>
      <c r="BW214" s="56"/>
      <c r="BX214" s="24"/>
      <c r="DL214" s="7"/>
      <c r="DM214" s="27"/>
      <c r="DN214" s="27"/>
      <c r="DO214" s="27"/>
      <c r="DP214" s="6"/>
      <c r="DQ214" s="6"/>
      <c r="DR214" s="11"/>
      <c r="DS214" s="6"/>
      <c r="DT214" s="27"/>
      <c r="DU214" s="27"/>
      <c r="DV214" s="27"/>
      <c r="DW214" s="27"/>
    </row>
    <row r="215" spans="2:127" ht="12.75" customHeight="1">
      <c r="B215" s="27"/>
      <c r="C215" s="27"/>
      <c r="D215" s="27"/>
      <c r="E215" s="6"/>
      <c r="F215" s="23"/>
      <c r="G215" s="24"/>
      <c r="H215" s="21"/>
      <c r="I215" s="21"/>
      <c r="J215" s="21"/>
      <c r="K215" s="25"/>
      <c r="L215" s="24"/>
      <c r="M215" s="24"/>
      <c r="N215" s="56"/>
      <c r="O215" s="24"/>
      <c r="P215" s="21"/>
      <c r="Q215" s="21"/>
      <c r="R215" s="21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18"/>
      <c r="AX215" s="24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5"/>
      <c r="BR215" s="24"/>
      <c r="BS215" s="24"/>
      <c r="BT215" s="24"/>
      <c r="BU215" s="24"/>
      <c r="BV215" s="24"/>
      <c r="BW215" s="56"/>
      <c r="BX215" s="24"/>
      <c r="DL215" s="7"/>
      <c r="DM215" s="27"/>
      <c r="DN215" s="27"/>
      <c r="DO215" s="27"/>
      <c r="DP215" s="6"/>
      <c r="DQ215" s="6"/>
      <c r="DR215" s="11"/>
      <c r="DS215" s="6"/>
      <c r="DT215" s="27"/>
      <c r="DU215" s="27"/>
      <c r="DV215" s="27"/>
      <c r="DW215" s="27"/>
    </row>
    <row r="216" spans="2:127" ht="12.75" customHeight="1">
      <c r="B216" s="27"/>
      <c r="C216" s="27"/>
      <c r="D216" s="27"/>
      <c r="E216" s="6"/>
      <c r="F216" s="23"/>
      <c r="G216" s="24"/>
      <c r="H216" s="21"/>
      <c r="I216" s="21"/>
      <c r="J216" s="21"/>
      <c r="K216" s="25"/>
      <c r="L216" s="24"/>
      <c r="M216" s="24"/>
      <c r="N216" s="56"/>
      <c r="O216" s="24"/>
      <c r="P216" s="21"/>
      <c r="Q216" s="21"/>
      <c r="R216" s="21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18"/>
      <c r="AX216" s="24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5"/>
      <c r="BR216" s="24"/>
      <c r="BS216" s="24"/>
      <c r="BT216" s="24"/>
      <c r="BU216" s="24"/>
      <c r="BV216" s="24"/>
      <c r="BW216" s="56"/>
      <c r="BX216" s="24"/>
      <c r="DL216" s="7"/>
      <c r="DM216" s="27"/>
      <c r="DN216" s="27"/>
      <c r="DO216" s="27"/>
      <c r="DP216" s="6"/>
      <c r="DQ216" s="6"/>
      <c r="DR216" s="11"/>
      <c r="DS216" s="6"/>
      <c r="DT216" s="27"/>
      <c r="DU216" s="27"/>
      <c r="DV216" s="27"/>
      <c r="DW216" s="27"/>
    </row>
    <row r="217" spans="2:127" ht="12.75" customHeight="1">
      <c r="B217" s="27"/>
      <c r="C217" s="27"/>
      <c r="D217" s="27"/>
      <c r="E217" s="6"/>
      <c r="F217" s="23"/>
      <c r="G217" s="24"/>
      <c r="H217" s="21"/>
      <c r="I217" s="21"/>
      <c r="J217" s="21"/>
      <c r="K217" s="25"/>
      <c r="L217" s="24"/>
      <c r="M217" s="24"/>
      <c r="N217" s="56"/>
      <c r="O217" s="24"/>
      <c r="P217" s="21"/>
      <c r="Q217" s="21"/>
      <c r="R217" s="21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18"/>
      <c r="AX217" s="24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5"/>
      <c r="BR217" s="24"/>
      <c r="BS217" s="24"/>
      <c r="BT217" s="24"/>
      <c r="BU217" s="24"/>
      <c r="BV217" s="24"/>
      <c r="BW217" s="56"/>
      <c r="BX217" s="24"/>
      <c r="DL217" s="7"/>
      <c r="DM217" s="27"/>
      <c r="DN217" s="27"/>
      <c r="DO217" s="27"/>
      <c r="DP217" s="6"/>
      <c r="DQ217" s="6"/>
      <c r="DR217" s="11"/>
      <c r="DS217" s="6"/>
      <c r="DT217" s="27"/>
      <c r="DU217" s="27"/>
      <c r="DV217" s="27"/>
      <c r="DW217" s="27"/>
    </row>
    <row r="218" spans="2:127" ht="12.75" customHeight="1">
      <c r="B218" s="27"/>
      <c r="C218" s="27"/>
      <c r="D218" s="27"/>
      <c r="E218" s="6"/>
      <c r="F218" s="23"/>
      <c r="G218" s="24"/>
      <c r="H218" s="21"/>
      <c r="I218" s="21"/>
      <c r="J218" s="21"/>
      <c r="K218" s="25"/>
      <c r="L218" s="24"/>
      <c r="M218" s="24"/>
      <c r="N218" s="56"/>
      <c r="O218" s="24"/>
      <c r="P218" s="21"/>
      <c r="Q218" s="21"/>
      <c r="R218" s="21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18"/>
      <c r="AX218" s="24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5"/>
      <c r="BR218" s="24"/>
      <c r="BS218" s="24"/>
      <c r="BT218" s="24"/>
      <c r="BU218" s="24"/>
      <c r="BV218" s="24"/>
      <c r="BW218" s="56"/>
      <c r="BX218" s="24"/>
      <c r="DL218" s="7"/>
      <c r="DM218" s="27"/>
      <c r="DN218" s="27"/>
      <c r="DO218" s="27"/>
      <c r="DP218" s="6"/>
      <c r="DQ218" s="6"/>
      <c r="DR218" s="11"/>
      <c r="DS218" s="6"/>
      <c r="DT218" s="27"/>
      <c r="DU218" s="27"/>
      <c r="DV218" s="27"/>
      <c r="DW218" s="27"/>
    </row>
    <row r="219" spans="2:127" ht="12.75" customHeight="1">
      <c r="B219" s="27"/>
      <c r="C219" s="27"/>
      <c r="D219" s="27"/>
      <c r="E219" s="6"/>
      <c r="F219" s="23"/>
      <c r="G219" s="24"/>
      <c r="H219" s="21"/>
      <c r="I219" s="21"/>
      <c r="J219" s="21"/>
      <c r="K219" s="25"/>
      <c r="L219" s="24"/>
      <c r="M219" s="24"/>
      <c r="N219" s="56"/>
      <c r="O219" s="24"/>
      <c r="P219" s="21"/>
      <c r="Q219" s="21"/>
      <c r="R219" s="21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18"/>
      <c r="AX219" s="24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5"/>
      <c r="BR219" s="24"/>
      <c r="BS219" s="24"/>
      <c r="BT219" s="24"/>
      <c r="BU219" s="24"/>
      <c r="BV219" s="24"/>
      <c r="BW219" s="56"/>
      <c r="BX219" s="24"/>
      <c r="DL219" s="7"/>
      <c r="DM219" s="27"/>
      <c r="DN219" s="27"/>
      <c r="DO219" s="27"/>
      <c r="DP219" s="6"/>
      <c r="DQ219" s="6"/>
      <c r="DR219" s="11"/>
      <c r="DS219" s="6"/>
      <c r="DT219" s="27"/>
      <c r="DU219" s="27"/>
      <c r="DV219" s="27"/>
      <c r="DW219" s="27"/>
    </row>
    <row r="220" spans="2:127" ht="12.75" customHeight="1">
      <c r="B220" s="27"/>
      <c r="C220" s="27"/>
      <c r="D220" s="27"/>
      <c r="E220" s="6"/>
      <c r="F220" s="23"/>
      <c r="G220" s="24"/>
      <c r="H220" s="21"/>
      <c r="I220" s="21"/>
      <c r="J220" s="21"/>
      <c r="K220" s="25"/>
      <c r="L220" s="24"/>
      <c r="M220" s="24"/>
      <c r="N220" s="56"/>
      <c r="O220" s="24"/>
      <c r="P220" s="21"/>
      <c r="Q220" s="21"/>
      <c r="R220" s="21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18"/>
      <c r="AX220" s="24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5"/>
      <c r="BR220" s="24"/>
      <c r="BS220" s="24"/>
      <c r="BT220" s="24"/>
      <c r="BU220" s="24"/>
      <c r="BV220" s="24"/>
      <c r="BW220" s="56"/>
      <c r="BX220" s="24"/>
      <c r="DL220" s="7"/>
      <c r="DM220" s="27"/>
      <c r="DN220" s="27"/>
      <c r="DO220" s="27"/>
      <c r="DP220" s="6"/>
      <c r="DQ220" s="6"/>
      <c r="DR220" s="11"/>
      <c r="DS220" s="6"/>
      <c r="DT220" s="27"/>
      <c r="DU220" s="27"/>
      <c r="DV220" s="27"/>
      <c r="DW220" s="27"/>
    </row>
    <row r="221" spans="2:127" ht="12.75" customHeight="1">
      <c r="B221" s="27"/>
      <c r="C221" s="27"/>
      <c r="D221" s="27"/>
      <c r="E221" s="6"/>
      <c r="F221" s="23"/>
      <c r="G221" s="24"/>
      <c r="H221" s="21"/>
      <c r="I221" s="21"/>
      <c r="J221" s="21"/>
      <c r="K221" s="25"/>
      <c r="L221" s="24"/>
      <c r="M221" s="24"/>
      <c r="N221" s="56"/>
      <c r="O221" s="24"/>
      <c r="P221" s="21"/>
      <c r="Q221" s="21"/>
      <c r="R221" s="21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18"/>
      <c r="AX221" s="24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5"/>
      <c r="BR221" s="24"/>
      <c r="BS221" s="24"/>
      <c r="BT221" s="24"/>
      <c r="BU221" s="24"/>
      <c r="BV221" s="24"/>
      <c r="BW221" s="56"/>
      <c r="BX221" s="24"/>
      <c r="DL221" s="7"/>
      <c r="DM221" s="27"/>
      <c r="DN221" s="27"/>
      <c r="DO221" s="27"/>
      <c r="DP221" s="6"/>
      <c r="DQ221" s="6"/>
      <c r="DR221" s="11"/>
      <c r="DS221" s="6"/>
      <c r="DT221" s="27"/>
      <c r="DU221" s="27"/>
      <c r="DV221" s="27"/>
      <c r="DW221" s="27"/>
    </row>
    <row r="222" spans="2:127" ht="12.75" customHeight="1">
      <c r="B222" s="27"/>
      <c r="C222" s="27"/>
      <c r="D222" s="27"/>
      <c r="E222" s="6"/>
      <c r="F222" s="23"/>
      <c r="G222" s="24"/>
      <c r="H222" s="21"/>
      <c r="I222" s="21"/>
      <c r="J222" s="21"/>
      <c r="K222" s="25"/>
      <c r="L222" s="24"/>
      <c r="M222" s="24"/>
      <c r="N222" s="56"/>
      <c r="O222" s="24"/>
      <c r="P222" s="21"/>
      <c r="Q222" s="21"/>
      <c r="R222" s="21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18"/>
      <c r="AX222" s="24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5"/>
      <c r="BR222" s="24"/>
      <c r="BS222" s="24"/>
      <c r="BT222" s="24"/>
      <c r="BU222" s="24"/>
      <c r="BV222" s="24"/>
      <c r="BW222" s="56"/>
      <c r="BX222" s="24"/>
      <c r="DL222" s="7"/>
      <c r="DM222" s="27"/>
      <c r="DN222" s="27"/>
      <c r="DO222" s="27"/>
      <c r="DP222" s="6"/>
      <c r="DQ222" s="6"/>
      <c r="DR222" s="11"/>
      <c r="DS222" s="6"/>
      <c r="DT222" s="27"/>
      <c r="DU222" s="27"/>
      <c r="DV222" s="27"/>
      <c r="DW222" s="27"/>
    </row>
    <row r="223" spans="2:127" ht="12.75" customHeight="1">
      <c r="B223" s="27"/>
      <c r="C223" s="27"/>
      <c r="D223" s="27"/>
      <c r="E223" s="6"/>
      <c r="F223" s="23"/>
      <c r="G223" s="24"/>
      <c r="H223" s="21"/>
      <c r="I223" s="21"/>
      <c r="J223" s="21"/>
      <c r="K223" s="25"/>
      <c r="L223" s="24"/>
      <c r="M223" s="24"/>
      <c r="N223" s="56"/>
      <c r="O223" s="24"/>
      <c r="P223" s="21"/>
      <c r="Q223" s="21"/>
      <c r="R223" s="21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18"/>
      <c r="AX223" s="24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5"/>
      <c r="BR223" s="24"/>
      <c r="BS223" s="24"/>
      <c r="BT223" s="24"/>
      <c r="BU223" s="24"/>
      <c r="BV223" s="24"/>
      <c r="BW223" s="56"/>
      <c r="BX223" s="24"/>
      <c r="DL223" s="7"/>
      <c r="DM223" s="27"/>
      <c r="DN223" s="27"/>
      <c r="DO223" s="27"/>
      <c r="DP223" s="6"/>
      <c r="DQ223" s="6"/>
      <c r="DR223" s="11"/>
      <c r="DS223" s="6"/>
      <c r="DT223" s="27"/>
      <c r="DU223" s="27"/>
      <c r="DV223" s="27"/>
      <c r="DW223" s="27"/>
    </row>
    <row r="224" spans="2:127" ht="12.75" customHeight="1">
      <c r="B224" s="27"/>
      <c r="C224" s="27"/>
      <c r="D224" s="27"/>
      <c r="E224" s="6"/>
      <c r="F224" s="23"/>
      <c r="G224" s="24"/>
      <c r="H224" s="21"/>
      <c r="I224" s="21"/>
      <c r="J224" s="21"/>
      <c r="K224" s="25"/>
      <c r="L224" s="24"/>
      <c r="M224" s="24"/>
      <c r="N224" s="56"/>
      <c r="O224" s="24"/>
      <c r="P224" s="21"/>
      <c r="Q224" s="21"/>
      <c r="R224" s="21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18"/>
      <c r="AX224" s="24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5"/>
      <c r="BR224" s="24"/>
      <c r="BS224" s="24"/>
      <c r="BT224" s="24"/>
      <c r="BU224" s="24"/>
      <c r="BV224" s="24"/>
      <c r="BW224" s="56"/>
      <c r="BX224" s="24"/>
      <c r="DL224" s="7"/>
      <c r="DM224" s="27"/>
      <c r="DN224" s="27"/>
      <c r="DO224" s="27"/>
      <c r="DP224" s="6"/>
      <c r="DQ224" s="6"/>
      <c r="DR224" s="11"/>
      <c r="DS224" s="6"/>
      <c r="DT224" s="27"/>
      <c r="DU224" s="27"/>
      <c r="DV224" s="27"/>
      <c r="DW224" s="27"/>
    </row>
    <row r="225" spans="2:127" ht="12.75" customHeight="1">
      <c r="B225" s="27"/>
      <c r="C225" s="27"/>
      <c r="D225" s="27"/>
      <c r="E225" s="6"/>
      <c r="F225" s="23"/>
      <c r="G225" s="24"/>
      <c r="H225" s="21"/>
      <c r="I225" s="21"/>
      <c r="J225" s="21"/>
      <c r="K225" s="25"/>
      <c r="L225" s="24"/>
      <c r="M225" s="24"/>
      <c r="N225" s="56"/>
      <c r="O225" s="24"/>
      <c r="P225" s="21"/>
      <c r="Q225" s="21"/>
      <c r="R225" s="21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18"/>
      <c r="AX225" s="24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5"/>
      <c r="BR225" s="24"/>
      <c r="BS225" s="24"/>
      <c r="BT225" s="24"/>
      <c r="BU225" s="24"/>
      <c r="BV225" s="24"/>
      <c r="BW225" s="56"/>
      <c r="BX225" s="24"/>
      <c r="DL225" s="7"/>
      <c r="DM225" s="27"/>
      <c r="DN225" s="27"/>
      <c r="DO225" s="27"/>
      <c r="DP225" s="6"/>
      <c r="DQ225" s="6"/>
      <c r="DR225" s="11"/>
      <c r="DS225" s="6"/>
      <c r="DT225" s="27"/>
      <c r="DU225" s="27"/>
      <c r="DV225" s="27"/>
      <c r="DW225" s="27"/>
    </row>
    <row r="226" spans="2:127" ht="12.75" customHeight="1">
      <c r="B226" s="27"/>
      <c r="C226" s="27"/>
      <c r="D226" s="27"/>
      <c r="E226" s="6"/>
      <c r="F226" s="23"/>
      <c r="G226" s="24"/>
      <c r="H226" s="21"/>
      <c r="I226" s="21"/>
      <c r="J226" s="21"/>
      <c r="K226" s="25"/>
      <c r="L226" s="24"/>
      <c r="M226" s="24"/>
      <c r="N226" s="56"/>
      <c r="O226" s="24"/>
      <c r="P226" s="21"/>
      <c r="Q226" s="21"/>
      <c r="R226" s="21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18"/>
      <c r="AX226" s="24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5"/>
      <c r="BR226" s="24"/>
      <c r="BS226" s="24"/>
      <c r="BT226" s="24"/>
      <c r="BU226" s="24"/>
      <c r="BV226" s="24"/>
      <c r="BW226" s="56"/>
      <c r="BX226" s="24"/>
      <c r="DL226" s="7"/>
      <c r="DM226" s="27"/>
      <c r="DN226" s="27"/>
      <c r="DO226" s="27"/>
      <c r="DP226" s="6"/>
      <c r="DQ226" s="6"/>
      <c r="DR226" s="11"/>
      <c r="DS226" s="6"/>
      <c r="DT226" s="27"/>
      <c r="DU226" s="27"/>
      <c r="DV226" s="27"/>
      <c r="DW226" s="27"/>
    </row>
    <row r="227" spans="2:127" ht="12.75" customHeight="1">
      <c r="B227" s="27"/>
      <c r="C227" s="27"/>
      <c r="D227" s="27"/>
      <c r="E227" s="6"/>
      <c r="F227" s="23"/>
      <c r="G227" s="24"/>
      <c r="H227" s="21"/>
      <c r="I227" s="21"/>
      <c r="J227" s="21"/>
      <c r="K227" s="25"/>
      <c r="L227" s="24"/>
      <c r="M227" s="24"/>
      <c r="N227" s="56"/>
      <c r="O227" s="24"/>
      <c r="P227" s="21"/>
      <c r="Q227" s="21"/>
      <c r="R227" s="21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18"/>
      <c r="AX227" s="24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5"/>
      <c r="BR227" s="24"/>
      <c r="BS227" s="24"/>
      <c r="BT227" s="24"/>
      <c r="BU227" s="24"/>
      <c r="BV227" s="24"/>
      <c r="BW227" s="56"/>
      <c r="BX227" s="24"/>
      <c r="DL227" s="7"/>
      <c r="DM227" s="27"/>
      <c r="DN227" s="27"/>
      <c r="DO227" s="27"/>
      <c r="DP227" s="6"/>
      <c r="DQ227" s="6"/>
      <c r="DR227" s="11"/>
      <c r="DS227" s="6"/>
      <c r="DT227" s="27"/>
      <c r="DU227" s="27"/>
      <c r="DV227" s="27"/>
      <c r="DW227" s="27"/>
    </row>
    <row r="228" spans="2:127" ht="12.75" customHeight="1">
      <c r="B228" s="27"/>
      <c r="C228" s="27"/>
      <c r="D228" s="27"/>
      <c r="E228" s="6"/>
      <c r="F228" s="23"/>
      <c r="G228" s="24"/>
      <c r="H228" s="21"/>
      <c r="I228" s="21"/>
      <c r="J228" s="21"/>
      <c r="K228" s="25"/>
      <c r="L228" s="24"/>
      <c r="M228" s="24"/>
      <c r="N228" s="56"/>
      <c r="O228" s="24"/>
      <c r="P228" s="21"/>
      <c r="Q228" s="21"/>
      <c r="R228" s="21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18"/>
      <c r="AX228" s="24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5"/>
      <c r="BR228" s="24"/>
      <c r="BS228" s="24"/>
      <c r="BT228" s="24"/>
      <c r="BU228" s="24"/>
      <c r="BV228" s="24"/>
      <c r="BW228" s="56"/>
      <c r="BX228" s="24"/>
      <c r="DL228" s="7"/>
      <c r="DM228" s="27"/>
      <c r="DN228" s="27"/>
      <c r="DO228" s="27"/>
      <c r="DP228" s="6"/>
      <c r="DQ228" s="6"/>
      <c r="DR228" s="11"/>
      <c r="DS228" s="6"/>
      <c r="DT228" s="27"/>
      <c r="DU228" s="27"/>
      <c r="DV228" s="27"/>
      <c r="DW228" s="27"/>
    </row>
    <row r="229" spans="2:127" ht="12.75" customHeight="1">
      <c r="B229" s="27"/>
      <c r="C229" s="27"/>
      <c r="D229" s="27"/>
      <c r="E229" s="6"/>
      <c r="F229" s="23"/>
      <c r="G229" s="24"/>
      <c r="H229" s="21"/>
      <c r="I229" s="21"/>
      <c r="J229" s="21"/>
      <c r="K229" s="25"/>
      <c r="L229" s="24"/>
      <c r="M229" s="24"/>
      <c r="N229" s="56"/>
      <c r="O229" s="24"/>
      <c r="P229" s="21"/>
      <c r="Q229" s="21"/>
      <c r="R229" s="21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18"/>
      <c r="AX229" s="24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5"/>
      <c r="BR229" s="24"/>
      <c r="BS229" s="24"/>
      <c r="BT229" s="24"/>
      <c r="BU229" s="24"/>
      <c r="BV229" s="24"/>
      <c r="BW229" s="56"/>
      <c r="BX229" s="24"/>
      <c r="DL229" s="7"/>
      <c r="DM229" s="27"/>
      <c r="DN229" s="27"/>
      <c r="DO229" s="27"/>
      <c r="DP229" s="6"/>
      <c r="DQ229" s="6"/>
      <c r="DR229" s="11"/>
      <c r="DS229" s="6"/>
      <c r="DT229" s="27"/>
      <c r="DU229" s="27"/>
      <c r="DV229" s="27"/>
      <c r="DW229" s="27"/>
    </row>
    <row r="230" spans="2:127" ht="12.75" customHeight="1">
      <c r="B230" s="27"/>
      <c r="C230" s="27"/>
      <c r="D230" s="27"/>
      <c r="E230" s="6"/>
      <c r="F230" s="23"/>
      <c r="G230" s="24"/>
      <c r="H230" s="21"/>
      <c r="I230" s="21"/>
      <c r="J230" s="21"/>
      <c r="K230" s="25"/>
      <c r="L230" s="24"/>
      <c r="M230" s="24"/>
      <c r="N230" s="56"/>
      <c r="O230" s="24"/>
      <c r="P230" s="21"/>
      <c r="Q230" s="21"/>
      <c r="R230" s="21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18"/>
      <c r="AX230" s="24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5"/>
      <c r="BR230" s="24"/>
      <c r="BS230" s="24"/>
      <c r="BT230" s="24"/>
      <c r="BU230" s="24"/>
      <c r="BV230" s="24"/>
      <c r="BW230" s="56"/>
      <c r="BX230" s="24"/>
      <c r="DL230" s="7"/>
      <c r="DM230" s="27"/>
      <c r="DN230" s="27"/>
      <c r="DO230" s="27"/>
      <c r="DP230" s="6"/>
      <c r="DQ230" s="6"/>
      <c r="DR230" s="11"/>
      <c r="DS230" s="6"/>
      <c r="DT230" s="27"/>
      <c r="DU230" s="27"/>
      <c r="DV230" s="27"/>
      <c r="DW230" s="27"/>
    </row>
    <row r="231" spans="2:127" ht="12.75" customHeight="1">
      <c r="B231" s="27"/>
      <c r="C231" s="27"/>
      <c r="D231" s="27"/>
      <c r="E231" s="6"/>
      <c r="F231" s="23"/>
      <c r="G231" s="24"/>
      <c r="H231" s="21"/>
      <c r="I231" s="21"/>
      <c r="J231" s="21"/>
      <c r="K231" s="25"/>
      <c r="L231" s="24"/>
      <c r="M231" s="24"/>
      <c r="N231" s="56"/>
      <c r="O231" s="24"/>
      <c r="P231" s="21"/>
      <c r="Q231" s="21"/>
      <c r="R231" s="21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18"/>
      <c r="AX231" s="24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5"/>
      <c r="BR231" s="24"/>
      <c r="BS231" s="24"/>
      <c r="BT231" s="24"/>
      <c r="BU231" s="24"/>
      <c r="BV231" s="24"/>
      <c r="BW231" s="56"/>
      <c r="BX231" s="24"/>
      <c r="DL231" s="7"/>
      <c r="DM231" s="27"/>
      <c r="DN231" s="27"/>
      <c r="DO231" s="27"/>
      <c r="DP231" s="6"/>
      <c r="DQ231" s="6"/>
      <c r="DR231" s="11"/>
      <c r="DS231" s="6"/>
      <c r="DT231" s="27"/>
      <c r="DU231" s="27"/>
      <c r="DV231" s="27"/>
      <c r="DW231" s="27"/>
    </row>
    <row r="232" spans="2:127" ht="12.75" customHeight="1">
      <c r="B232" s="27"/>
      <c r="C232" s="27"/>
      <c r="D232" s="27"/>
      <c r="E232" s="6"/>
      <c r="F232" s="23"/>
      <c r="G232" s="24"/>
      <c r="H232" s="21"/>
      <c r="I232" s="21"/>
      <c r="J232" s="21"/>
      <c r="K232" s="25"/>
      <c r="L232" s="24"/>
      <c r="M232" s="24"/>
      <c r="N232" s="56"/>
      <c r="O232" s="24"/>
      <c r="P232" s="21"/>
      <c r="Q232" s="21"/>
      <c r="R232" s="21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18"/>
      <c r="AX232" s="24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5"/>
      <c r="BR232" s="24"/>
      <c r="BS232" s="24"/>
      <c r="BT232" s="24"/>
      <c r="BU232" s="24"/>
      <c r="BV232" s="24"/>
      <c r="BW232" s="56"/>
      <c r="BX232" s="24"/>
      <c r="DL232" s="7"/>
      <c r="DM232" s="27"/>
      <c r="DN232" s="27"/>
      <c r="DO232" s="27"/>
      <c r="DP232" s="6"/>
      <c r="DQ232" s="6"/>
      <c r="DR232" s="11"/>
      <c r="DS232" s="6"/>
      <c r="DT232" s="27"/>
      <c r="DU232" s="27"/>
      <c r="DV232" s="27"/>
      <c r="DW232" s="27"/>
    </row>
    <row r="233" spans="2:127" ht="12.75" customHeight="1">
      <c r="B233" s="27"/>
      <c r="C233" s="27"/>
      <c r="D233" s="27"/>
      <c r="E233" s="6"/>
      <c r="F233" s="23"/>
      <c r="G233" s="24"/>
      <c r="H233" s="21"/>
      <c r="I233" s="21"/>
      <c r="J233" s="21"/>
      <c r="K233" s="25"/>
      <c r="L233" s="24"/>
      <c r="M233" s="24"/>
      <c r="N233" s="56"/>
      <c r="O233" s="24"/>
      <c r="P233" s="21"/>
      <c r="Q233" s="21"/>
      <c r="R233" s="21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18"/>
      <c r="AX233" s="24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5"/>
      <c r="BR233" s="24"/>
      <c r="BS233" s="24"/>
      <c r="BT233" s="24"/>
      <c r="BU233" s="24"/>
      <c r="BV233" s="24"/>
      <c r="BW233" s="56"/>
      <c r="BX233" s="24"/>
      <c r="DL233" s="7"/>
      <c r="DM233" s="27"/>
      <c r="DN233" s="27"/>
      <c r="DO233" s="27"/>
      <c r="DP233" s="6"/>
      <c r="DQ233" s="6"/>
      <c r="DR233" s="11"/>
      <c r="DS233" s="6"/>
      <c r="DT233" s="27"/>
      <c r="DU233" s="27"/>
      <c r="DV233" s="27"/>
      <c r="DW233" s="27"/>
    </row>
    <row r="234" spans="2:127" ht="12.75" customHeight="1">
      <c r="B234" s="27"/>
      <c r="C234" s="27"/>
      <c r="D234" s="27"/>
      <c r="E234" s="6"/>
      <c r="F234" s="23"/>
      <c r="G234" s="24"/>
      <c r="H234" s="21"/>
      <c r="I234" s="21"/>
      <c r="J234" s="21"/>
      <c r="K234" s="25"/>
      <c r="L234" s="24"/>
      <c r="M234" s="24"/>
      <c r="N234" s="56"/>
      <c r="O234" s="24"/>
      <c r="P234" s="21"/>
      <c r="Q234" s="21"/>
      <c r="R234" s="21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18"/>
      <c r="AX234" s="24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5"/>
      <c r="BR234" s="24"/>
      <c r="BS234" s="24"/>
      <c r="BT234" s="24"/>
      <c r="BU234" s="24"/>
      <c r="BV234" s="24"/>
      <c r="BW234" s="56"/>
      <c r="BX234" s="24"/>
      <c r="DL234" s="7"/>
      <c r="DM234" s="27"/>
      <c r="DN234" s="27"/>
      <c r="DO234" s="27"/>
      <c r="DP234" s="6"/>
      <c r="DQ234" s="6"/>
      <c r="DR234" s="11"/>
      <c r="DS234" s="6"/>
      <c r="DT234" s="27"/>
      <c r="DU234" s="27"/>
      <c r="DV234" s="27"/>
      <c r="DW234" s="27"/>
    </row>
    <row r="235" spans="2:127" ht="12.75" customHeight="1">
      <c r="B235" s="27"/>
      <c r="C235" s="27"/>
      <c r="D235" s="27"/>
      <c r="E235" s="6"/>
      <c r="F235" s="23"/>
      <c r="G235" s="24"/>
      <c r="H235" s="21"/>
      <c r="I235" s="21"/>
      <c r="J235" s="21"/>
      <c r="K235" s="25"/>
      <c r="L235" s="24"/>
      <c r="M235" s="24"/>
      <c r="N235" s="56"/>
      <c r="O235" s="24"/>
      <c r="P235" s="21"/>
      <c r="Q235" s="21"/>
      <c r="R235" s="21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18"/>
      <c r="AX235" s="24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5"/>
      <c r="BR235" s="24"/>
      <c r="BS235" s="24"/>
      <c r="BT235" s="24"/>
      <c r="BU235" s="24"/>
      <c r="BV235" s="24"/>
      <c r="BW235" s="56"/>
      <c r="BX235" s="24"/>
      <c r="DL235" s="7"/>
      <c r="DM235" s="27"/>
      <c r="DN235" s="27"/>
      <c r="DO235" s="27"/>
      <c r="DP235" s="6"/>
      <c r="DQ235" s="6"/>
      <c r="DR235" s="11"/>
      <c r="DS235" s="6"/>
      <c r="DT235" s="27"/>
      <c r="DU235" s="27"/>
      <c r="DV235" s="27"/>
      <c r="DW235" s="27"/>
    </row>
    <row r="236" spans="2:127" ht="12.75" customHeight="1">
      <c r="B236" s="27"/>
      <c r="C236" s="27"/>
      <c r="D236" s="27"/>
      <c r="E236" s="6"/>
      <c r="F236" s="23"/>
      <c r="G236" s="24"/>
      <c r="H236" s="21"/>
      <c r="I236" s="21"/>
      <c r="J236" s="21"/>
      <c r="K236" s="25"/>
      <c r="L236" s="24"/>
      <c r="M236" s="24"/>
      <c r="N236" s="56"/>
      <c r="O236" s="24"/>
      <c r="P236" s="21"/>
      <c r="Q236" s="21"/>
      <c r="R236" s="21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18"/>
      <c r="AX236" s="24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5"/>
      <c r="BR236" s="24"/>
      <c r="BS236" s="24"/>
      <c r="BT236" s="24"/>
      <c r="BU236" s="24"/>
      <c r="BV236" s="24"/>
      <c r="BW236" s="56"/>
      <c r="BX236" s="24"/>
      <c r="DL236" s="7"/>
      <c r="DM236" s="27"/>
      <c r="DN236" s="27"/>
      <c r="DO236" s="27"/>
      <c r="DP236" s="6"/>
      <c r="DQ236" s="6"/>
      <c r="DR236" s="11"/>
      <c r="DS236" s="6"/>
      <c r="DT236" s="27"/>
      <c r="DU236" s="27"/>
      <c r="DV236" s="27"/>
      <c r="DW236" s="27"/>
    </row>
    <row r="237" spans="2:127" ht="12.75" customHeight="1">
      <c r="B237" s="27"/>
      <c r="C237" s="27"/>
      <c r="D237" s="27"/>
      <c r="E237" s="6"/>
      <c r="F237" s="23"/>
      <c r="G237" s="24"/>
      <c r="H237" s="21"/>
      <c r="I237" s="21"/>
      <c r="J237" s="21"/>
      <c r="K237" s="25"/>
      <c r="L237" s="24"/>
      <c r="M237" s="24"/>
      <c r="N237" s="56"/>
      <c r="O237" s="24"/>
      <c r="P237" s="21"/>
      <c r="Q237" s="21"/>
      <c r="R237" s="21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18"/>
      <c r="AX237" s="24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5"/>
      <c r="BR237" s="24"/>
      <c r="BS237" s="24"/>
      <c r="BT237" s="24"/>
      <c r="BU237" s="24"/>
      <c r="BV237" s="24"/>
      <c r="BW237" s="56"/>
      <c r="BX237" s="24"/>
      <c r="DL237" s="7"/>
      <c r="DM237" s="27"/>
      <c r="DN237" s="27"/>
      <c r="DO237" s="27"/>
      <c r="DP237" s="6"/>
      <c r="DQ237" s="6"/>
      <c r="DR237" s="11"/>
      <c r="DS237" s="6"/>
      <c r="DT237" s="27"/>
      <c r="DU237" s="27"/>
      <c r="DV237" s="27"/>
      <c r="DW237" s="27"/>
    </row>
    <row r="238" spans="2:127" ht="12.75" customHeight="1">
      <c r="B238" s="27"/>
      <c r="C238" s="27"/>
      <c r="D238" s="27"/>
      <c r="E238" s="6"/>
      <c r="F238" s="23"/>
      <c r="G238" s="24"/>
      <c r="H238" s="21"/>
      <c r="I238" s="21"/>
      <c r="J238" s="21"/>
      <c r="K238" s="25"/>
      <c r="L238" s="24"/>
      <c r="M238" s="24"/>
      <c r="N238" s="56"/>
      <c r="O238" s="24"/>
      <c r="P238" s="21"/>
      <c r="Q238" s="21"/>
      <c r="R238" s="21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18"/>
      <c r="AX238" s="24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5"/>
      <c r="BR238" s="24"/>
      <c r="BS238" s="24"/>
      <c r="BT238" s="24"/>
      <c r="BU238" s="24"/>
      <c r="BV238" s="24"/>
      <c r="BW238" s="56"/>
      <c r="BX238" s="24"/>
      <c r="DL238" s="7"/>
      <c r="DM238" s="27"/>
      <c r="DN238" s="27"/>
      <c r="DO238" s="27"/>
      <c r="DP238" s="6"/>
      <c r="DQ238" s="6"/>
      <c r="DR238" s="11"/>
      <c r="DS238" s="6"/>
      <c r="DT238" s="27"/>
      <c r="DU238" s="27"/>
      <c r="DV238" s="27"/>
      <c r="DW238" s="27"/>
    </row>
    <row r="239" spans="2:127" ht="12.75" customHeight="1">
      <c r="B239" s="27"/>
      <c r="C239" s="27"/>
      <c r="D239" s="27"/>
      <c r="E239" s="6"/>
      <c r="F239" s="23"/>
      <c r="G239" s="24"/>
      <c r="H239" s="21"/>
      <c r="I239" s="21"/>
      <c r="J239" s="21"/>
      <c r="K239" s="25"/>
      <c r="L239" s="24"/>
      <c r="M239" s="24"/>
      <c r="N239" s="56"/>
      <c r="O239" s="24"/>
      <c r="P239" s="21"/>
      <c r="Q239" s="21"/>
      <c r="R239" s="21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18"/>
      <c r="AX239" s="24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5"/>
      <c r="BR239" s="24"/>
      <c r="BS239" s="24"/>
      <c r="BT239" s="24"/>
      <c r="BU239" s="24"/>
      <c r="BV239" s="24"/>
      <c r="BW239" s="56"/>
      <c r="BX239" s="24"/>
      <c r="DL239" s="7"/>
      <c r="DM239" s="27"/>
      <c r="DN239" s="27"/>
      <c r="DO239" s="27"/>
      <c r="DP239" s="6"/>
      <c r="DQ239" s="6"/>
      <c r="DR239" s="11"/>
      <c r="DS239" s="6"/>
      <c r="DT239" s="27"/>
      <c r="DU239" s="27"/>
      <c r="DV239" s="27"/>
      <c r="DW239" s="27"/>
    </row>
    <row r="240" spans="2:127" ht="12.75" customHeight="1">
      <c r="B240" s="27"/>
      <c r="C240" s="27"/>
      <c r="D240" s="27"/>
      <c r="E240" s="6"/>
      <c r="F240" s="23"/>
      <c r="G240" s="24"/>
      <c r="H240" s="21"/>
      <c r="I240" s="21"/>
      <c r="J240" s="21"/>
      <c r="K240" s="25"/>
      <c r="L240" s="24"/>
      <c r="M240" s="24"/>
      <c r="N240" s="56"/>
      <c r="O240" s="24"/>
      <c r="P240" s="21"/>
      <c r="Q240" s="21"/>
      <c r="R240" s="21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18"/>
      <c r="AX240" s="24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5"/>
      <c r="BR240" s="24"/>
      <c r="BS240" s="24"/>
      <c r="BT240" s="24"/>
      <c r="BU240" s="24"/>
      <c r="BV240" s="24"/>
      <c r="BW240" s="56"/>
      <c r="BX240" s="24"/>
      <c r="DL240" s="7"/>
      <c r="DM240" s="27"/>
      <c r="DN240" s="27"/>
      <c r="DO240" s="27"/>
      <c r="DP240" s="6"/>
      <c r="DQ240" s="6"/>
      <c r="DR240" s="11"/>
      <c r="DS240" s="6"/>
      <c r="DT240" s="27"/>
      <c r="DU240" s="27"/>
      <c r="DV240" s="27"/>
      <c r="DW240" s="27"/>
    </row>
    <row r="241" spans="2:127" ht="12.75" customHeight="1">
      <c r="B241" s="27"/>
      <c r="C241" s="27"/>
      <c r="D241" s="27"/>
      <c r="E241" s="6"/>
      <c r="F241" s="23"/>
      <c r="G241" s="24"/>
      <c r="H241" s="21"/>
      <c r="I241" s="21"/>
      <c r="J241" s="21"/>
      <c r="K241" s="25"/>
      <c r="L241" s="24"/>
      <c r="M241" s="24"/>
      <c r="N241" s="56"/>
      <c r="O241" s="24"/>
      <c r="P241" s="21"/>
      <c r="Q241" s="21"/>
      <c r="R241" s="21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18"/>
      <c r="AX241" s="24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5"/>
      <c r="BR241" s="24"/>
      <c r="BS241" s="24"/>
      <c r="BT241" s="24"/>
      <c r="BU241" s="24"/>
      <c r="BV241" s="24"/>
      <c r="BW241" s="56"/>
      <c r="BX241" s="24"/>
      <c r="DL241" s="7"/>
      <c r="DM241" s="27"/>
      <c r="DN241" s="27"/>
      <c r="DO241" s="27"/>
      <c r="DP241" s="6"/>
      <c r="DQ241" s="6"/>
      <c r="DR241" s="11"/>
      <c r="DS241" s="6"/>
      <c r="DT241" s="27"/>
      <c r="DU241" s="27"/>
      <c r="DV241" s="27"/>
      <c r="DW241" s="27"/>
    </row>
    <row r="242" spans="2:127" ht="12.75" customHeight="1">
      <c r="B242" s="27"/>
      <c r="C242" s="27"/>
      <c r="D242" s="27"/>
      <c r="E242" s="6"/>
      <c r="F242" s="23"/>
      <c r="G242" s="24"/>
      <c r="H242" s="21"/>
      <c r="I242" s="21"/>
      <c r="J242" s="21"/>
      <c r="K242" s="25"/>
      <c r="L242" s="24"/>
      <c r="M242" s="24"/>
      <c r="N242" s="56"/>
      <c r="O242" s="24"/>
      <c r="P242" s="21"/>
      <c r="Q242" s="21"/>
      <c r="R242" s="21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18"/>
      <c r="AX242" s="24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5"/>
      <c r="BR242" s="24"/>
      <c r="BS242" s="24"/>
      <c r="BT242" s="24"/>
      <c r="BU242" s="24"/>
      <c r="BV242" s="24"/>
      <c r="BW242" s="56"/>
      <c r="BX242" s="24"/>
      <c r="DL242" s="7"/>
      <c r="DM242" s="27"/>
      <c r="DN242" s="27"/>
      <c r="DO242" s="27"/>
      <c r="DP242" s="6"/>
      <c r="DQ242" s="6"/>
      <c r="DR242" s="11"/>
      <c r="DS242" s="6"/>
      <c r="DT242" s="27"/>
      <c r="DU242" s="27"/>
      <c r="DV242" s="27"/>
      <c r="DW242" s="27"/>
    </row>
    <row r="243" spans="2:127" ht="12.75" customHeight="1">
      <c r="B243" s="27"/>
      <c r="C243" s="27"/>
      <c r="D243" s="27"/>
      <c r="E243" s="6"/>
      <c r="F243" s="23"/>
      <c r="G243" s="24"/>
      <c r="H243" s="21"/>
      <c r="I243" s="21"/>
      <c r="J243" s="21"/>
      <c r="K243" s="25"/>
      <c r="L243" s="24"/>
      <c r="M243" s="24"/>
      <c r="N243" s="56"/>
      <c r="O243" s="24"/>
      <c r="P243" s="21"/>
      <c r="Q243" s="21"/>
      <c r="R243" s="21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18"/>
      <c r="AX243" s="24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5"/>
      <c r="BR243" s="24"/>
      <c r="BS243" s="24"/>
      <c r="BT243" s="24"/>
      <c r="BU243" s="24"/>
      <c r="BV243" s="24"/>
      <c r="BW243" s="56"/>
      <c r="BX243" s="24"/>
      <c r="DL243" s="7"/>
      <c r="DM243" s="27"/>
      <c r="DN243" s="27"/>
      <c r="DO243" s="27"/>
      <c r="DP243" s="6"/>
      <c r="DQ243" s="6"/>
      <c r="DR243" s="11"/>
      <c r="DS243" s="6"/>
      <c r="DT243" s="27"/>
      <c r="DU243" s="27"/>
      <c r="DV243" s="27"/>
      <c r="DW243" s="27"/>
    </row>
    <row r="244" spans="2:127" ht="12.75" customHeight="1">
      <c r="B244" s="27"/>
      <c r="C244" s="27"/>
      <c r="D244" s="27"/>
      <c r="E244" s="6"/>
      <c r="F244" s="23"/>
      <c r="G244" s="24"/>
      <c r="H244" s="21"/>
      <c r="I244" s="21"/>
      <c r="J244" s="21"/>
      <c r="K244" s="25"/>
      <c r="L244" s="24"/>
      <c r="M244" s="24"/>
      <c r="N244" s="56"/>
      <c r="O244" s="24"/>
      <c r="P244" s="21"/>
      <c r="Q244" s="21"/>
      <c r="R244" s="21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18"/>
      <c r="AX244" s="24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5"/>
      <c r="BR244" s="24"/>
      <c r="BS244" s="24"/>
      <c r="BT244" s="24"/>
      <c r="BU244" s="24"/>
      <c r="BV244" s="24"/>
      <c r="BW244" s="56"/>
      <c r="BX244" s="24"/>
      <c r="DL244" s="7"/>
      <c r="DM244" s="27"/>
      <c r="DN244" s="27"/>
      <c r="DO244" s="27"/>
      <c r="DP244" s="6"/>
      <c r="DQ244" s="6"/>
      <c r="DR244" s="11"/>
      <c r="DS244" s="6"/>
      <c r="DT244" s="27"/>
      <c r="DU244" s="27"/>
      <c r="DV244" s="27"/>
      <c r="DW244" s="27"/>
    </row>
    <row r="245" spans="2:127" ht="12.75" customHeight="1">
      <c r="B245" s="27"/>
      <c r="C245" s="27"/>
      <c r="D245" s="27"/>
      <c r="E245" s="6"/>
      <c r="F245" s="23"/>
      <c r="G245" s="24"/>
      <c r="H245" s="21"/>
      <c r="I245" s="21"/>
      <c r="J245" s="21"/>
      <c r="K245" s="25"/>
      <c r="L245" s="24"/>
      <c r="M245" s="24"/>
      <c r="N245" s="56"/>
      <c r="O245" s="24"/>
      <c r="P245" s="21"/>
      <c r="Q245" s="21"/>
      <c r="R245" s="21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18"/>
      <c r="AX245" s="24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5"/>
      <c r="BR245" s="24"/>
      <c r="BS245" s="24"/>
      <c r="BT245" s="24"/>
      <c r="BU245" s="24"/>
      <c r="BV245" s="24"/>
      <c r="BW245" s="56"/>
      <c r="BX245" s="24"/>
      <c r="DL245" s="7"/>
      <c r="DM245" s="27"/>
      <c r="DN245" s="27"/>
      <c r="DO245" s="27"/>
      <c r="DP245" s="6"/>
      <c r="DQ245" s="6"/>
      <c r="DR245" s="11"/>
      <c r="DS245" s="6"/>
      <c r="DT245" s="27"/>
      <c r="DU245" s="27"/>
      <c r="DV245" s="27"/>
      <c r="DW245" s="27"/>
    </row>
    <row r="246" spans="2:127" ht="12.75" customHeight="1">
      <c r="B246" s="27"/>
      <c r="C246" s="27"/>
      <c r="D246" s="27"/>
      <c r="E246" s="6"/>
      <c r="F246" s="23"/>
      <c r="G246" s="24"/>
      <c r="H246" s="21"/>
      <c r="I246" s="21"/>
      <c r="J246" s="21"/>
      <c r="K246" s="25"/>
      <c r="L246" s="24"/>
      <c r="M246" s="24"/>
      <c r="N246" s="56"/>
      <c r="O246" s="24"/>
      <c r="P246" s="21"/>
      <c r="Q246" s="21"/>
      <c r="R246" s="21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18"/>
      <c r="AX246" s="24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5"/>
      <c r="BR246" s="24"/>
      <c r="BS246" s="24"/>
      <c r="BT246" s="24"/>
      <c r="BU246" s="24"/>
      <c r="BV246" s="24"/>
      <c r="BW246" s="56"/>
      <c r="BX246" s="24"/>
      <c r="DL246" s="7"/>
      <c r="DM246" s="27"/>
      <c r="DN246" s="27"/>
      <c r="DO246" s="27"/>
      <c r="DP246" s="6"/>
      <c r="DQ246" s="6"/>
      <c r="DR246" s="11"/>
      <c r="DS246" s="6"/>
      <c r="DT246" s="27"/>
      <c r="DU246" s="27"/>
      <c r="DV246" s="27"/>
      <c r="DW246" s="27"/>
    </row>
    <row r="247" spans="2:127" ht="12.75" customHeight="1">
      <c r="B247" s="27"/>
      <c r="C247" s="27"/>
      <c r="D247" s="27"/>
      <c r="E247" s="6"/>
      <c r="F247" s="23"/>
      <c r="G247" s="24"/>
      <c r="H247" s="21"/>
      <c r="I247" s="21"/>
      <c r="J247" s="21"/>
      <c r="K247" s="25"/>
      <c r="L247" s="24"/>
      <c r="M247" s="24"/>
      <c r="N247" s="56"/>
      <c r="O247" s="24"/>
      <c r="P247" s="21"/>
      <c r="Q247" s="21"/>
      <c r="R247" s="21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18"/>
      <c r="AX247" s="24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5"/>
      <c r="BR247" s="24"/>
      <c r="BS247" s="24"/>
      <c r="BT247" s="24"/>
      <c r="BU247" s="24"/>
      <c r="BV247" s="24"/>
      <c r="BW247" s="56"/>
      <c r="BX247" s="24"/>
      <c r="DL247" s="7"/>
      <c r="DM247" s="27"/>
      <c r="DN247" s="27"/>
      <c r="DO247" s="27"/>
      <c r="DP247" s="6"/>
      <c r="DQ247" s="6"/>
      <c r="DR247" s="11"/>
      <c r="DS247" s="6"/>
      <c r="DT247" s="27"/>
      <c r="DU247" s="27"/>
      <c r="DV247" s="27"/>
      <c r="DW247" s="27"/>
    </row>
    <row r="248" spans="2:127" ht="12.75" customHeight="1">
      <c r="B248" s="27"/>
      <c r="C248" s="27"/>
      <c r="D248" s="27"/>
      <c r="E248" s="6"/>
      <c r="F248" s="23"/>
      <c r="G248" s="24"/>
      <c r="H248" s="21"/>
      <c r="I248" s="21"/>
      <c r="J248" s="21"/>
      <c r="K248" s="25"/>
      <c r="L248" s="24"/>
      <c r="M248" s="24"/>
      <c r="N248" s="56"/>
      <c r="O248" s="24"/>
      <c r="P248" s="21"/>
      <c r="Q248" s="21"/>
      <c r="R248" s="21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18"/>
      <c r="AX248" s="24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5"/>
      <c r="BR248" s="24"/>
      <c r="BS248" s="24"/>
      <c r="BT248" s="24"/>
      <c r="BU248" s="24"/>
      <c r="BV248" s="24"/>
      <c r="BW248" s="56"/>
      <c r="BX248" s="24"/>
      <c r="DL248" s="7"/>
      <c r="DM248" s="27"/>
      <c r="DN248" s="27"/>
      <c r="DO248" s="27"/>
      <c r="DP248" s="6"/>
      <c r="DQ248" s="6"/>
      <c r="DR248" s="11"/>
      <c r="DS248" s="6"/>
      <c r="DT248" s="27"/>
      <c r="DU248" s="27"/>
      <c r="DV248" s="27"/>
      <c r="DW248" s="27"/>
    </row>
    <row r="249" spans="2:127" ht="12.75" customHeight="1">
      <c r="B249" s="27"/>
      <c r="C249" s="27"/>
      <c r="D249" s="27"/>
      <c r="E249" s="6"/>
      <c r="F249" s="23"/>
      <c r="G249" s="24"/>
      <c r="H249" s="21"/>
      <c r="I249" s="21"/>
      <c r="J249" s="21"/>
      <c r="K249" s="25"/>
      <c r="L249" s="24"/>
      <c r="M249" s="24"/>
      <c r="N249" s="56"/>
      <c r="O249" s="24"/>
      <c r="P249" s="21"/>
      <c r="Q249" s="21"/>
      <c r="R249" s="21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18"/>
      <c r="AX249" s="24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5"/>
      <c r="BR249" s="24"/>
      <c r="BS249" s="24"/>
      <c r="BT249" s="24"/>
      <c r="BU249" s="24"/>
      <c r="BV249" s="24"/>
      <c r="BW249" s="56"/>
      <c r="BX249" s="24"/>
      <c r="DL249" s="7"/>
      <c r="DM249" s="27"/>
      <c r="DN249" s="27"/>
      <c r="DO249" s="27"/>
      <c r="DP249" s="6"/>
      <c r="DQ249" s="6"/>
      <c r="DR249" s="11"/>
      <c r="DS249" s="6"/>
      <c r="DT249" s="27"/>
      <c r="DU249" s="27"/>
      <c r="DV249" s="27"/>
      <c r="DW249" s="27"/>
    </row>
    <row r="250" spans="2:127" ht="12.75" customHeight="1">
      <c r="B250" s="27"/>
      <c r="C250" s="27"/>
      <c r="D250" s="27"/>
      <c r="E250" s="6"/>
      <c r="F250" s="23"/>
      <c r="G250" s="24"/>
      <c r="H250" s="21"/>
      <c r="I250" s="21"/>
      <c r="J250" s="21"/>
      <c r="K250" s="25"/>
      <c r="L250" s="24"/>
      <c r="M250" s="24"/>
      <c r="N250" s="56"/>
      <c r="O250" s="24"/>
      <c r="P250" s="21"/>
      <c r="Q250" s="21"/>
      <c r="R250" s="21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18"/>
      <c r="AX250" s="24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5"/>
      <c r="BR250" s="24"/>
      <c r="BS250" s="24"/>
      <c r="BT250" s="24"/>
      <c r="BU250" s="24"/>
      <c r="BV250" s="24"/>
      <c r="BW250" s="56"/>
      <c r="BX250" s="24"/>
      <c r="DL250" s="7"/>
      <c r="DM250" s="27"/>
      <c r="DN250" s="27"/>
      <c r="DO250" s="27"/>
      <c r="DP250" s="6"/>
      <c r="DQ250" s="6"/>
      <c r="DR250" s="11"/>
      <c r="DS250" s="6"/>
      <c r="DT250" s="27"/>
      <c r="DU250" s="27"/>
      <c r="DV250" s="27"/>
      <c r="DW250" s="27"/>
    </row>
    <row r="251" spans="2:127" ht="12.75" customHeight="1">
      <c r="B251" s="27"/>
      <c r="C251" s="27"/>
      <c r="D251" s="27"/>
      <c r="E251" s="6"/>
      <c r="F251" s="23"/>
      <c r="G251" s="24"/>
      <c r="H251" s="21"/>
      <c r="I251" s="21"/>
      <c r="J251" s="21"/>
      <c r="K251" s="25"/>
      <c r="L251" s="24"/>
      <c r="M251" s="24"/>
      <c r="N251" s="56"/>
      <c r="O251" s="24"/>
      <c r="P251" s="21"/>
      <c r="Q251" s="21"/>
      <c r="R251" s="21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18"/>
      <c r="AX251" s="24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5"/>
      <c r="BR251" s="24"/>
      <c r="BS251" s="24"/>
      <c r="BT251" s="24"/>
      <c r="BU251" s="24"/>
      <c r="BV251" s="24"/>
      <c r="BW251" s="56"/>
      <c r="BX251" s="24"/>
      <c r="DL251" s="7"/>
      <c r="DM251" s="27"/>
      <c r="DN251" s="27"/>
      <c r="DO251" s="27"/>
      <c r="DP251" s="6"/>
      <c r="DQ251" s="6"/>
      <c r="DR251" s="11"/>
      <c r="DS251" s="6"/>
      <c r="DT251" s="27"/>
      <c r="DU251" s="27"/>
      <c r="DV251" s="27"/>
      <c r="DW251" s="27"/>
    </row>
    <row r="252" spans="2:127" ht="12.75" customHeight="1">
      <c r="B252" s="27"/>
      <c r="C252" s="27"/>
      <c r="D252" s="27"/>
      <c r="E252" s="6"/>
      <c r="F252" s="23"/>
      <c r="G252" s="24"/>
      <c r="H252" s="21"/>
      <c r="I252" s="21"/>
      <c r="J252" s="21"/>
      <c r="K252" s="25"/>
      <c r="L252" s="24"/>
      <c r="M252" s="24"/>
      <c r="N252" s="56"/>
      <c r="O252" s="24"/>
      <c r="P252" s="21"/>
      <c r="Q252" s="21"/>
      <c r="R252" s="21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18"/>
      <c r="AX252" s="24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5"/>
      <c r="BR252" s="24"/>
      <c r="BS252" s="24"/>
      <c r="BT252" s="24"/>
      <c r="BU252" s="24"/>
      <c r="BV252" s="24"/>
      <c r="BW252" s="56"/>
      <c r="BX252" s="24"/>
      <c r="DL252" s="7"/>
      <c r="DM252" s="27"/>
      <c r="DN252" s="27"/>
      <c r="DO252" s="27"/>
      <c r="DP252" s="6"/>
      <c r="DQ252" s="6"/>
      <c r="DR252" s="11"/>
      <c r="DS252" s="6"/>
      <c r="DT252" s="27"/>
      <c r="DU252" s="27"/>
      <c r="DV252" s="27"/>
      <c r="DW252" s="27"/>
    </row>
    <row r="253" spans="2:127" ht="12.75" customHeight="1">
      <c r="B253" s="27"/>
      <c r="C253" s="27"/>
      <c r="D253" s="27"/>
      <c r="E253" s="6"/>
      <c r="F253" s="23"/>
      <c r="G253" s="24"/>
      <c r="H253" s="21"/>
      <c r="I253" s="21"/>
      <c r="J253" s="21"/>
      <c r="K253" s="25"/>
      <c r="L253" s="24"/>
      <c r="M253" s="24"/>
      <c r="N253" s="56"/>
      <c r="O253" s="24"/>
      <c r="P253" s="21"/>
      <c r="Q253" s="21"/>
      <c r="R253" s="21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18"/>
      <c r="AX253" s="24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5"/>
      <c r="BR253" s="24"/>
      <c r="BS253" s="24"/>
      <c r="BT253" s="24"/>
      <c r="BU253" s="24"/>
      <c r="BV253" s="24"/>
      <c r="BW253" s="56"/>
      <c r="BX253" s="24"/>
      <c r="DL253" s="7"/>
      <c r="DM253" s="27"/>
      <c r="DN253" s="27"/>
      <c r="DO253" s="27"/>
      <c r="DP253" s="6"/>
      <c r="DQ253" s="6"/>
      <c r="DR253" s="11"/>
      <c r="DS253" s="6"/>
      <c r="DT253" s="27"/>
      <c r="DU253" s="27"/>
      <c r="DV253" s="27"/>
      <c r="DW253" s="27"/>
    </row>
    <row r="254" spans="2:127" ht="12.75" customHeight="1">
      <c r="B254" s="27"/>
      <c r="C254" s="27"/>
      <c r="D254" s="27"/>
      <c r="E254" s="6"/>
      <c r="F254" s="23"/>
      <c r="G254" s="24"/>
      <c r="H254" s="21"/>
      <c r="I254" s="21"/>
      <c r="J254" s="21"/>
      <c r="K254" s="25"/>
      <c r="L254" s="24"/>
      <c r="M254" s="24"/>
      <c r="N254" s="56"/>
      <c r="O254" s="24"/>
      <c r="P254" s="21"/>
      <c r="Q254" s="21"/>
      <c r="R254" s="21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18"/>
      <c r="AX254" s="24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5"/>
      <c r="BR254" s="24"/>
      <c r="BS254" s="24"/>
      <c r="BT254" s="24"/>
      <c r="BU254" s="24"/>
      <c r="BV254" s="24"/>
      <c r="BW254" s="56"/>
      <c r="BX254" s="24"/>
      <c r="DL254" s="7"/>
      <c r="DM254" s="27"/>
      <c r="DN254" s="27"/>
      <c r="DO254" s="27"/>
      <c r="DP254" s="6"/>
      <c r="DQ254" s="6"/>
      <c r="DR254" s="11"/>
      <c r="DS254" s="6"/>
      <c r="DT254" s="27"/>
      <c r="DU254" s="27"/>
      <c r="DV254" s="27"/>
      <c r="DW254" s="27"/>
    </row>
    <row r="255" spans="2:127" ht="12.75" customHeight="1">
      <c r="B255" s="27"/>
      <c r="C255" s="27"/>
      <c r="D255" s="27"/>
      <c r="E255" s="6"/>
      <c r="F255" s="23"/>
      <c r="G255" s="24"/>
      <c r="H255" s="21"/>
      <c r="I255" s="21"/>
      <c r="J255" s="21"/>
      <c r="K255" s="25"/>
      <c r="L255" s="24"/>
      <c r="M255" s="24"/>
      <c r="N255" s="56"/>
      <c r="O255" s="24"/>
      <c r="P255" s="21"/>
      <c r="Q255" s="21"/>
      <c r="R255" s="21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18"/>
      <c r="AX255" s="24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5"/>
      <c r="BR255" s="24"/>
      <c r="BS255" s="24"/>
      <c r="BT255" s="24"/>
      <c r="BU255" s="24"/>
      <c r="BV255" s="24"/>
      <c r="BW255" s="56"/>
      <c r="BX255" s="24"/>
      <c r="DL255" s="7"/>
      <c r="DM255" s="27"/>
      <c r="DN255" s="27"/>
      <c r="DO255" s="27"/>
      <c r="DP255" s="6"/>
      <c r="DQ255" s="6"/>
      <c r="DR255" s="11"/>
      <c r="DS255" s="6"/>
      <c r="DT255" s="27"/>
      <c r="DU255" s="27"/>
      <c r="DV255" s="27"/>
      <c r="DW255" s="27"/>
    </row>
    <row r="256" spans="2:127" ht="12.75" customHeight="1">
      <c r="B256" s="27"/>
      <c r="C256" s="27"/>
      <c r="D256" s="27"/>
      <c r="E256" s="6"/>
      <c r="F256" s="23"/>
      <c r="G256" s="24"/>
      <c r="H256" s="21"/>
      <c r="I256" s="21"/>
      <c r="J256" s="21"/>
      <c r="K256" s="25"/>
      <c r="L256" s="24"/>
      <c r="M256" s="24"/>
      <c r="N256" s="56"/>
      <c r="O256" s="24"/>
      <c r="P256" s="21"/>
      <c r="Q256" s="21"/>
      <c r="R256" s="21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18"/>
      <c r="AX256" s="24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5"/>
      <c r="BR256" s="24"/>
      <c r="BS256" s="24"/>
      <c r="BT256" s="24"/>
      <c r="BU256" s="24"/>
      <c r="BV256" s="24"/>
      <c r="BW256" s="56"/>
      <c r="BX256" s="24"/>
      <c r="DL256" s="7"/>
      <c r="DM256" s="27"/>
      <c r="DN256" s="27"/>
      <c r="DO256" s="27"/>
      <c r="DP256" s="6"/>
      <c r="DQ256" s="6"/>
      <c r="DR256" s="11"/>
      <c r="DS256" s="6"/>
      <c r="DT256" s="27"/>
      <c r="DU256" s="27"/>
      <c r="DV256" s="27"/>
      <c r="DW256" s="27"/>
    </row>
    <row r="257" spans="2:127" ht="12.75" customHeight="1">
      <c r="B257" s="27"/>
      <c r="C257" s="27"/>
      <c r="D257" s="27"/>
      <c r="E257" s="6"/>
      <c r="F257" s="23"/>
      <c r="G257" s="24"/>
      <c r="H257" s="21"/>
      <c r="I257" s="21"/>
      <c r="J257" s="21"/>
      <c r="K257" s="25"/>
      <c r="L257" s="24"/>
      <c r="M257" s="24"/>
      <c r="N257" s="56"/>
      <c r="O257" s="24"/>
      <c r="P257" s="21"/>
      <c r="Q257" s="21"/>
      <c r="R257" s="21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18"/>
      <c r="AX257" s="24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5"/>
      <c r="BR257" s="24"/>
      <c r="BS257" s="24"/>
      <c r="BT257" s="24"/>
      <c r="BU257" s="24"/>
      <c r="BV257" s="24"/>
      <c r="BW257" s="56"/>
      <c r="BX257" s="24"/>
      <c r="DL257" s="7"/>
      <c r="DM257" s="27"/>
      <c r="DN257" s="27"/>
      <c r="DO257" s="27"/>
      <c r="DP257" s="6"/>
      <c r="DQ257" s="6"/>
      <c r="DR257" s="11"/>
      <c r="DS257" s="6"/>
      <c r="DT257" s="27"/>
      <c r="DU257" s="27"/>
      <c r="DV257" s="27"/>
      <c r="DW257" s="27"/>
    </row>
    <row r="258" spans="2:127" ht="12.75" customHeight="1">
      <c r="B258" s="27"/>
      <c r="C258" s="27"/>
      <c r="D258" s="27"/>
      <c r="E258" s="6"/>
      <c r="F258" s="23"/>
      <c r="G258" s="24"/>
      <c r="H258" s="21"/>
      <c r="I258" s="21"/>
      <c r="J258" s="21"/>
      <c r="K258" s="25"/>
      <c r="L258" s="24"/>
      <c r="M258" s="24"/>
      <c r="N258" s="56"/>
      <c r="O258" s="24"/>
      <c r="P258" s="21"/>
      <c r="Q258" s="21"/>
      <c r="R258" s="21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18"/>
      <c r="AX258" s="24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5"/>
      <c r="BR258" s="24"/>
      <c r="BS258" s="24"/>
      <c r="BT258" s="24"/>
      <c r="BU258" s="24"/>
      <c r="BV258" s="24"/>
      <c r="BW258" s="56"/>
      <c r="BX258" s="24"/>
      <c r="DL258" s="7"/>
      <c r="DM258" s="27"/>
      <c r="DN258" s="27"/>
      <c r="DO258" s="27"/>
      <c r="DP258" s="6"/>
      <c r="DQ258" s="6"/>
      <c r="DR258" s="11"/>
      <c r="DS258" s="6"/>
      <c r="DT258" s="27"/>
      <c r="DU258" s="27"/>
      <c r="DV258" s="27"/>
      <c r="DW258" s="27"/>
    </row>
    <row r="259" spans="2:127" ht="12.75" customHeight="1">
      <c r="B259" s="27"/>
      <c r="C259" s="27"/>
      <c r="D259" s="27"/>
      <c r="E259" s="6"/>
      <c r="F259" s="23"/>
      <c r="G259" s="24"/>
      <c r="H259" s="21"/>
      <c r="I259" s="21"/>
      <c r="J259" s="21"/>
      <c r="K259" s="25"/>
      <c r="L259" s="24"/>
      <c r="M259" s="24"/>
      <c r="N259" s="56"/>
      <c r="O259" s="24"/>
      <c r="P259" s="21"/>
      <c r="Q259" s="21"/>
      <c r="R259" s="21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18"/>
      <c r="AX259" s="24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5"/>
      <c r="BR259" s="24"/>
      <c r="BS259" s="24"/>
      <c r="BT259" s="24"/>
      <c r="BU259" s="24"/>
      <c r="BV259" s="24"/>
      <c r="BW259" s="56"/>
      <c r="BX259" s="24"/>
      <c r="DL259" s="7"/>
      <c r="DM259" s="27"/>
      <c r="DN259" s="27"/>
      <c r="DO259" s="27"/>
      <c r="DP259" s="6"/>
      <c r="DQ259" s="6"/>
      <c r="DR259" s="11"/>
      <c r="DS259" s="6"/>
      <c r="DT259" s="27"/>
      <c r="DU259" s="27"/>
      <c r="DV259" s="27"/>
      <c r="DW259" s="27"/>
    </row>
    <row r="260" spans="2:127" ht="12.75" customHeight="1">
      <c r="B260" s="27"/>
      <c r="C260" s="27"/>
      <c r="D260" s="27"/>
      <c r="E260" s="6"/>
      <c r="F260" s="23"/>
      <c r="G260" s="24"/>
      <c r="H260" s="21"/>
      <c r="I260" s="21"/>
      <c r="J260" s="21"/>
      <c r="K260" s="25"/>
      <c r="L260" s="24"/>
      <c r="M260" s="24"/>
      <c r="N260" s="56"/>
      <c r="O260" s="24"/>
      <c r="P260" s="21"/>
      <c r="Q260" s="21"/>
      <c r="R260" s="21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18"/>
      <c r="AX260" s="24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5"/>
      <c r="BR260" s="24"/>
      <c r="BS260" s="24"/>
      <c r="BT260" s="24"/>
      <c r="BU260" s="24"/>
      <c r="BV260" s="24"/>
      <c r="BW260" s="56"/>
      <c r="BX260" s="24"/>
      <c r="DL260" s="7"/>
      <c r="DM260" s="27"/>
      <c r="DN260" s="27"/>
      <c r="DO260" s="27"/>
      <c r="DP260" s="6"/>
      <c r="DQ260" s="6"/>
      <c r="DR260" s="11"/>
      <c r="DS260" s="6"/>
      <c r="DT260" s="27"/>
      <c r="DU260" s="27"/>
      <c r="DV260" s="27"/>
      <c r="DW260" s="27"/>
    </row>
    <row r="261" spans="2:127" ht="12.75" customHeight="1">
      <c r="B261" s="27"/>
      <c r="C261" s="27"/>
      <c r="D261" s="27"/>
      <c r="E261" s="6"/>
      <c r="F261" s="23"/>
      <c r="G261" s="24"/>
      <c r="H261" s="21"/>
      <c r="I261" s="21"/>
      <c r="J261" s="21"/>
      <c r="K261" s="25"/>
      <c r="L261" s="24"/>
      <c r="M261" s="24"/>
      <c r="N261" s="56"/>
      <c r="O261" s="24"/>
      <c r="P261" s="21"/>
      <c r="Q261" s="21"/>
      <c r="R261" s="21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18"/>
      <c r="AX261" s="24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5"/>
      <c r="BR261" s="24"/>
      <c r="BS261" s="24"/>
      <c r="BT261" s="24"/>
      <c r="BU261" s="24"/>
      <c r="BV261" s="24"/>
      <c r="BW261" s="56"/>
      <c r="BX261" s="24"/>
      <c r="DL261" s="7"/>
      <c r="DM261" s="27"/>
      <c r="DN261" s="27"/>
      <c r="DO261" s="27"/>
      <c r="DP261" s="6"/>
      <c r="DQ261" s="6"/>
      <c r="DR261" s="11"/>
      <c r="DS261" s="6"/>
      <c r="DT261" s="27"/>
      <c r="DU261" s="27"/>
      <c r="DV261" s="27"/>
      <c r="DW261" s="27"/>
    </row>
    <row r="262" spans="2:127" ht="12.75" customHeight="1">
      <c r="B262" s="27"/>
      <c r="C262" s="27"/>
      <c r="D262" s="27"/>
      <c r="E262" s="6"/>
      <c r="F262" s="23"/>
      <c r="G262" s="24"/>
      <c r="H262" s="21"/>
      <c r="I262" s="21"/>
      <c r="J262" s="21"/>
      <c r="K262" s="25"/>
      <c r="L262" s="24"/>
      <c r="M262" s="24"/>
      <c r="N262" s="56"/>
      <c r="O262" s="24"/>
      <c r="P262" s="21"/>
      <c r="Q262" s="21"/>
      <c r="R262" s="21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18"/>
      <c r="AX262" s="24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5"/>
      <c r="BR262" s="24"/>
      <c r="BS262" s="24"/>
      <c r="BT262" s="24"/>
      <c r="BU262" s="24"/>
      <c r="BV262" s="24"/>
      <c r="BW262" s="56"/>
      <c r="BX262" s="24"/>
      <c r="DL262" s="7"/>
      <c r="DM262" s="27"/>
      <c r="DN262" s="27"/>
      <c r="DO262" s="27"/>
      <c r="DP262" s="6"/>
      <c r="DQ262" s="6"/>
      <c r="DR262" s="11"/>
      <c r="DS262" s="6"/>
      <c r="DT262" s="27"/>
      <c r="DU262" s="27"/>
      <c r="DV262" s="27"/>
      <c r="DW262" s="27"/>
    </row>
    <row r="263" spans="2:127" ht="12.75" customHeight="1">
      <c r="B263" s="27"/>
      <c r="C263" s="27"/>
      <c r="D263" s="27"/>
      <c r="E263" s="6"/>
      <c r="F263" s="23"/>
      <c r="G263" s="24"/>
      <c r="H263" s="21"/>
      <c r="I263" s="21"/>
      <c r="J263" s="21"/>
      <c r="K263" s="25"/>
      <c r="L263" s="24"/>
      <c r="M263" s="24"/>
      <c r="N263" s="56"/>
      <c r="O263" s="24"/>
      <c r="P263" s="21"/>
      <c r="Q263" s="21"/>
      <c r="R263" s="21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18"/>
      <c r="AX263" s="24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5"/>
      <c r="BR263" s="24"/>
      <c r="BS263" s="24"/>
      <c r="BT263" s="24"/>
      <c r="BU263" s="24"/>
      <c r="BV263" s="24"/>
      <c r="BW263" s="56"/>
      <c r="BX263" s="24"/>
      <c r="DL263" s="7"/>
      <c r="DM263" s="27"/>
      <c r="DN263" s="27"/>
      <c r="DO263" s="27"/>
      <c r="DP263" s="6"/>
      <c r="DQ263" s="6"/>
      <c r="DR263" s="11"/>
      <c r="DS263" s="6"/>
      <c r="DT263" s="27"/>
      <c r="DU263" s="27"/>
      <c r="DV263" s="27"/>
      <c r="DW263" s="27"/>
    </row>
    <row r="264" spans="2:127" ht="12.75" customHeight="1">
      <c r="B264" s="27"/>
      <c r="C264" s="27"/>
      <c r="D264" s="27"/>
      <c r="E264" s="6"/>
      <c r="F264" s="23"/>
      <c r="G264" s="24"/>
      <c r="H264" s="21"/>
      <c r="I264" s="21"/>
      <c r="J264" s="21"/>
      <c r="K264" s="25"/>
      <c r="L264" s="24"/>
      <c r="M264" s="24"/>
      <c r="N264" s="56"/>
      <c r="O264" s="24"/>
      <c r="P264" s="21"/>
      <c r="Q264" s="21"/>
      <c r="R264" s="21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18"/>
      <c r="AX264" s="24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5"/>
      <c r="BR264" s="24"/>
      <c r="BS264" s="24"/>
      <c r="BT264" s="24"/>
      <c r="BU264" s="24"/>
      <c r="BV264" s="24"/>
      <c r="BW264" s="56"/>
      <c r="BX264" s="24"/>
      <c r="DL264" s="7"/>
      <c r="DM264" s="27"/>
      <c r="DN264" s="27"/>
      <c r="DO264" s="27"/>
      <c r="DP264" s="6"/>
      <c r="DQ264" s="6"/>
      <c r="DR264" s="11"/>
      <c r="DS264" s="6"/>
      <c r="DT264" s="27"/>
      <c r="DU264" s="27"/>
      <c r="DV264" s="27"/>
      <c r="DW264" s="27"/>
    </row>
    <row r="265" spans="2:127" ht="12.75" customHeight="1">
      <c r="B265" s="27"/>
      <c r="C265" s="27"/>
      <c r="D265" s="27"/>
      <c r="E265" s="6"/>
      <c r="F265" s="23"/>
      <c r="G265" s="24"/>
      <c r="H265" s="21"/>
      <c r="I265" s="21"/>
      <c r="J265" s="21"/>
      <c r="K265" s="25"/>
      <c r="L265" s="24"/>
      <c r="M265" s="24"/>
      <c r="N265" s="56"/>
      <c r="O265" s="24"/>
      <c r="P265" s="21"/>
      <c r="Q265" s="21"/>
      <c r="R265" s="21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18"/>
      <c r="AX265" s="24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5"/>
      <c r="BR265" s="24"/>
      <c r="BS265" s="24"/>
      <c r="BT265" s="24"/>
      <c r="BU265" s="24"/>
      <c r="BV265" s="24"/>
      <c r="BW265" s="56"/>
      <c r="BX265" s="24"/>
      <c r="DL265" s="7"/>
      <c r="DM265" s="27"/>
      <c r="DN265" s="27"/>
      <c r="DO265" s="27"/>
      <c r="DP265" s="6"/>
      <c r="DQ265" s="6"/>
      <c r="DR265" s="11"/>
      <c r="DS265" s="6"/>
      <c r="DT265" s="27"/>
      <c r="DU265" s="27"/>
      <c r="DV265" s="27"/>
      <c r="DW265" s="27"/>
    </row>
    <row r="266" spans="2:127" ht="12.75" customHeight="1">
      <c r="B266" s="27"/>
      <c r="C266" s="27"/>
      <c r="D266" s="27"/>
      <c r="E266" s="6"/>
      <c r="F266" s="23"/>
      <c r="G266" s="24"/>
      <c r="H266" s="21"/>
      <c r="I266" s="21"/>
      <c r="J266" s="21"/>
      <c r="K266" s="25"/>
      <c r="L266" s="24"/>
      <c r="M266" s="24"/>
      <c r="N266" s="56"/>
      <c r="O266" s="24"/>
      <c r="P266" s="21"/>
      <c r="Q266" s="21"/>
      <c r="R266" s="21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18"/>
      <c r="AX266" s="24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5"/>
      <c r="BR266" s="24"/>
      <c r="BS266" s="24"/>
      <c r="BT266" s="24"/>
      <c r="BU266" s="24"/>
      <c r="BV266" s="24"/>
      <c r="BW266" s="56"/>
      <c r="BX266" s="24"/>
      <c r="DL266" s="7"/>
      <c r="DM266" s="27"/>
      <c r="DN266" s="27"/>
      <c r="DO266" s="27"/>
      <c r="DP266" s="6"/>
      <c r="DQ266" s="6"/>
      <c r="DR266" s="11"/>
      <c r="DS266" s="6"/>
      <c r="DT266" s="27"/>
      <c r="DU266" s="27"/>
      <c r="DV266" s="27"/>
      <c r="DW266" s="27"/>
    </row>
    <row r="267" spans="2:127" ht="12.75" customHeight="1">
      <c r="B267" s="27"/>
      <c r="C267" s="27"/>
      <c r="D267" s="27"/>
      <c r="E267" s="6"/>
      <c r="F267" s="23"/>
      <c r="G267" s="24"/>
      <c r="H267" s="21"/>
      <c r="I267" s="21"/>
      <c r="J267" s="21"/>
      <c r="K267" s="25"/>
      <c r="L267" s="24"/>
      <c r="M267" s="24"/>
      <c r="N267" s="56"/>
      <c r="O267" s="24"/>
      <c r="P267" s="21"/>
      <c r="Q267" s="21"/>
      <c r="R267" s="21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18"/>
      <c r="AX267" s="24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5"/>
      <c r="BR267" s="24"/>
      <c r="BS267" s="24"/>
      <c r="BT267" s="24"/>
      <c r="BU267" s="24"/>
      <c r="BV267" s="24"/>
      <c r="BW267" s="56"/>
      <c r="BX267" s="24"/>
      <c r="DL267" s="7"/>
      <c r="DM267" s="27"/>
      <c r="DN267" s="27"/>
      <c r="DO267" s="27"/>
      <c r="DP267" s="6"/>
      <c r="DQ267" s="6"/>
      <c r="DR267" s="11"/>
      <c r="DS267" s="6"/>
      <c r="DT267" s="27"/>
      <c r="DU267" s="27"/>
      <c r="DV267" s="27"/>
      <c r="DW267" s="27"/>
    </row>
    <row r="268" spans="2:127" ht="12.75" customHeight="1">
      <c r="B268" s="27"/>
      <c r="C268" s="27"/>
      <c r="D268" s="27"/>
      <c r="E268" s="6"/>
      <c r="F268" s="23"/>
      <c r="G268" s="24"/>
      <c r="H268" s="21"/>
      <c r="I268" s="21"/>
      <c r="J268" s="21"/>
      <c r="K268" s="25"/>
      <c r="L268" s="24"/>
      <c r="M268" s="24"/>
      <c r="N268" s="56"/>
      <c r="O268" s="24"/>
      <c r="P268" s="21"/>
      <c r="Q268" s="21"/>
      <c r="R268" s="21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18"/>
      <c r="AX268" s="24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5"/>
      <c r="BR268" s="24"/>
      <c r="BS268" s="24"/>
      <c r="BT268" s="24"/>
      <c r="BU268" s="24"/>
      <c r="BV268" s="24"/>
      <c r="BW268" s="56"/>
      <c r="BX268" s="24"/>
      <c r="DL268" s="7"/>
      <c r="DM268" s="27"/>
      <c r="DN268" s="27"/>
      <c r="DO268" s="27"/>
      <c r="DP268" s="6"/>
      <c r="DQ268" s="6"/>
      <c r="DR268" s="11"/>
      <c r="DS268" s="6"/>
      <c r="DT268" s="27"/>
      <c r="DU268" s="27"/>
      <c r="DV268" s="27"/>
      <c r="DW268" s="27"/>
    </row>
    <row r="269" spans="2:127" ht="12.75" customHeight="1">
      <c r="B269" s="27"/>
      <c r="C269" s="27"/>
      <c r="D269" s="27"/>
      <c r="E269" s="6"/>
      <c r="F269" s="23"/>
      <c r="G269" s="24"/>
      <c r="H269" s="21"/>
      <c r="I269" s="21"/>
      <c r="J269" s="21"/>
      <c r="K269" s="25"/>
      <c r="L269" s="24"/>
      <c r="M269" s="24"/>
      <c r="N269" s="56"/>
      <c r="O269" s="24"/>
      <c r="P269" s="21"/>
      <c r="Q269" s="21"/>
      <c r="R269" s="21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18"/>
      <c r="AX269" s="24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5"/>
      <c r="BR269" s="24"/>
      <c r="BS269" s="24"/>
      <c r="BT269" s="24"/>
      <c r="BU269" s="24"/>
      <c r="BV269" s="24"/>
      <c r="BW269" s="56"/>
      <c r="BX269" s="24"/>
      <c r="DL269" s="7"/>
      <c r="DM269" s="27"/>
      <c r="DN269" s="27"/>
      <c r="DO269" s="27"/>
      <c r="DP269" s="6"/>
      <c r="DQ269" s="6"/>
      <c r="DR269" s="11"/>
      <c r="DS269" s="6"/>
      <c r="DT269" s="27"/>
      <c r="DU269" s="27"/>
      <c r="DV269" s="27"/>
      <c r="DW269" s="27"/>
    </row>
    <row r="270" spans="2:127" ht="12.75" customHeight="1">
      <c r="B270" s="27"/>
      <c r="C270" s="27"/>
      <c r="D270" s="27"/>
      <c r="E270" s="6"/>
      <c r="F270" s="23"/>
      <c r="G270" s="24"/>
      <c r="H270" s="21"/>
      <c r="I270" s="21"/>
      <c r="J270" s="21"/>
      <c r="K270" s="25"/>
      <c r="L270" s="24"/>
      <c r="M270" s="24"/>
      <c r="N270" s="56"/>
      <c r="O270" s="24"/>
      <c r="P270" s="21"/>
      <c r="Q270" s="21"/>
      <c r="R270" s="21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18"/>
      <c r="AX270" s="24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5"/>
      <c r="BR270" s="24"/>
      <c r="BS270" s="24"/>
      <c r="BT270" s="24"/>
      <c r="BU270" s="24"/>
      <c r="BV270" s="24"/>
      <c r="BW270" s="56"/>
      <c r="BX270" s="24"/>
      <c r="DL270" s="7"/>
      <c r="DM270" s="27"/>
      <c r="DN270" s="27"/>
      <c r="DO270" s="27"/>
      <c r="DP270" s="6"/>
      <c r="DQ270" s="6"/>
      <c r="DR270" s="11"/>
      <c r="DS270" s="6"/>
      <c r="DT270" s="27"/>
      <c r="DU270" s="27"/>
      <c r="DV270" s="27"/>
      <c r="DW270" s="27"/>
    </row>
    <row r="271" spans="2:127" ht="12.75" customHeight="1">
      <c r="B271" s="27"/>
      <c r="C271" s="27"/>
      <c r="D271" s="27"/>
      <c r="E271" s="6"/>
      <c r="F271" s="23"/>
      <c r="G271" s="24"/>
      <c r="H271" s="21"/>
      <c r="I271" s="21"/>
      <c r="J271" s="21"/>
      <c r="K271" s="25"/>
      <c r="L271" s="24"/>
      <c r="M271" s="24"/>
      <c r="N271" s="56"/>
      <c r="O271" s="24"/>
      <c r="P271" s="21"/>
      <c r="Q271" s="21"/>
      <c r="R271" s="21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18"/>
      <c r="AX271" s="24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5"/>
      <c r="BR271" s="24"/>
      <c r="BS271" s="24"/>
      <c r="BT271" s="24"/>
      <c r="BU271" s="24"/>
      <c r="BV271" s="24"/>
      <c r="BW271" s="56"/>
      <c r="BX271" s="24"/>
      <c r="DL271" s="7"/>
      <c r="DM271" s="27"/>
      <c r="DN271" s="27"/>
      <c r="DO271" s="27"/>
      <c r="DP271" s="6"/>
      <c r="DQ271" s="6"/>
      <c r="DR271" s="11"/>
      <c r="DS271" s="6"/>
      <c r="DT271" s="27"/>
      <c r="DU271" s="27"/>
      <c r="DV271" s="27"/>
      <c r="DW271" s="27"/>
    </row>
    <row r="272" spans="2:127" ht="12.75" customHeight="1">
      <c r="B272" s="27"/>
      <c r="C272" s="27"/>
      <c r="D272" s="27"/>
      <c r="E272" s="6"/>
      <c r="F272" s="23"/>
      <c r="G272" s="24"/>
      <c r="H272" s="21"/>
      <c r="I272" s="21"/>
      <c r="J272" s="21"/>
      <c r="K272" s="25"/>
      <c r="L272" s="24"/>
      <c r="M272" s="24"/>
      <c r="N272" s="56"/>
      <c r="O272" s="24"/>
      <c r="P272" s="21"/>
      <c r="Q272" s="21"/>
      <c r="R272" s="21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18"/>
      <c r="AX272" s="24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5"/>
      <c r="BR272" s="24"/>
      <c r="BS272" s="24"/>
      <c r="BT272" s="24"/>
      <c r="BU272" s="24"/>
      <c r="BV272" s="24"/>
      <c r="BW272" s="56"/>
      <c r="BX272" s="24"/>
      <c r="DL272" s="7"/>
      <c r="DM272" s="27"/>
      <c r="DN272" s="27"/>
      <c r="DO272" s="27"/>
      <c r="DP272" s="6"/>
      <c r="DQ272" s="6"/>
      <c r="DR272" s="11"/>
      <c r="DS272" s="6"/>
      <c r="DT272" s="27"/>
      <c r="DU272" s="27"/>
      <c r="DV272" s="27"/>
      <c r="DW272" s="27"/>
    </row>
    <row r="273" spans="2:127" ht="12.75" customHeight="1">
      <c r="B273" s="27"/>
      <c r="C273" s="27"/>
      <c r="D273" s="27"/>
      <c r="E273" s="6"/>
      <c r="F273" s="23"/>
      <c r="G273" s="24"/>
      <c r="H273" s="21"/>
      <c r="I273" s="21"/>
      <c r="J273" s="21"/>
      <c r="K273" s="25"/>
      <c r="L273" s="24"/>
      <c r="M273" s="24"/>
      <c r="N273" s="56"/>
      <c r="O273" s="24"/>
      <c r="P273" s="21"/>
      <c r="Q273" s="21"/>
      <c r="R273" s="21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18"/>
      <c r="AX273" s="24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5"/>
      <c r="BR273" s="24"/>
      <c r="BS273" s="24"/>
      <c r="BT273" s="24"/>
      <c r="BU273" s="24"/>
      <c r="BV273" s="24"/>
      <c r="BW273" s="56"/>
      <c r="BX273" s="24"/>
      <c r="DL273" s="7"/>
      <c r="DM273" s="27"/>
      <c r="DN273" s="27"/>
      <c r="DO273" s="27"/>
      <c r="DP273" s="6"/>
      <c r="DQ273" s="6"/>
      <c r="DR273" s="11"/>
      <c r="DS273" s="6"/>
      <c r="DT273" s="27"/>
      <c r="DU273" s="27"/>
      <c r="DV273" s="27"/>
      <c r="DW273" s="27"/>
    </row>
    <row r="274" spans="2:127" ht="12.75" customHeight="1">
      <c r="B274" s="27"/>
      <c r="C274" s="27"/>
      <c r="D274" s="27"/>
      <c r="E274" s="6"/>
      <c r="F274" s="23"/>
      <c r="G274" s="24"/>
      <c r="H274" s="21"/>
      <c r="I274" s="21"/>
      <c r="J274" s="21"/>
      <c r="K274" s="25"/>
      <c r="L274" s="24"/>
      <c r="M274" s="24"/>
      <c r="N274" s="56"/>
      <c r="O274" s="24"/>
      <c r="P274" s="21"/>
      <c r="Q274" s="21"/>
      <c r="R274" s="21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18"/>
      <c r="AX274" s="24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5"/>
      <c r="BR274" s="24"/>
      <c r="BS274" s="24"/>
      <c r="BT274" s="24"/>
      <c r="BU274" s="24"/>
      <c r="BV274" s="24"/>
      <c r="BW274" s="56"/>
      <c r="BX274" s="24"/>
      <c r="DL274" s="7"/>
      <c r="DM274" s="27"/>
      <c r="DN274" s="27"/>
      <c r="DO274" s="27"/>
      <c r="DP274" s="6"/>
      <c r="DQ274" s="6"/>
      <c r="DR274" s="11"/>
      <c r="DS274" s="6"/>
      <c r="DT274" s="27"/>
      <c r="DU274" s="27"/>
      <c r="DV274" s="27"/>
      <c r="DW274" s="27"/>
    </row>
    <row r="275" spans="2:127" ht="12.75" customHeight="1">
      <c r="B275" s="27"/>
      <c r="C275" s="27"/>
      <c r="D275" s="27"/>
      <c r="E275" s="6"/>
      <c r="F275" s="23"/>
      <c r="G275" s="24"/>
      <c r="H275" s="21"/>
      <c r="I275" s="21"/>
      <c r="J275" s="21"/>
      <c r="K275" s="25"/>
      <c r="L275" s="24"/>
      <c r="M275" s="24"/>
      <c r="N275" s="56"/>
      <c r="O275" s="24"/>
      <c r="P275" s="21"/>
      <c r="Q275" s="21"/>
      <c r="R275" s="21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18"/>
      <c r="AX275" s="24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5"/>
      <c r="BR275" s="24"/>
      <c r="BS275" s="24"/>
      <c r="BT275" s="24"/>
      <c r="BU275" s="24"/>
      <c r="BV275" s="24"/>
      <c r="BW275" s="56"/>
      <c r="BX275" s="24"/>
      <c r="DL275" s="7"/>
      <c r="DM275" s="27"/>
      <c r="DN275" s="27"/>
      <c r="DO275" s="27"/>
      <c r="DP275" s="6"/>
      <c r="DQ275" s="6"/>
      <c r="DR275" s="11"/>
      <c r="DS275" s="6"/>
      <c r="DT275" s="27"/>
      <c r="DU275" s="27"/>
      <c r="DV275" s="27"/>
      <c r="DW275" s="27"/>
    </row>
    <row r="276" spans="2:127" ht="12.75" customHeight="1">
      <c r="B276" s="27"/>
      <c r="C276" s="27"/>
      <c r="D276" s="27"/>
      <c r="E276" s="6"/>
      <c r="F276" s="23"/>
      <c r="G276" s="24"/>
      <c r="H276" s="21"/>
      <c r="I276" s="21"/>
      <c r="J276" s="21"/>
      <c r="K276" s="25"/>
      <c r="L276" s="24"/>
      <c r="M276" s="24"/>
      <c r="N276" s="56"/>
      <c r="O276" s="24"/>
      <c r="P276" s="21"/>
      <c r="Q276" s="21"/>
      <c r="R276" s="21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18"/>
      <c r="AX276" s="24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5"/>
      <c r="BR276" s="24"/>
      <c r="BS276" s="24"/>
      <c r="BT276" s="24"/>
      <c r="BU276" s="24"/>
      <c r="BV276" s="24"/>
      <c r="BW276" s="56"/>
      <c r="BX276" s="24"/>
      <c r="DL276" s="7"/>
      <c r="DM276" s="27"/>
      <c r="DN276" s="27"/>
      <c r="DO276" s="27"/>
      <c r="DP276" s="6"/>
      <c r="DQ276" s="6"/>
      <c r="DR276" s="11"/>
      <c r="DS276" s="6"/>
      <c r="DT276" s="27"/>
      <c r="DU276" s="27"/>
      <c r="DV276" s="27"/>
      <c r="DW276" s="27"/>
    </row>
    <row r="277" spans="2:127" ht="12.75" customHeight="1">
      <c r="B277" s="27"/>
      <c r="C277" s="27"/>
      <c r="D277" s="27"/>
      <c r="E277" s="6"/>
      <c r="F277" s="23"/>
      <c r="G277" s="24"/>
      <c r="H277" s="21"/>
      <c r="I277" s="21"/>
      <c r="J277" s="21"/>
      <c r="K277" s="25"/>
      <c r="L277" s="24"/>
      <c r="M277" s="24"/>
      <c r="N277" s="56"/>
      <c r="O277" s="24"/>
      <c r="P277" s="21"/>
      <c r="Q277" s="21"/>
      <c r="R277" s="21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18"/>
      <c r="AX277" s="24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5"/>
      <c r="BR277" s="24"/>
      <c r="BS277" s="24"/>
      <c r="BT277" s="24"/>
      <c r="BU277" s="24"/>
      <c r="BV277" s="24"/>
      <c r="BW277" s="56"/>
      <c r="BX277" s="24"/>
      <c r="DL277" s="7"/>
      <c r="DM277" s="27"/>
      <c r="DN277" s="27"/>
      <c r="DO277" s="27"/>
      <c r="DP277" s="6"/>
      <c r="DQ277" s="6"/>
      <c r="DR277" s="11"/>
      <c r="DS277" s="6"/>
      <c r="DT277" s="27"/>
      <c r="DU277" s="27"/>
      <c r="DV277" s="27"/>
      <c r="DW277" s="27"/>
    </row>
    <row r="278" spans="2:127" ht="12.75" customHeight="1">
      <c r="B278" s="27"/>
      <c r="C278" s="27"/>
      <c r="D278" s="27"/>
      <c r="E278" s="6"/>
      <c r="F278" s="23"/>
      <c r="G278" s="24"/>
      <c r="H278" s="21"/>
      <c r="I278" s="21"/>
      <c r="J278" s="21"/>
      <c r="K278" s="25"/>
      <c r="L278" s="24"/>
      <c r="M278" s="24"/>
      <c r="N278" s="56"/>
      <c r="O278" s="24"/>
      <c r="P278" s="21"/>
      <c r="Q278" s="21"/>
      <c r="R278" s="21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18"/>
      <c r="AX278" s="24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5"/>
      <c r="BR278" s="24"/>
      <c r="BS278" s="24"/>
      <c r="BT278" s="24"/>
      <c r="BU278" s="24"/>
      <c r="BV278" s="24"/>
      <c r="BW278" s="56"/>
      <c r="BX278" s="24"/>
      <c r="DL278" s="7"/>
      <c r="DM278" s="27"/>
      <c r="DN278" s="27"/>
      <c r="DO278" s="27"/>
      <c r="DP278" s="6"/>
      <c r="DQ278" s="6"/>
      <c r="DR278" s="11"/>
      <c r="DS278" s="6"/>
      <c r="DT278" s="27"/>
      <c r="DU278" s="27"/>
      <c r="DV278" s="27"/>
      <c r="DW278" s="27"/>
    </row>
    <row r="279" spans="2:127" ht="12.75" customHeight="1">
      <c r="B279" s="27"/>
      <c r="C279" s="27"/>
      <c r="D279" s="27"/>
      <c r="E279" s="6"/>
      <c r="F279" s="23"/>
      <c r="G279" s="24"/>
      <c r="H279" s="21"/>
      <c r="I279" s="21"/>
      <c r="J279" s="21"/>
      <c r="K279" s="25"/>
      <c r="L279" s="24"/>
      <c r="M279" s="24"/>
      <c r="N279" s="56"/>
      <c r="O279" s="24"/>
      <c r="P279" s="21"/>
      <c r="Q279" s="21"/>
      <c r="R279" s="21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18"/>
      <c r="AX279" s="24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5"/>
      <c r="BR279" s="24"/>
      <c r="BS279" s="24"/>
      <c r="BT279" s="24"/>
      <c r="BU279" s="24"/>
      <c r="BV279" s="24"/>
      <c r="BW279" s="56"/>
      <c r="BX279" s="24"/>
      <c r="DL279" s="7"/>
      <c r="DM279" s="27"/>
      <c r="DN279" s="27"/>
      <c r="DO279" s="27"/>
      <c r="DP279" s="6"/>
      <c r="DQ279" s="6"/>
      <c r="DR279" s="11"/>
      <c r="DS279" s="6"/>
      <c r="DT279" s="27"/>
      <c r="DU279" s="27"/>
      <c r="DV279" s="27"/>
      <c r="DW279" s="27"/>
    </row>
    <row r="280" spans="2:127" ht="12.75" customHeight="1">
      <c r="B280" s="27"/>
      <c r="C280" s="27"/>
      <c r="D280" s="27"/>
      <c r="E280" s="6"/>
      <c r="F280" s="23"/>
      <c r="G280" s="24"/>
      <c r="H280" s="21"/>
      <c r="I280" s="21"/>
      <c r="J280" s="21"/>
      <c r="K280" s="25"/>
      <c r="L280" s="24"/>
      <c r="M280" s="24"/>
      <c r="N280" s="56"/>
      <c r="O280" s="24"/>
      <c r="P280" s="21"/>
      <c r="Q280" s="21"/>
      <c r="R280" s="21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18"/>
      <c r="AX280" s="24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5"/>
      <c r="BR280" s="24"/>
      <c r="BS280" s="24"/>
      <c r="BT280" s="24"/>
      <c r="BU280" s="24"/>
      <c r="BV280" s="24"/>
      <c r="BW280" s="56"/>
      <c r="BX280" s="24"/>
      <c r="DL280" s="7"/>
      <c r="DM280" s="27"/>
      <c r="DN280" s="27"/>
      <c r="DO280" s="27"/>
      <c r="DP280" s="6"/>
      <c r="DQ280" s="6"/>
      <c r="DR280" s="11"/>
      <c r="DS280" s="6"/>
      <c r="DT280" s="27"/>
      <c r="DU280" s="27"/>
      <c r="DV280" s="27"/>
      <c r="DW280" s="27"/>
    </row>
    <row r="281" spans="2:127" ht="12.75" customHeight="1">
      <c r="B281" s="27"/>
      <c r="C281" s="27"/>
      <c r="D281" s="27"/>
      <c r="E281" s="6"/>
      <c r="F281" s="23"/>
      <c r="G281" s="24"/>
      <c r="H281" s="21"/>
      <c r="I281" s="21"/>
      <c r="J281" s="21"/>
      <c r="K281" s="25"/>
      <c r="L281" s="24"/>
      <c r="M281" s="24"/>
      <c r="N281" s="56"/>
      <c r="O281" s="24"/>
      <c r="P281" s="21"/>
      <c r="Q281" s="21"/>
      <c r="R281" s="21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18"/>
      <c r="AX281" s="24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5"/>
      <c r="BR281" s="24"/>
      <c r="BS281" s="24"/>
      <c r="BT281" s="24"/>
      <c r="BU281" s="24"/>
      <c r="BV281" s="24"/>
      <c r="BW281" s="56"/>
      <c r="BX281" s="24"/>
      <c r="DL281" s="7"/>
      <c r="DM281" s="27"/>
      <c r="DN281" s="27"/>
      <c r="DO281" s="27"/>
      <c r="DP281" s="6"/>
      <c r="DQ281" s="6"/>
      <c r="DR281" s="11"/>
      <c r="DS281" s="6"/>
      <c r="DT281" s="27"/>
      <c r="DU281" s="27"/>
      <c r="DV281" s="27"/>
      <c r="DW281" s="27"/>
    </row>
    <row r="282" spans="2:127" ht="12.75" customHeight="1">
      <c r="B282" s="27"/>
      <c r="C282" s="27"/>
      <c r="D282" s="27"/>
      <c r="E282" s="6"/>
      <c r="F282" s="23"/>
      <c r="G282" s="24"/>
      <c r="H282" s="21"/>
      <c r="I282" s="21"/>
      <c r="J282" s="21"/>
      <c r="K282" s="25"/>
      <c r="L282" s="24"/>
      <c r="M282" s="24"/>
      <c r="N282" s="56"/>
      <c r="O282" s="24"/>
      <c r="P282" s="21"/>
      <c r="Q282" s="21"/>
      <c r="R282" s="21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18"/>
      <c r="AX282" s="24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5"/>
      <c r="BR282" s="24"/>
      <c r="BS282" s="24"/>
      <c r="BT282" s="24"/>
      <c r="BU282" s="24"/>
      <c r="BV282" s="24"/>
      <c r="BW282" s="56"/>
      <c r="BX282" s="24"/>
      <c r="DL282" s="7"/>
      <c r="DM282" s="27"/>
      <c r="DN282" s="27"/>
      <c r="DO282" s="27"/>
      <c r="DP282" s="6"/>
      <c r="DQ282" s="6"/>
      <c r="DR282" s="11"/>
      <c r="DS282" s="6"/>
      <c r="DT282" s="27"/>
      <c r="DU282" s="27"/>
      <c r="DV282" s="27"/>
      <c r="DW282" s="27"/>
    </row>
    <row r="283" spans="2:127" ht="12.75" customHeight="1">
      <c r="B283" s="27"/>
      <c r="C283" s="27"/>
      <c r="D283" s="27"/>
      <c r="E283" s="6"/>
      <c r="F283" s="23"/>
      <c r="G283" s="24"/>
      <c r="H283" s="21"/>
      <c r="I283" s="21"/>
      <c r="J283" s="21"/>
      <c r="K283" s="25"/>
      <c r="L283" s="24"/>
      <c r="M283" s="24"/>
      <c r="N283" s="56"/>
      <c r="O283" s="24"/>
      <c r="P283" s="21"/>
      <c r="Q283" s="21"/>
      <c r="R283" s="21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18"/>
      <c r="AX283" s="24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5"/>
      <c r="BR283" s="24"/>
      <c r="BS283" s="24"/>
      <c r="BT283" s="24"/>
      <c r="BU283" s="24"/>
      <c r="BV283" s="24"/>
      <c r="BW283" s="56"/>
      <c r="BX283" s="24"/>
      <c r="DL283" s="7"/>
      <c r="DM283" s="27"/>
      <c r="DN283" s="27"/>
      <c r="DO283" s="27"/>
      <c r="DP283" s="6"/>
      <c r="DQ283" s="6"/>
      <c r="DR283" s="11"/>
      <c r="DS283" s="6"/>
      <c r="DT283" s="27"/>
      <c r="DU283" s="27"/>
      <c r="DV283" s="27"/>
      <c r="DW283" s="27"/>
    </row>
    <row r="284" spans="2:127" ht="12.75" customHeight="1">
      <c r="B284" s="27"/>
      <c r="C284" s="27"/>
      <c r="D284" s="27"/>
      <c r="E284" s="6"/>
      <c r="F284" s="23"/>
      <c r="G284" s="24"/>
      <c r="H284" s="21"/>
      <c r="I284" s="21"/>
      <c r="J284" s="21"/>
      <c r="K284" s="25"/>
      <c r="L284" s="24"/>
      <c r="M284" s="24"/>
      <c r="N284" s="56"/>
      <c r="O284" s="24"/>
      <c r="P284" s="21"/>
      <c r="Q284" s="21"/>
      <c r="R284" s="21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18"/>
      <c r="AX284" s="24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5"/>
      <c r="BR284" s="24"/>
      <c r="BS284" s="24"/>
      <c r="BT284" s="24"/>
      <c r="BU284" s="24"/>
      <c r="BV284" s="24"/>
      <c r="BW284" s="56"/>
      <c r="BX284" s="24"/>
      <c r="DL284" s="7"/>
      <c r="DM284" s="27"/>
      <c r="DN284" s="27"/>
      <c r="DO284" s="27"/>
      <c r="DP284" s="6"/>
      <c r="DQ284" s="6"/>
      <c r="DR284" s="11"/>
      <c r="DS284" s="6"/>
      <c r="DT284" s="27"/>
      <c r="DU284" s="27"/>
      <c r="DV284" s="27"/>
      <c r="DW284" s="27"/>
    </row>
    <row r="285" spans="2:127" ht="12.75" customHeight="1">
      <c r="B285" s="27"/>
      <c r="C285" s="27"/>
      <c r="D285" s="27"/>
      <c r="E285" s="6"/>
      <c r="F285" s="23"/>
      <c r="G285" s="24"/>
      <c r="H285" s="21"/>
      <c r="I285" s="21"/>
      <c r="J285" s="21"/>
      <c r="K285" s="25"/>
      <c r="L285" s="24"/>
      <c r="M285" s="24"/>
      <c r="N285" s="56"/>
      <c r="O285" s="24"/>
      <c r="P285" s="21"/>
      <c r="Q285" s="21"/>
      <c r="R285" s="21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18"/>
      <c r="AX285" s="24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5"/>
      <c r="BR285" s="24"/>
      <c r="BS285" s="24"/>
      <c r="BT285" s="24"/>
      <c r="BU285" s="24"/>
      <c r="BV285" s="24"/>
      <c r="BW285" s="56"/>
      <c r="BX285" s="24"/>
      <c r="DL285" s="7"/>
      <c r="DM285" s="27"/>
      <c r="DN285" s="27"/>
      <c r="DO285" s="27"/>
      <c r="DP285" s="6"/>
      <c r="DQ285" s="6"/>
      <c r="DR285" s="11"/>
      <c r="DS285" s="6"/>
      <c r="DT285" s="27"/>
      <c r="DU285" s="27"/>
      <c r="DV285" s="27"/>
      <c r="DW285" s="27"/>
    </row>
    <row r="286" spans="2:127" ht="12.75" customHeight="1">
      <c r="B286" s="27"/>
      <c r="C286" s="27"/>
      <c r="D286" s="27"/>
      <c r="E286" s="6"/>
      <c r="F286" s="23"/>
      <c r="G286" s="24"/>
      <c r="H286" s="21"/>
      <c r="I286" s="21"/>
      <c r="J286" s="21"/>
      <c r="K286" s="25"/>
      <c r="L286" s="24"/>
      <c r="M286" s="24"/>
      <c r="N286" s="56"/>
      <c r="O286" s="24"/>
      <c r="P286" s="21"/>
      <c r="Q286" s="21"/>
      <c r="R286" s="21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18"/>
      <c r="AX286" s="24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5"/>
      <c r="BR286" s="24"/>
      <c r="BS286" s="24"/>
      <c r="BT286" s="24"/>
      <c r="BU286" s="24"/>
      <c r="BV286" s="24"/>
      <c r="BW286" s="56"/>
      <c r="BX286" s="24"/>
      <c r="DL286" s="7"/>
      <c r="DM286" s="27"/>
      <c r="DN286" s="27"/>
      <c r="DO286" s="27"/>
      <c r="DP286" s="6"/>
      <c r="DQ286" s="6"/>
      <c r="DR286" s="11"/>
      <c r="DS286" s="6"/>
      <c r="DT286" s="27"/>
      <c r="DU286" s="27"/>
      <c r="DV286" s="27"/>
      <c r="DW286" s="27"/>
    </row>
    <row r="287" spans="2:127" ht="12.75" customHeight="1">
      <c r="B287" s="27"/>
      <c r="C287" s="27"/>
      <c r="D287" s="27"/>
      <c r="E287" s="6"/>
      <c r="F287" s="23"/>
      <c r="G287" s="24"/>
      <c r="H287" s="21"/>
      <c r="I287" s="21"/>
      <c r="J287" s="21"/>
      <c r="K287" s="25"/>
      <c r="L287" s="24"/>
      <c r="M287" s="24"/>
      <c r="N287" s="56"/>
      <c r="O287" s="24"/>
      <c r="P287" s="21"/>
      <c r="Q287" s="21"/>
      <c r="R287" s="21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18"/>
      <c r="AX287" s="24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5"/>
      <c r="BR287" s="24"/>
      <c r="BS287" s="24"/>
      <c r="BT287" s="24"/>
      <c r="BU287" s="24"/>
      <c r="BV287" s="24"/>
      <c r="BW287" s="56"/>
      <c r="BX287" s="24"/>
      <c r="DL287" s="7"/>
      <c r="DM287" s="27"/>
      <c r="DN287" s="27"/>
      <c r="DO287" s="27"/>
      <c r="DP287" s="6"/>
      <c r="DQ287" s="6"/>
      <c r="DR287" s="11"/>
      <c r="DS287" s="6"/>
      <c r="DT287" s="27"/>
      <c r="DU287" s="27"/>
      <c r="DV287" s="27"/>
      <c r="DW287" s="27"/>
    </row>
    <row r="288" spans="2:127" ht="12.75" customHeight="1">
      <c r="B288" s="27"/>
      <c r="C288" s="27"/>
      <c r="D288" s="27"/>
      <c r="E288" s="6"/>
      <c r="F288" s="23"/>
      <c r="G288" s="24"/>
      <c r="H288" s="21"/>
      <c r="I288" s="21"/>
      <c r="J288" s="21"/>
      <c r="K288" s="25"/>
      <c r="L288" s="24"/>
      <c r="M288" s="24"/>
      <c r="N288" s="56"/>
      <c r="O288" s="24"/>
      <c r="P288" s="21"/>
      <c r="Q288" s="21"/>
      <c r="R288" s="21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18"/>
      <c r="AX288" s="24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5"/>
      <c r="BR288" s="24"/>
      <c r="BS288" s="24"/>
      <c r="BT288" s="24"/>
      <c r="BU288" s="24"/>
      <c r="BV288" s="24"/>
      <c r="BW288" s="56"/>
      <c r="BX288" s="24"/>
    </row>
    <row r="289" spans="2:76" ht="12.75" customHeight="1">
      <c r="B289" s="27"/>
      <c r="C289" s="27"/>
      <c r="D289" s="27"/>
      <c r="E289" s="6"/>
      <c r="F289" s="23"/>
      <c r="G289" s="24"/>
      <c r="H289" s="21"/>
      <c r="I289" s="21"/>
      <c r="J289" s="21"/>
      <c r="K289" s="25"/>
      <c r="L289" s="24"/>
      <c r="M289" s="24"/>
      <c r="N289" s="56"/>
      <c r="O289" s="24"/>
      <c r="P289" s="21"/>
      <c r="Q289" s="21"/>
      <c r="R289" s="21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18"/>
      <c r="AX289" s="24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5"/>
      <c r="BR289" s="24"/>
      <c r="BS289" s="24"/>
      <c r="BT289" s="24"/>
      <c r="BU289" s="24"/>
      <c r="BV289" s="24"/>
      <c r="BW289" s="56"/>
      <c r="BX289" s="24"/>
    </row>
    <row r="290" spans="2:76" ht="12.75" customHeight="1">
      <c r="B290" s="27"/>
      <c r="C290" s="27"/>
      <c r="D290" s="27"/>
      <c r="E290" s="6"/>
      <c r="F290" s="23"/>
      <c r="G290" s="24"/>
      <c r="H290" s="21"/>
      <c r="I290" s="21"/>
      <c r="J290" s="21"/>
      <c r="K290" s="25"/>
      <c r="L290" s="24"/>
      <c r="M290" s="24"/>
      <c r="N290" s="56"/>
      <c r="O290" s="24"/>
      <c r="P290" s="21"/>
      <c r="Q290" s="21"/>
      <c r="R290" s="21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18"/>
      <c r="AX290" s="24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5"/>
      <c r="BR290" s="24"/>
      <c r="BS290" s="24"/>
      <c r="BT290" s="24"/>
      <c r="BU290" s="24"/>
      <c r="BV290" s="24"/>
      <c r="BW290" s="56"/>
      <c r="BX290" s="24"/>
    </row>
    <row r="291" spans="2:76" ht="12.75" customHeight="1">
      <c r="B291" s="27"/>
      <c r="C291" s="27"/>
      <c r="D291" s="27"/>
      <c r="E291" s="6"/>
      <c r="F291" s="23"/>
      <c r="G291" s="24"/>
      <c r="H291" s="21"/>
      <c r="I291" s="21"/>
      <c r="J291" s="21"/>
      <c r="K291" s="25"/>
      <c r="L291" s="24"/>
      <c r="M291" s="24"/>
      <c r="N291" s="56"/>
      <c r="O291" s="24"/>
      <c r="P291" s="21"/>
      <c r="Q291" s="21"/>
      <c r="R291" s="21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18"/>
      <c r="AX291" s="24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5"/>
      <c r="BR291" s="24"/>
      <c r="BS291" s="24"/>
      <c r="BT291" s="24"/>
      <c r="BU291" s="24"/>
      <c r="BV291" s="24"/>
      <c r="BW291" s="56"/>
      <c r="BX291" s="24"/>
    </row>
    <row r="292" spans="2:76" ht="12.75" customHeight="1">
      <c r="B292" s="27"/>
      <c r="C292" s="27"/>
      <c r="D292" s="27"/>
      <c r="E292" s="6"/>
      <c r="F292" s="23"/>
      <c r="G292" s="24"/>
      <c r="H292" s="21"/>
      <c r="I292" s="21"/>
      <c r="J292" s="21"/>
      <c r="K292" s="25"/>
      <c r="L292" s="24"/>
      <c r="M292" s="24"/>
      <c r="N292" s="56"/>
      <c r="O292" s="24"/>
      <c r="P292" s="21"/>
      <c r="Q292" s="21"/>
      <c r="R292" s="21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18"/>
      <c r="AX292" s="24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5"/>
      <c r="BR292" s="24"/>
      <c r="BS292" s="24"/>
      <c r="BT292" s="24"/>
      <c r="BU292" s="24"/>
      <c r="BV292" s="24"/>
      <c r="BW292" s="56"/>
      <c r="BX292" s="24"/>
    </row>
    <row r="293" spans="2:76" ht="12.75" customHeight="1">
      <c r="B293" s="27"/>
      <c r="C293" s="27"/>
      <c r="D293" s="27"/>
      <c r="E293" s="6"/>
      <c r="F293" s="23"/>
      <c r="G293" s="24"/>
      <c r="H293" s="21"/>
      <c r="I293" s="21"/>
      <c r="J293" s="21"/>
      <c r="K293" s="25"/>
      <c r="L293" s="24"/>
      <c r="M293" s="24"/>
      <c r="N293" s="56"/>
      <c r="O293" s="24"/>
      <c r="P293" s="21"/>
      <c r="Q293" s="21"/>
      <c r="R293" s="21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18"/>
      <c r="AX293" s="24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5"/>
      <c r="BR293" s="24"/>
      <c r="BS293" s="24"/>
      <c r="BT293" s="24"/>
      <c r="BU293" s="24"/>
      <c r="BV293" s="24"/>
      <c r="BW293" s="56"/>
      <c r="BX293" s="24"/>
    </row>
    <row r="294" spans="2:76" ht="12.75" customHeight="1">
      <c r="B294" s="27"/>
      <c r="C294" s="27"/>
      <c r="D294" s="27"/>
      <c r="E294" s="6"/>
      <c r="F294" s="23"/>
      <c r="G294" s="24"/>
      <c r="H294" s="21"/>
      <c r="I294" s="21"/>
      <c r="J294" s="21"/>
      <c r="K294" s="25"/>
      <c r="L294" s="24"/>
      <c r="M294" s="24"/>
      <c r="N294" s="56"/>
      <c r="O294" s="24"/>
      <c r="P294" s="21"/>
      <c r="Q294" s="21"/>
      <c r="R294" s="21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18"/>
      <c r="AX294" s="24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5"/>
      <c r="BR294" s="24"/>
      <c r="BS294" s="24"/>
      <c r="BT294" s="24"/>
      <c r="BU294" s="24"/>
      <c r="BV294" s="24"/>
      <c r="BW294" s="56"/>
      <c r="BX294" s="24"/>
    </row>
    <row r="295" spans="2:76" ht="12.75" customHeight="1">
      <c r="B295" s="27"/>
      <c r="C295" s="27"/>
      <c r="D295" s="27"/>
      <c r="E295" s="6"/>
      <c r="F295" s="23"/>
      <c r="G295" s="24"/>
      <c r="H295" s="21"/>
      <c r="I295" s="21"/>
      <c r="J295" s="21"/>
      <c r="K295" s="25"/>
      <c r="L295" s="24"/>
      <c r="M295" s="24"/>
      <c r="N295" s="56"/>
      <c r="O295" s="24"/>
      <c r="P295" s="21"/>
      <c r="Q295" s="21"/>
      <c r="R295" s="21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18"/>
      <c r="AX295" s="24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5"/>
      <c r="BR295" s="24"/>
      <c r="BS295" s="24"/>
      <c r="BT295" s="24"/>
      <c r="BU295" s="24"/>
      <c r="BV295" s="24"/>
      <c r="BW295" s="56"/>
      <c r="BX295" s="24"/>
    </row>
    <row r="296" spans="2:76" ht="12.75" customHeight="1">
      <c r="B296" s="27"/>
      <c r="C296" s="27"/>
      <c r="D296" s="27"/>
      <c r="E296" s="6"/>
      <c r="F296" s="23"/>
      <c r="G296" s="24"/>
      <c r="H296" s="21"/>
      <c r="I296" s="21"/>
      <c r="J296" s="21"/>
      <c r="K296" s="25"/>
      <c r="L296" s="24"/>
      <c r="M296" s="24"/>
      <c r="N296" s="56"/>
      <c r="O296" s="24"/>
      <c r="P296" s="21"/>
      <c r="Q296" s="21"/>
      <c r="R296" s="21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18"/>
      <c r="AX296" s="24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5"/>
      <c r="BR296" s="24"/>
      <c r="BS296" s="24"/>
      <c r="BT296" s="24"/>
      <c r="BU296" s="24"/>
      <c r="BV296" s="24"/>
      <c r="BW296" s="56"/>
      <c r="BX296" s="24"/>
    </row>
    <row r="297" spans="2:76" ht="12.75" customHeight="1">
      <c r="B297" s="27"/>
      <c r="C297" s="27"/>
      <c r="D297" s="27"/>
      <c r="E297" s="6"/>
      <c r="F297" s="23"/>
      <c r="G297" s="24"/>
      <c r="H297" s="21"/>
      <c r="I297" s="21"/>
      <c r="J297" s="21"/>
      <c r="K297" s="25"/>
      <c r="L297" s="24"/>
      <c r="M297" s="24"/>
      <c r="N297" s="56"/>
      <c r="O297" s="24"/>
      <c r="P297" s="21"/>
      <c r="Q297" s="21"/>
      <c r="R297" s="21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18"/>
      <c r="AX297" s="24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5"/>
      <c r="BR297" s="24"/>
      <c r="BS297" s="24"/>
      <c r="BT297" s="24"/>
      <c r="BU297" s="24"/>
      <c r="BV297" s="24"/>
      <c r="BW297" s="56"/>
      <c r="BX297" s="24"/>
    </row>
    <row r="298" spans="2:76" ht="12.75" customHeight="1">
      <c r="B298" s="27"/>
      <c r="C298" s="27"/>
      <c r="D298" s="27"/>
      <c r="E298" s="6"/>
      <c r="F298" s="23"/>
      <c r="G298" s="24"/>
      <c r="H298" s="21"/>
      <c r="I298" s="21"/>
      <c r="J298" s="21"/>
      <c r="K298" s="25"/>
      <c r="L298" s="24"/>
      <c r="M298" s="24"/>
      <c r="N298" s="56"/>
      <c r="O298" s="24"/>
      <c r="P298" s="21"/>
      <c r="Q298" s="21"/>
      <c r="R298" s="21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18"/>
      <c r="AX298" s="24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5"/>
      <c r="BR298" s="24"/>
      <c r="BS298" s="24"/>
      <c r="BT298" s="24"/>
      <c r="BU298" s="24"/>
      <c r="BV298" s="24"/>
      <c r="BW298" s="56"/>
      <c r="BX298" s="24"/>
    </row>
    <row r="299" spans="2:76" ht="12.75" customHeight="1">
      <c r="B299" s="27"/>
      <c r="C299" s="27"/>
      <c r="D299" s="27"/>
      <c r="E299" s="6"/>
      <c r="F299" s="23"/>
      <c r="G299" s="24"/>
      <c r="H299" s="21"/>
      <c r="I299" s="21"/>
      <c r="J299" s="21"/>
      <c r="K299" s="25"/>
      <c r="L299" s="24"/>
      <c r="M299" s="24"/>
      <c r="N299" s="56"/>
      <c r="O299" s="24"/>
      <c r="P299" s="21"/>
      <c r="Q299" s="21"/>
      <c r="R299" s="21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18"/>
      <c r="AX299" s="24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5"/>
      <c r="BR299" s="24"/>
      <c r="BS299" s="24"/>
      <c r="BT299" s="24"/>
      <c r="BU299" s="24"/>
      <c r="BV299" s="24"/>
      <c r="BW299" s="56"/>
      <c r="BX299" s="24"/>
    </row>
    <row r="300" spans="2:76" ht="12.75" customHeight="1">
      <c r="B300" s="27"/>
      <c r="C300" s="27"/>
      <c r="D300" s="27"/>
      <c r="E300" s="6"/>
      <c r="F300" s="23"/>
      <c r="G300" s="24"/>
      <c r="H300" s="21"/>
      <c r="I300" s="21"/>
      <c r="J300" s="21"/>
      <c r="K300" s="25"/>
      <c r="L300" s="24"/>
      <c r="M300" s="24"/>
      <c r="N300" s="56"/>
      <c r="O300" s="24"/>
      <c r="P300" s="21"/>
      <c r="Q300" s="21"/>
      <c r="R300" s="21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18"/>
      <c r="AX300" s="24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5"/>
      <c r="BR300" s="24"/>
      <c r="BS300" s="24"/>
      <c r="BT300" s="24"/>
      <c r="BU300" s="24"/>
      <c r="BV300" s="24"/>
      <c r="BW300" s="56"/>
      <c r="BX300" s="24"/>
    </row>
    <row r="301" spans="2:76" ht="12.75" customHeight="1">
      <c r="B301" s="27"/>
      <c r="C301" s="27"/>
      <c r="D301" s="27"/>
      <c r="E301" s="6"/>
      <c r="F301" s="23"/>
      <c r="G301" s="24"/>
      <c r="H301" s="21"/>
      <c r="I301" s="21"/>
      <c r="J301" s="21"/>
      <c r="K301" s="25"/>
      <c r="L301" s="24"/>
      <c r="M301" s="24"/>
      <c r="N301" s="56"/>
      <c r="O301" s="24"/>
      <c r="P301" s="21"/>
      <c r="Q301" s="21"/>
      <c r="R301" s="21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18"/>
      <c r="AX301" s="24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5"/>
      <c r="BR301" s="24"/>
      <c r="BS301" s="24"/>
      <c r="BT301" s="24"/>
      <c r="BU301" s="24"/>
      <c r="BV301" s="24"/>
      <c r="BW301" s="56"/>
      <c r="BX301" s="24"/>
    </row>
    <row r="302" spans="2:76" ht="12.75" customHeight="1">
      <c r="B302" s="27"/>
      <c r="C302" s="27"/>
      <c r="D302" s="27"/>
      <c r="E302" s="6"/>
      <c r="F302" s="23"/>
      <c r="G302" s="24"/>
      <c r="H302" s="21"/>
      <c r="I302" s="21"/>
      <c r="J302" s="21"/>
      <c r="K302" s="25"/>
      <c r="L302" s="24"/>
      <c r="M302" s="24"/>
      <c r="N302" s="56"/>
      <c r="O302" s="24"/>
      <c r="P302" s="21"/>
      <c r="Q302" s="21"/>
      <c r="R302" s="21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18"/>
      <c r="AX302" s="24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5"/>
      <c r="BR302" s="24"/>
      <c r="BS302" s="24"/>
      <c r="BT302" s="24"/>
      <c r="BU302" s="24"/>
      <c r="BV302" s="24"/>
      <c r="BW302" s="56"/>
      <c r="BX302" s="24"/>
    </row>
    <row r="303" spans="2:76" ht="12.75" customHeight="1">
      <c r="B303" s="27"/>
      <c r="C303" s="27"/>
      <c r="D303" s="27"/>
      <c r="E303" s="6"/>
      <c r="F303" s="23"/>
      <c r="G303" s="24"/>
      <c r="H303" s="21"/>
      <c r="I303" s="21"/>
      <c r="J303" s="21"/>
      <c r="K303" s="25"/>
      <c r="L303" s="24"/>
      <c r="M303" s="24"/>
      <c r="N303" s="56"/>
      <c r="O303" s="24"/>
      <c r="P303" s="21"/>
      <c r="Q303" s="21"/>
      <c r="R303" s="21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18"/>
      <c r="AX303" s="24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5"/>
      <c r="BR303" s="24"/>
      <c r="BS303" s="24"/>
      <c r="BT303" s="24"/>
      <c r="BU303" s="24"/>
      <c r="BV303" s="24"/>
      <c r="BW303" s="56"/>
      <c r="BX303" s="24"/>
    </row>
    <row r="304" spans="2:76" ht="12.75" customHeight="1">
      <c r="B304" s="27"/>
      <c r="C304" s="27"/>
      <c r="D304" s="27"/>
      <c r="E304" s="6"/>
      <c r="F304" s="23"/>
      <c r="G304" s="24"/>
      <c r="H304" s="21"/>
      <c r="I304" s="21"/>
      <c r="J304" s="21"/>
      <c r="K304" s="25"/>
      <c r="L304" s="24"/>
      <c r="M304" s="24"/>
      <c r="N304" s="56"/>
      <c r="O304" s="24"/>
      <c r="P304" s="21"/>
      <c r="Q304" s="21"/>
      <c r="R304" s="21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18"/>
      <c r="AX304" s="24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5"/>
      <c r="BR304" s="24"/>
      <c r="BS304" s="24"/>
      <c r="BT304" s="24"/>
      <c r="BU304" s="24"/>
      <c r="BV304" s="24"/>
      <c r="BW304" s="56"/>
      <c r="BX304" s="24"/>
    </row>
    <row r="305" spans="2:76" ht="12.75" customHeight="1">
      <c r="B305" s="27"/>
      <c r="C305" s="27"/>
      <c r="D305" s="27"/>
      <c r="E305" s="6"/>
      <c r="F305" s="23"/>
      <c r="G305" s="24"/>
      <c r="H305" s="21"/>
      <c r="I305" s="21"/>
      <c r="J305" s="21"/>
      <c r="K305" s="25"/>
      <c r="L305" s="24"/>
      <c r="M305" s="24"/>
      <c r="N305" s="56"/>
      <c r="O305" s="24"/>
      <c r="P305" s="21"/>
      <c r="Q305" s="21"/>
      <c r="R305" s="21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18"/>
      <c r="AX305" s="24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5"/>
      <c r="BR305" s="24"/>
      <c r="BS305" s="24"/>
      <c r="BT305" s="24"/>
      <c r="BU305" s="24"/>
      <c r="BV305" s="24"/>
      <c r="BW305" s="56"/>
      <c r="BX305" s="24"/>
    </row>
    <row r="306" spans="2:76" ht="12.75" customHeight="1">
      <c r="B306" s="27"/>
      <c r="C306" s="27"/>
      <c r="D306" s="27"/>
      <c r="E306" s="6"/>
      <c r="F306" s="23"/>
      <c r="G306" s="24"/>
      <c r="H306" s="21"/>
      <c r="I306" s="21"/>
      <c r="J306" s="21"/>
      <c r="K306" s="25"/>
      <c r="L306" s="24"/>
      <c r="M306" s="24"/>
      <c r="N306" s="56"/>
      <c r="O306" s="24"/>
      <c r="P306" s="21"/>
      <c r="Q306" s="21"/>
      <c r="R306" s="21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18"/>
      <c r="AX306" s="24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5"/>
      <c r="BR306" s="24"/>
      <c r="BS306" s="24"/>
      <c r="BT306" s="24"/>
      <c r="BU306" s="24"/>
      <c r="BV306" s="24"/>
      <c r="BW306" s="56"/>
      <c r="BX306" s="24"/>
    </row>
    <row r="307" spans="2:76" ht="12.75" customHeight="1">
      <c r="B307" s="27"/>
      <c r="C307" s="27"/>
      <c r="D307" s="27"/>
      <c r="E307" s="6"/>
      <c r="F307" s="23"/>
      <c r="G307" s="24"/>
      <c r="H307" s="21"/>
      <c r="I307" s="21"/>
      <c r="J307" s="21"/>
      <c r="K307" s="25"/>
      <c r="L307" s="24"/>
      <c r="M307" s="24"/>
      <c r="N307" s="56"/>
      <c r="O307" s="24"/>
      <c r="P307" s="21"/>
      <c r="Q307" s="21"/>
      <c r="R307" s="21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18"/>
      <c r="AX307" s="24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5"/>
      <c r="BR307" s="24"/>
      <c r="BS307" s="24"/>
      <c r="BT307" s="24"/>
      <c r="BU307" s="24"/>
      <c r="BV307" s="24"/>
      <c r="BW307" s="56"/>
      <c r="BX307" s="24"/>
    </row>
    <row r="308" spans="2:76" ht="12.75" customHeight="1">
      <c r="B308" s="27"/>
      <c r="C308" s="27"/>
      <c r="D308" s="27"/>
      <c r="E308" s="6"/>
      <c r="F308" s="23"/>
      <c r="G308" s="24"/>
      <c r="H308" s="21"/>
      <c r="I308" s="21"/>
      <c r="J308" s="21"/>
      <c r="K308" s="25"/>
      <c r="L308" s="24"/>
      <c r="M308" s="24"/>
      <c r="N308" s="56"/>
      <c r="O308" s="24"/>
      <c r="P308" s="21"/>
      <c r="Q308" s="21"/>
      <c r="R308" s="21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18"/>
      <c r="AX308" s="24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5"/>
      <c r="BR308" s="24"/>
      <c r="BS308" s="24"/>
      <c r="BT308" s="24"/>
      <c r="BU308" s="24"/>
      <c r="BV308" s="24"/>
      <c r="BW308" s="56"/>
      <c r="BX308" s="24"/>
    </row>
    <row r="309" spans="2:76" ht="12.75" customHeight="1">
      <c r="B309" s="27"/>
      <c r="C309" s="27"/>
      <c r="D309" s="27"/>
      <c r="E309" s="6"/>
      <c r="F309" s="23"/>
      <c r="G309" s="24"/>
      <c r="H309" s="21"/>
      <c r="I309" s="21"/>
      <c r="J309" s="21"/>
      <c r="K309" s="25"/>
      <c r="L309" s="24"/>
      <c r="M309" s="24"/>
      <c r="N309" s="56"/>
      <c r="O309" s="24"/>
      <c r="P309" s="21"/>
      <c r="Q309" s="21"/>
      <c r="R309" s="21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18"/>
      <c r="AX309" s="24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5"/>
      <c r="BR309" s="24"/>
      <c r="BS309" s="24"/>
      <c r="BT309" s="24"/>
      <c r="BU309" s="24"/>
      <c r="BV309" s="24"/>
      <c r="BW309" s="56"/>
      <c r="BX309" s="24"/>
    </row>
    <row r="310" spans="2:76" ht="12.75" customHeight="1">
      <c r="B310" s="27"/>
      <c r="C310" s="27"/>
      <c r="D310" s="27"/>
      <c r="E310" s="6"/>
      <c r="F310" s="23"/>
      <c r="G310" s="24"/>
      <c r="H310" s="21"/>
      <c r="I310" s="21"/>
      <c r="J310" s="21"/>
      <c r="K310" s="25"/>
      <c r="L310" s="24"/>
      <c r="M310" s="24"/>
      <c r="N310" s="56"/>
      <c r="O310" s="24"/>
      <c r="P310" s="21"/>
      <c r="Q310" s="21"/>
      <c r="R310" s="21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18"/>
      <c r="AX310" s="24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5"/>
      <c r="BR310" s="24"/>
      <c r="BS310" s="24"/>
      <c r="BT310" s="24"/>
      <c r="BU310" s="24"/>
      <c r="BV310" s="24"/>
      <c r="BW310" s="56"/>
      <c r="BX310" s="24"/>
    </row>
    <row r="311" spans="2:76" ht="12.75" customHeight="1">
      <c r="B311" s="27"/>
      <c r="C311" s="27"/>
      <c r="D311" s="27"/>
      <c r="E311" s="6"/>
      <c r="F311" s="23"/>
      <c r="G311" s="24"/>
      <c r="H311" s="21"/>
      <c r="I311" s="21"/>
      <c r="J311" s="21"/>
      <c r="K311" s="25"/>
      <c r="L311" s="24"/>
      <c r="M311" s="24"/>
      <c r="N311" s="56"/>
      <c r="O311" s="24"/>
      <c r="P311" s="21"/>
      <c r="Q311" s="21"/>
      <c r="R311" s="21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18"/>
      <c r="AX311" s="24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5"/>
      <c r="BR311" s="24"/>
      <c r="BS311" s="24"/>
      <c r="BT311" s="24"/>
      <c r="BU311" s="24"/>
      <c r="BV311" s="24"/>
      <c r="BW311" s="56"/>
      <c r="BX311" s="24"/>
    </row>
    <row r="312" spans="2:76" ht="12.75" customHeight="1">
      <c r="B312" s="27"/>
      <c r="C312" s="27"/>
      <c r="D312" s="27"/>
      <c r="E312" s="6"/>
      <c r="F312" s="23"/>
      <c r="G312" s="24"/>
      <c r="H312" s="21"/>
      <c r="I312" s="21"/>
      <c r="J312" s="21"/>
      <c r="K312" s="25"/>
      <c r="L312" s="24"/>
      <c r="M312" s="24"/>
      <c r="N312" s="56"/>
      <c r="O312" s="24"/>
      <c r="P312" s="21"/>
      <c r="Q312" s="21"/>
      <c r="R312" s="21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18"/>
      <c r="AX312" s="24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5"/>
      <c r="BR312" s="24"/>
      <c r="BS312" s="24"/>
      <c r="BT312" s="24"/>
      <c r="BU312" s="24"/>
      <c r="BV312" s="24"/>
      <c r="BW312" s="56"/>
      <c r="BX312" s="24"/>
    </row>
    <row r="313" spans="2:76" ht="12.75" customHeight="1">
      <c r="B313" s="27"/>
      <c r="C313" s="27"/>
      <c r="D313" s="27"/>
      <c r="E313" s="6"/>
      <c r="F313" s="23"/>
      <c r="G313" s="24"/>
      <c r="H313" s="21"/>
      <c r="I313" s="21"/>
      <c r="J313" s="21"/>
      <c r="K313" s="25"/>
      <c r="L313" s="24"/>
      <c r="M313" s="24"/>
      <c r="N313" s="56"/>
      <c r="O313" s="24"/>
      <c r="P313" s="21"/>
      <c r="Q313" s="21"/>
      <c r="R313" s="21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18"/>
      <c r="AX313" s="24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5"/>
      <c r="BR313" s="24"/>
      <c r="BS313" s="24"/>
      <c r="BT313" s="24"/>
      <c r="BU313" s="24"/>
      <c r="BV313" s="24"/>
      <c r="BW313" s="56"/>
      <c r="BX313" s="24"/>
    </row>
    <row r="314" spans="2:76" ht="12.75" customHeight="1">
      <c r="B314" s="27"/>
      <c r="C314" s="27"/>
      <c r="D314" s="27"/>
      <c r="E314" s="6"/>
      <c r="F314" s="23"/>
      <c r="G314" s="24"/>
      <c r="H314" s="21"/>
      <c r="I314" s="21"/>
      <c r="J314" s="21"/>
      <c r="K314" s="25"/>
      <c r="L314" s="24"/>
      <c r="M314" s="24"/>
      <c r="N314" s="56"/>
      <c r="O314" s="24"/>
      <c r="P314" s="21"/>
      <c r="Q314" s="21"/>
      <c r="R314" s="21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18"/>
      <c r="AX314" s="24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5"/>
      <c r="BR314" s="24"/>
      <c r="BS314" s="24"/>
      <c r="BT314" s="24"/>
      <c r="BU314" s="24"/>
      <c r="BV314" s="24"/>
      <c r="BW314" s="56"/>
      <c r="BX314" s="24"/>
    </row>
    <row r="315" spans="2:76" ht="12.75" customHeight="1">
      <c r="B315" s="27"/>
      <c r="C315" s="27"/>
      <c r="D315" s="27"/>
      <c r="E315" s="6"/>
      <c r="F315" s="23"/>
      <c r="G315" s="24"/>
      <c r="H315" s="21"/>
      <c r="I315" s="21"/>
      <c r="J315" s="21"/>
      <c r="K315" s="25"/>
      <c r="L315" s="24"/>
      <c r="M315" s="24"/>
      <c r="N315" s="56"/>
      <c r="O315" s="24"/>
      <c r="P315" s="21"/>
      <c r="Q315" s="21"/>
      <c r="R315" s="21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18"/>
      <c r="AX315" s="24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5"/>
      <c r="BR315" s="24"/>
      <c r="BS315" s="24"/>
      <c r="BT315" s="24"/>
      <c r="BU315" s="24"/>
      <c r="BV315" s="24"/>
      <c r="BW315" s="56"/>
      <c r="BX315" s="24"/>
    </row>
    <row r="316" spans="2:76" ht="12.75" customHeight="1">
      <c r="B316" s="27"/>
      <c r="C316" s="27"/>
      <c r="D316" s="27"/>
      <c r="E316" s="6"/>
      <c r="F316" s="23"/>
      <c r="G316" s="24"/>
      <c r="H316" s="21"/>
      <c r="I316" s="21"/>
      <c r="J316" s="21"/>
      <c r="K316" s="25"/>
      <c r="L316" s="24"/>
      <c r="M316" s="24"/>
      <c r="N316" s="56"/>
      <c r="O316" s="24"/>
      <c r="P316" s="21"/>
      <c r="Q316" s="21"/>
      <c r="R316" s="21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18"/>
      <c r="AX316" s="24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5"/>
      <c r="BR316" s="24"/>
      <c r="BS316" s="24"/>
      <c r="BT316" s="24"/>
      <c r="BU316" s="24"/>
      <c r="BV316" s="24"/>
      <c r="BW316" s="56"/>
      <c r="BX316" s="24"/>
    </row>
    <row r="317" spans="2:76" ht="12.75" customHeight="1">
      <c r="B317" s="27"/>
      <c r="C317" s="27"/>
      <c r="D317" s="27"/>
      <c r="E317" s="6"/>
      <c r="F317" s="23"/>
      <c r="G317" s="24"/>
      <c r="H317" s="21"/>
      <c r="I317" s="21"/>
      <c r="J317" s="21"/>
      <c r="K317" s="25"/>
      <c r="L317" s="24"/>
      <c r="M317" s="24"/>
      <c r="N317" s="56"/>
      <c r="O317" s="24"/>
      <c r="P317" s="21"/>
      <c r="Q317" s="21"/>
      <c r="R317" s="21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18"/>
      <c r="AX317" s="24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5"/>
      <c r="BR317" s="24"/>
      <c r="BS317" s="24"/>
      <c r="BT317" s="24"/>
      <c r="BU317" s="24"/>
      <c r="BV317" s="24"/>
      <c r="BW317" s="56"/>
      <c r="BX317" s="24"/>
    </row>
    <row r="318" spans="2:76" ht="12.75" customHeight="1">
      <c r="B318" s="27"/>
      <c r="C318" s="27"/>
      <c r="D318" s="27"/>
      <c r="E318" s="6"/>
      <c r="F318" s="23"/>
      <c r="G318" s="24"/>
      <c r="H318" s="21"/>
      <c r="I318" s="21"/>
      <c r="J318" s="21"/>
      <c r="K318" s="25"/>
      <c r="L318" s="24"/>
      <c r="M318" s="24"/>
      <c r="N318" s="56"/>
      <c r="O318" s="24"/>
      <c r="P318" s="21"/>
      <c r="Q318" s="21"/>
      <c r="R318" s="21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18"/>
      <c r="AX318" s="24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5"/>
      <c r="BR318" s="24"/>
      <c r="BS318" s="24"/>
      <c r="BT318" s="24"/>
      <c r="BU318" s="24"/>
      <c r="BV318" s="24"/>
      <c r="BW318" s="56"/>
      <c r="BX318" s="24"/>
    </row>
    <row r="319" spans="2:76" ht="12.75" customHeight="1">
      <c r="B319" s="27"/>
      <c r="C319" s="27"/>
      <c r="D319" s="27"/>
      <c r="E319" s="6"/>
      <c r="F319" s="23"/>
      <c r="G319" s="24"/>
      <c r="H319" s="21"/>
      <c r="I319" s="21"/>
      <c r="J319" s="21"/>
      <c r="K319" s="25"/>
      <c r="L319" s="24"/>
      <c r="M319" s="24"/>
      <c r="N319" s="56"/>
      <c r="O319" s="24"/>
      <c r="P319" s="21"/>
      <c r="Q319" s="21"/>
      <c r="R319" s="21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18"/>
      <c r="AX319" s="24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5"/>
      <c r="BR319" s="24"/>
      <c r="BS319" s="24"/>
      <c r="BT319" s="24"/>
      <c r="BU319" s="24"/>
      <c r="BV319" s="24"/>
      <c r="BW319" s="56"/>
      <c r="BX319" s="24"/>
    </row>
    <row r="320" spans="2:76" ht="12.75" customHeight="1">
      <c r="B320" s="27"/>
      <c r="C320" s="27"/>
      <c r="D320" s="27"/>
      <c r="E320" s="6"/>
      <c r="F320" s="23"/>
      <c r="G320" s="24"/>
      <c r="H320" s="21"/>
      <c r="I320" s="21"/>
      <c r="J320" s="21"/>
      <c r="K320" s="25"/>
      <c r="L320" s="24"/>
      <c r="M320" s="24"/>
      <c r="N320" s="56"/>
      <c r="O320" s="24"/>
      <c r="P320" s="21"/>
      <c r="Q320" s="21"/>
      <c r="R320" s="21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18"/>
      <c r="AX320" s="24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5"/>
      <c r="BR320" s="24"/>
      <c r="BS320" s="24"/>
      <c r="BT320" s="24"/>
      <c r="BU320" s="24"/>
      <c r="BV320" s="24"/>
      <c r="BW320" s="56"/>
      <c r="BX320" s="24"/>
    </row>
    <row r="321" spans="2:76" ht="12.75" customHeight="1">
      <c r="B321" s="27"/>
      <c r="C321" s="27"/>
      <c r="D321" s="27"/>
      <c r="E321" s="6"/>
      <c r="F321" s="23"/>
      <c r="G321" s="24"/>
      <c r="H321" s="21"/>
      <c r="I321" s="21"/>
      <c r="J321" s="21"/>
      <c r="K321" s="25"/>
      <c r="L321" s="24"/>
      <c r="M321" s="24"/>
      <c r="N321" s="56"/>
      <c r="O321" s="24"/>
      <c r="P321" s="21"/>
      <c r="Q321" s="21"/>
      <c r="R321" s="21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18"/>
      <c r="AX321" s="24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5"/>
      <c r="BR321" s="24"/>
      <c r="BS321" s="24"/>
      <c r="BT321" s="24"/>
      <c r="BU321" s="24"/>
      <c r="BV321" s="24"/>
      <c r="BW321" s="56"/>
      <c r="BX321" s="24"/>
    </row>
    <row r="322" spans="2:76" ht="12.75" customHeight="1">
      <c r="B322" s="27"/>
      <c r="C322" s="27"/>
      <c r="D322" s="27"/>
      <c r="E322" s="6"/>
      <c r="F322" s="23"/>
      <c r="G322" s="24"/>
      <c r="H322" s="21"/>
      <c r="I322" s="21"/>
      <c r="J322" s="21"/>
      <c r="K322" s="25"/>
      <c r="L322" s="24"/>
      <c r="M322" s="24"/>
      <c r="N322" s="56"/>
      <c r="O322" s="24"/>
      <c r="P322" s="21"/>
      <c r="Q322" s="21"/>
      <c r="R322" s="21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18"/>
      <c r="AX322" s="24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5"/>
      <c r="BR322" s="24"/>
      <c r="BS322" s="24"/>
      <c r="BT322" s="24"/>
      <c r="BU322" s="24"/>
      <c r="BV322" s="24"/>
      <c r="BW322" s="56"/>
      <c r="BX322" s="24"/>
    </row>
    <row r="323" spans="2:76" ht="12.75" customHeight="1">
      <c r="B323" s="27"/>
      <c r="C323" s="27"/>
      <c r="D323" s="27"/>
      <c r="E323" s="6"/>
      <c r="F323" s="23"/>
      <c r="G323" s="24"/>
      <c r="H323" s="21"/>
      <c r="I323" s="21"/>
      <c r="J323" s="21"/>
      <c r="K323" s="25"/>
      <c r="L323" s="24"/>
      <c r="M323" s="24"/>
      <c r="N323" s="56"/>
      <c r="O323" s="24"/>
      <c r="P323" s="21"/>
      <c r="Q323" s="21"/>
      <c r="R323" s="21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18"/>
      <c r="AX323" s="24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5"/>
      <c r="BR323" s="24"/>
      <c r="BS323" s="24"/>
      <c r="BT323" s="24"/>
      <c r="BU323" s="24"/>
      <c r="BV323" s="24"/>
      <c r="BW323" s="56"/>
      <c r="BX323" s="24"/>
    </row>
    <row r="324" spans="2:76" ht="12.75" customHeight="1">
      <c r="B324" s="27"/>
      <c r="C324" s="27"/>
      <c r="D324" s="27"/>
      <c r="E324" s="6"/>
      <c r="F324" s="23"/>
      <c r="G324" s="24"/>
      <c r="H324" s="21"/>
      <c r="I324" s="21"/>
      <c r="J324" s="21"/>
      <c r="K324" s="25"/>
      <c r="L324" s="24"/>
      <c r="M324" s="24"/>
      <c r="N324" s="56"/>
      <c r="O324" s="24"/>
      <c r="P324" s="21"/>
      <c r="Q324" s="21"/>
      <c r="R324" s="21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18"/>
      <c r="AX324" s="24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5"/>
      <c r="BR324" s="24"/>
      <c r="BS324" s="24"/>
      <c r="BT324" s="24"/>
      <c r="BU324" s="24"/>
      <c r="BV324" s="24"/>
      <c r="BW324" s="56"/>
      <c r="BX324" s="24"/>
    </row>
    <row r="325" spans="2:76" ht="12.75" customHeight="1">
      <c r="B325" s="27"/>
      <c r="C325" s="27"/>
      <c r="D325" s="27"/>
      <c r="E325" s="6"/>
      <c r="F325" s="23"/>
      <c r="G325" s="24"/>
      <c r="H325" s="21"/>
      <c r="I325" s="21"/>
      <c r="J325" s="21"/>
      <c r="K325" s="25"/>
      <c r="L325" s="24"/>
      <c r="M325" s="24"/>
      <c r="N325" s="56"/>
      <c r="O325" s="24"/>
      <c r="P325" s="21"/>
      <c r="Q325" s="21"/>
      <c r="R325" s="21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18"/>
      <c r="AX325" s="24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5"/>
      <c r="BR325" s="24"/>
      <c r="BS325" s="24"/>
      <c r="BT325" s="24"/>
      <c r="BU325" s="24"/>
      <c r="BV325" s="24"/>
      <c r="BW325" s="56"/>
      <c r="BX325" s="24"/>
    </row>
    <row r="326" spans="2:76" ht="12.75" customHeight="1">
      <c r="B326" s="27"/>
      <c r="C326" s="27"/>
      <c r="D326" s="27"/>
      <c r="E326" s="6"/>
      <c r="F326" s="23"/>
      <c r="G326" s="24"/>
      <c r="H326" s="21"/>
      <c r="I326" s="21"/>
      <c r="J326" s="21"/>
      <c r="K326" s="25"/>
      <c r="L326" s="24"/>
      <c r="M326" s="24"/>
      <c r="N326" s="56"/>
      <c r="O326" s="24"/>
      <c r="P326" s="21"/>
      <c r="Q326" s="21"/>
      <c r="R326" s="21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18"/>
      <c r="AX326" s="24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5"/>
      <c r="BR326" s="24"/>
      <c r="BS326" s="24"/>
      <c r="BT326" s="24"/>
      <c r="BU326" s="24"/>
      <c r="BV326" s="24"/>
      <c r="BW326" s="56"/>
      <c r="BX326" s="24"/>
    </row>
    <row r="327" spans="2:76" ht="12.75" customHeight="1">
      <c r="B327" s="27"/>
      <c r="C327" s="27"/>
      <c r="D327" s="27"/>
      <c r="E327" s="6"/>
      <c r="F327" s="23"/>
      <c r="G327" s="24"/>
      <c r="H327" s="21"/>
      <c r="I327" s="21"/>
      <c r="J327" s="21"/>
      <c r="K327" s="25"/>
      <c r="L327" s="24"/>
      <c r="M327" s="24"/>
      <c r="N327" s="56"/>
      <c r="O327" s="24"/>
      <c r="P327" s="21"/>
      <c r="Q327" s="21"/>
      <c r="R327" s="21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18"/>
      <c r="AX327" s="24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5"/>
      <c r="BR327" s="24"/>
      <c r="BS327" s="24"/>
      <c r="BT327" s="24"/>
      <c r="BU327" s="24"/>
      <c r="BV327" s="24"/>
      <c r="BW327" s="56"/>
      <c r="BX327" s="24"/>
    </row>
    <row r="328" spans="2:76" ht="12.75" customHeight="1">
      <c r="B328" s="27"/>
      <c r="C328" s="27"/>
      <c r="D328" s="27"/>
      <c r="E328" s="6"/>
      <c r="F328" s="23"/>
      <c r="G328" s="24"/>
      <c r="H328" s="21"/>
      <c r="I328" s="21"/>
      <c r="J328" s="21"/>
      <c r="K328" s="25"/>
      <c r="L328" s="24"/>
      <c r="M328" s="24"/>
      <c r="N328" s="56"/>
      <c r="O328" s="24"/>
      <c r="P328" s="21"/>
      <c r="Q328" s="21"/>
      <c r="R328" s="21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18"/>
      <c r="AX328" s="24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5"/>
      <c r="BR328" s="24"/>
      <c r="BS328" s="24"/>
      <c r="BT328" s="24"/>
      <c r="BU328" s="24"/>
      <c r="BV328" s="24"/>
      <c r="BW328" s="56"/>
      <c r="BX328" s="24"/>
    </row>
    <row r="329" spans="2:76" ht="12.75" customHeight="1">
      <c r="B329" s="27"/>
      <c r="C329" s="27"/>
      <c r="D329" s="27"/>
      <c r="E329" s="6"/>
      <c r="F329" s="23"/>
      <c r="G329" s="24"/>
      <c r="H329" s="21"/>
      <c r="I329" s="21"/>
      <c r="J329" s="21"/>
      <c r="K329" s="25"/>
      <c r="L329" s="24"/>
      <c r="M329" s="24"/>
      <c r="N329" s="56"/>
      <c r="O329" s="24"/>
      <c r="P329" s="21"/>
      <c r="Q329" s="21"/>
      <c r="R329" s="21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18"/>
      <c r="AX329" s="24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5"/>
      <c r="BR329" s="24"/>
      <c r="BS329" s="24"/>
      <c r="BT329" s="24"/>
      <c r="BU329" s="24"/>
      <c r="BV329" s="24"/>
      <c r="BW329" s="56"/>
      <c r="BX329" s="24"/>
    </row>
    <row r="330" spans="2:76" ht="12.75" customHeight="1">
      <c r="B330" s="27"/>
      <c r="C330" s="27"/>
      <c r="D330" s="27"/>
      <c r="E330" s="6"/>
      <c r="F330" s="23"/>
      <c r="G330" s="24"/>
      <c r="H330" s="21"/>
      <c r="I330" s="21"/>
      <c r="J330" s="21"/>
      <c r="K330" s="25"/>
      <c r="L330" s="24"/>
      <c r="M330" s="24"/>
      <c r="N330" s="56"/>
      <c r="O330" s="24"/>
      <c r="P330" s="21"/>
      <c r="Q330" s="21"/>
      <c r="R330" s="21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18"/>
      <c r="AX330" s="24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5"/>
      <c r="BR330" s="24"/>
      <c r="BS330" s="24"/>
      <c r="BT330" s="24"/>
      <c r="BU330" s="24"/>
      <c r="BV330" s="24"/>
      <c r="BW330" s="56"/>
      <c r="BX330" s="24"/>
    </row>
    <row r="331" spans="2:76" ht="12.75" customHeight="1">
      <c r="B331" s="27"/>
      <c r="C331" s="27"/>
      <c r="D331" s="27"/>
      <c r="E331" s="6"/>
      <c r="F331" s="23"/>
      <c r="G331" s="24"/>
      <c r="H331" s="21"/>
      <c r="I331" s="21"/>
      <c r="J331" s="21"/>
      <c r="K331" s="25"/>
      <c r="L331" s="24"/>
      <c r="M331" s="24"/>
      <c r="N331" s="56"/>
      <c r="O331" s="24"/>
      <c r="P331" s="21"/>
      <c r="Q331" s="21"/>
      <c r="R331" s="21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18"/>
      <c r="AX331" s="24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5"/>
      <c r="BR331" s="24"/>
      <c r="BS331" s="24"/>
      <c r="BT331" s="24"/>
      <c r="BU331" s="24"/>
      <c r="BV331" s="24"/>
      <c r="BW331" s="56"/>
      <c r="BX331" s="24"/>
    </row>
    <row r="332" spans="2:76" ht="12.75" customHeight="1">
      <c r="B332" s="27"/>
      <c r="C332" s="27"/>
      <c r="D332" s="27"/>
      <c r="E332" s="6"/>
      <c r="F332" s="23"/>
      <c r="G332" s="24"/>
      <c r="H332" s="21"/>
      <c r="I332" s="21"/>
      <c r="J332" s="21"/>
      <c r="K332" s="25"/>
      <c r="L332" s="24"/>
      <c r="M332" s="24"/>
      <c r="N332" s="56"/>
      <c r="O332" s="24"/>
      <c r="P332" s="21"/>
      <c r="Q332" s="21"/>
      <c r="R332" s="21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18"/>
      <c r="AX332" s="24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5"/>
      <c r="BR332" s="24"/>
      <c r="BS332" s="24"/>
      <c r="BT332" s="24"/>
      <c r="BU332" s="24"/>
      <c r="BV332" s="24"/>
      <c r="BW332" s="56"/>
      <c r="BX332" s="24"/>
    </row>
    <row r="333" spans="2:76" ht="12.75" customHeight="1">
      <c r="B333" s="27"/>
      <c r="C333" s="27"/>
      <c r="D333" s="27"/>
      <c r="E333" s="6"/>
      <c r="F333" s="23"/>
      <c r="G333" s="24"/>
      <c r="H333" s="21"/>
      <c r="I333" s="21"/>
      <c r="J333" s="21"/>
      <c r="K333" s="25"/>
      <c r="L333" s="24"/>
      <c r="M333" s="24"/>
      <c r="N333" s="56"/>
      <c r="O333" s="24"/>
      <c r="P333" s="21"/>
      <c r="Q333" s="21"/>
      <c r="R333" s="21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18"/>
      <c r="AX333" s="24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5"/>
      <c r="BR333" s="24"/>
      <c r="BS333" s="24"/>
      <c r="BT333" s="24"/>
      <c r="BU333" s="24"/>
      <c r="BV333" s="24"/>
      <c r="BW333" s="56"/>
      <c r="BX333" s="24"/>
    </row>
    <row r="334" spans="2:76" ht="12.75" customHeight="1">
      <c r="B334" s="27"/>
      <c r="C334" s="27"/>
      <c r="D334" s="27"/>
      <c r="E334" s="6"/>
      <c r="F334" s="23"/>
      <c r="G334" s="24"/>
      <c r="H334" s="21"/>
      <c r="I334" s="21"/>
      <c r="J334" s="21"/>
      <c r="K334" s="25"/>
      <c r="L334" s="24"/>
      <c r="M334" s="24"/>
      <c r="N334" s="56"/>
      <c r="O334" s="24"/>
      <c r="P334" s="21"/>
      <c r="Q334" s="21"/>
      <c r="R334" s="21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18"/>
      <c r="AX334" s="24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5"/>
      <c r="BR334" s="24"/>
      <c r="BS334" s="24"/>
      <c r="BT334" s="24"/>
      <c r="BU334" s="24"/>
      <c r="BV334" s="24"/>
      <c r="BW334" s="56"/>
      <c r="BX334" s="24"/>
    </row>
    <row r="335" spans="2:76" ht="12.75" customHeight="1">
      <c r="B335" s="27"/>
      <c r="C335" s="27"/>
      <c r="D335" s="27"/>
      <c r="E335" s="6"/>
      <c r="F335" s="23"/>
      <c r="G335" s="24"/>
      <c r="H335" s="21"/>
      <c r="I335" s="21"/>
      <c r="J335" s="21"/>
      <c r="K335" s="25"/>
      <c r="L335" s="24"/>
      <c r="M335" s="24"/>
      <c r="N335" s="56"/>
      <c r="O335" s="24"/>
      <c r="P335" s="21"/>
      <c r="Q335" s="21"/>
      <c r="R335" s="21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18"/>
      <c r="AX335" s="24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5"/>
      <c r="BR335" s="24"/>
      <c r="BS335" s="24"/>
      <c r="BT335" s="24"/>
      <c r="BU335" s="24"/>
      <c r="BV335" s="24"/>
      <c r="BW335" s="56"/>
      <c r="BX335" s="24"/>
    </row>
    <row r="336" spans="2:76" ht="12.75" customHeight="1">
      <c r="B336" s="27"/>
      <c r="C336" s="27"/>
      <c r="D336" s="27"/>
      <c r="E336" s="6"/>
      <c r="F336" s="23"/>
      <c r="G336" s="24"/>
      <c r="H336" s="21"/>
      <c r="I336" s="21"/>
      <c r="J336" s="21"/>
      <c r="K336" s="25"/>
      <c r="L336" s="24"/>
      <c r="M336" s="24"/>
      <c r="N336" s="56"/>
      <c r="O336" s="24"/>
      <c r="P336" s="21"/>
      <c r="Q336" s="21"/>
      <c r="R336" s="21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18"/>
      <c r="AX336" s="24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5"/>
      <c r="BR336" s="24"/>
      <c r="BS336" s="24"/>
      <c r="BT336" s="24"/>
      <c r="BU336" s="24"/>
      <c r="BV336" s="24"/>
      <c r="BW336" s="56"/>
      <c r="BX336" s="24"/>
    </row>
    <row r="337" spans="2:76" ht="12.75" customHeight="1">
      <c r="B337" s="27"/>
      <c r="C337" s="27"/>
      <c r="D337" s="27"/>
      <c r="E337" s="6"/>
      <c r="F337" s="23"/>
      <c r="G337" s="24"/>
      <c r="H337" s="21"/>
      <c r="I337" s="21"/>
      <c r="J337" s="21"/>
      <c r="K337" s="25"/>
      <c r="L337" s="24"/>
      <c r="M337" s="24"/>
      <c r="N337" s="56"/>
      <c r="O337" s="24"/>
      <c r="P337" s="21"/>
      <c r="Q337" s="21"/>
      <c r="R337" s="21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18"/>
      <c r="AX337" s="24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5"/>
      <c r="BR337" s="24"/>
      <c r="BS337" s="24"/>
      <c r="BT337" s="24"/>
      <c r="BU337" s="24"/>
      <c r="BV337" s="24"/>
      <c r="BW337" s="56"/>
      <c r="BX337" s="24"/>
    </row>
    <row r="338" spans="2:76" ht="12.75" customHeight="1">
      <c r="B338" s="27"/>
      <c r="C338" s="27"/>
      <c r="D338" s="27"/>
      <c r="E338" s="6"/>
      <c r="F338" s="23"/>
      <c r="G338" s="24"/>
      <c r="H338" s="21"/>
      <c r="I338" s="21"/>
      <c r="J338" s="21"/>
      <c r="K338" s="25"/>
      <c r="L338" s="24"/>
      <c r="M338" s="24"/>
      <c r="N338" s="56"/>
      <c r="O338" s="24"/>
      <c r="P338" s="21"/>
      <c r="Q338" s="21"/>
      <c r="R338" s="21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18"/>
      <c r="AX338" s="24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5"/>
      <c r="BR338" s="24"/>
      <c r="BS338" s="24"/>
      <c r="BT338" s="24"/>
      <c r="BU338" s="24"/>
      <c r="BV338" s="24"/>
      <c r="BW338" s="56"/>
      <c r="BX338" s="24"/>
    </row>
    <row r="339" spans="2:76" ht="12.75" customHeight="1">
      <c r="B339" s="27"/>
      <c r="C339" s="27"/>
      <c r="D339" s="27"/>
      <c r="E339" s="6"/>
      <c r="F339" s="23"/>
      <c r="G339" s="24"/>
      <c r="H339" s="21"/>
      <c r="I339" s="21"/>
      <c r="J339" s="21"/>
      <c r="K339" s="25"/>
      <c r="L339" s="24"/>
      <c r="M339" s="24"/>
      <c r="N339" s="56"/>
      <c r="O339" s="24"/>
      <c r="P339" s="21"/>
      <c r="Q339" s="21"/>
      <c r="R339" s="21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18"/>
      <c r="AX339" s="24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5"/>
      <c r="BR339" s="24"/>
      <c r="BS339" s="24"/>
      <c r="BT339" s="24"/>
      <c r="BU339" s="24"/>
      <c r="BV339" s="24"/>
      <c r="BW339" s="56"/>
      <c r="BX339" s="24"/>
    </row>
    <row r="340" spans="2:76" ht="12.75" customHeight="1">
      <c r="B340" s="27"/>
      <c r="C340" s="27"/>
      <c r="D340" s="27"/>
      <c r="E340" s="6"/>
      <c r="F340" s="23"/>
      <c r="G340" s="24"/>
      <c r="H340" s="21"/>
      <c r="I340" s="21"/>
      <c r="J340" s="21"/>
      <c r="K340" s="25"/>
      <c r="L340" s="24"/>
      <c r="M340" s="24"/>
      <c r="N340" s="56"/>
      <c r="O340" s="24"/>
      <c r="P340" s="21"/>
      <c r="Q340" s="21"/>
      <c r="R340" s="21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18"/>
      <c r="AX340" s="24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5"/>
      <c r="BR340" s="24"/>
      <c r="BS340" s="24"/>
      <c r="BT340" s="24"/>
      <c r="BU340" s="24"/>
      <c r="BV340" s="24"/>
      <c r="BW340" s="56"/>
      <c r="BX340" s="24"/>
    </row>
    <row r="341" spans="2:76" ht="12.75" customHeight="1">
      <c r="B341" s="27"/>
      <c r="C341" s="27"/>
      <c r="D341" s="27"/>
      <c r="E341" s="6"/>
      <c r="F341" s="23"/>
      <c r="G341" s="24"/>
      <c r="H341" s="21"/>
      <c r="I341" s="21"/>
      <c r="J341" s="21"/>
      <c r="K341" s="25"/>
      <c r="L341" s="24"/>
      <c r="M341" s="24"/>
      <c r="N341" s="56"/>
      <c r="O341" s="24"/>
      <c r="P341" s="21"/>
      <c r="Q341" s="21"/>
      <c r="R341" s="21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18"/>
      <c r="AX341" s="24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5"/>
      <c r="BR341" s="24"/>
      <c r="BS341" s="24"/>
      <c r="BT341" s="24"/>
      <c r="BU341" s="24"/>
      <c r="BV341" s="24"/>
      <c r="BW341" s="56"/>
      <c r="BX341" s="24"/>
    </row>
    <row r="342" spans="2:76" ht="12.75" customHeight="1">
      <c r="B342" s="27"/>
      <c r="C342" s="27"/>
      <c r="D342" s="27"/>
      <c r="E342" s="6"/>
      <c r="F342" s="23"/>
      <c r="G342" s="24"/>
      <c r="H342" s="21"/>
      <c r="I342" s="21"/>
      <c r="J342" s="21"/>
      <c r="K342" s="25"/>
      <c r="L342" s="24"/>
      <c r="M342" s="24"/>
      <c r="N342" s="56"/>
      <c r="O342" s="24"/>
      <c r="P342" s="21"/>
      <c r="Q342" s="21"/>
      <c r="R342" s="21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18"/>
      <c r="AX342" s="24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5"/>
      <c r="BR342" s="24"/>
      <c r="BS342" s="24"/>
      <c r="BT342" s="24"/>
      <c r="BU342" s="24"/>
      <c r="BV342" s="24"/>
      <c r="BW342" s="56"/>
      <c r="BX342" s="24"/>
    </row>
    <row r="343" spans="2:76" ht="12.75" customHeight="1">
      <c r="B343" s="27"/>
      <c r="C343" s="27"/>
      <c r="D343" s="27"/>
      <c r="E343" s="6"/>
      <c r="F343" s="23"/>
      <c r="G343" s="24"/>
      <c r="H343" s="21"/>
      <c r="I343" s="21"/>
      <c r="J343" s="21"/>
      <c r="K343" s="25"/>
      <c r="L343" s="24"/>
      <c r="M343" s="24"/>
      <c r="N343" s="56"/>
      <c r="O343" s="24"/>
      <c r="P343" s="21"/>
      <c r="Q343" s="21"/>
      <c r="R343" s="21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18"/>
      <c r="AX343" s="24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5"/>
      <c r="BR343" s="24"/>
      <c r="BS343" s="24"/>
      <c r="BT343" s="24"/>
      <c r="BU343" s="24"/>
      <c r="BV343" s="24"/>
      <c r="BW343" s="56"/>
      <c r="BX343" s="24"/>
    </row>
    <row r="344" spans="2:76" ht="12.75" customHeight="1">
      <c r="B344" s="27"/>
      <c r="C344" s="27"/>
      <c r="D344" s="27"/>
      <c r="E344" s="6"/>
      <c r="F344" s="23"/>
      <c r="G344" s="24"/>
      <c r="H344" s="21"/>
      <c r="I344" s="21"/>
      <c r="J344" s="21"/>
      <c r="K344" s="25"/>
      <c r="L344" s="24"/>
      <c r="M344" s="24"/>
      <c r="N344" s="56"/>
      <c r="O344" s="24"/>
      <c r="P344" s="21"/>
      <c r="Q344" s="21"/>
      <c r="R344" s="21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18"/>
      <c r="AX344" s="24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5"/>
      <c r="BR344" s="24"/>
      <c r="BS344" s="24"/>
      <c r="BT344" s="24"/>
      <c r="BU344" s="24"/>
      <c r="BV344" s="24"/>
      <c r="BW344" s="56"/>
      <c r="BX344" s="24"/>
    </row>
    <row r="345" spans="2:76" ht="12.75" customHeight="1">
      <c r="B345" s="27"/>
      <c r="C345" s="27"/>
      <c r="D345" s="27"/>
      <c r="E345" s="6"/>
      <c r="F345" s="23"/>
      <c r="G345" s="24"/>
      <c r="H345" s="21"/>
      <c r="I345" s="21"/>
      <c r="J345" s="21"/>
      <c r="K345" s="25"/>
      <c r="L345" s="24"/>
      <c r="M345" s="24"/>
      <c r="N345" s="56"/>
      <c r="O345" s="24"/>
      <c r="P345" s="21"/>
      <c r="Q345" s="21"/>
      <c r="R345" s="21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18"/>
      <c r="AX345" s="24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5"/>
      <c r="BR345" s="24"/>
      <c r="BS345" s="24"/>
      <c r="BT345" s="24"/>
      <c r="BU345" s="24"/>
      <c r="BV345" s="24"/>
      <c r="BW345" s="56"/>
      <c r="BX345" s="24"/>
    </row>
    <row r="346" spans="2:76" ht="12.75" customHeight="1">
      <c r="B346" s="27"/>
      <c r="C346" s="27"/>
      <c r="D346" s="27"/>
      <c r="E346" s="6"/>
      <c r="F346" s="23"/>
      <c r="G346" s="24"/>
      <c r="H346" s="21"/>
      <c r="I346" s="21"/>
      <c r="J346" s="21"/>
      <c r="K346" s="25"/>
      <c r="L346" s="24"/>
      <c r="M346" s="24"/>
      <c r="N346" s="56"/>
      <c r="O346" s="24"/>
      <c r="P346" s="21"/>
      <c r="Q346" s="21"/>
      <c r="R346" s="21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18"/>
      <c r="AX346" s="24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5"/>
      <c r="BR346" s="24"/>
      <c r="BS346" s="24"/>
      <c r="BT346" s="24"/>
      <c r="BU346" s="24"/>
      <c r="BV346" s="24"/>
      <c r="BW346" s="56"/>
      <c r="BX346" s="24"/>
    </row>
    <row r="347" spans="2:76" ht="12.75" customHeight="1">
      <c r="B347" s="27"/>
      <c r="C347" s="27"/>
      <c r="D347" s="27"/>
      <c r="E347" s="6"/>
      <c r="F347" s="23"/>
      <c r="G347" s="24"/>
      <c r="H347" s="21"/>
      <c r="I347" s="21"/>
      <c r="J347" s="21"/>
      <c r="K347" s="25"/>
      <c r="L347" s="24"/>
      <c r="M347" s="24"/>
      <c r="N347" s="56"/>
      <c r="O347" s="24"/>
      <c r="P347" s="21"/>
      <c r="Q347" s="21"/>
      <c r="R347" s="21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18"/>
      <c r="AX347" s="24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5"/>
      <c r="BR347" s="24"/>
      <c r="BS347" s="24"/>
      <c r="BT347" s="24"/>
      <c r="BU347" s="24"/>
      <c r="BV347" s="24"/>
      <c r="BW347" s="56"/>
      <c r="BX347" s="24"/>
    </row>
    <row r="348" spans="2:76" ht="12.75" customHeight="1">
      <c r="B348" s="27"/>
      <c r="C348" s="27"/>
      <c r="D348" s="27"/>
      <c r="E348" s="6"/>
      <c r="F348" s="23"/>
      <c r="G348" s="24"/>
      <c r="H348" s="21"/>
      <c r="I348" s="21"/>
      <c r="J348" s="21"/>
      <c r="K348" s="25"/>
      <c r="L348" s="24"/>
      <c r="M348" s="24"/>
      <c r="N348" s="56"/>
      <c r="O348" s="24"/>
      <c r="P348" s="21"/>
      <c r="Q348" s="21"/>
      <c r="R348" s="21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18"/>
      <c r="AX348" s="24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5"/>
      <c r="BR348" s="24"/>
      <c r="BS348" s="24"/>
      <c r="BT348" s="24"/>
      <c r="BU348" s="24"/>
      <c r="BV348" s="24"/>
      <c r="BW348" s="56"/>
      <c r="BX348" s="24"/>
    </row>
    <row r="349" spans="2:76" ht="12.75" customHeight="1">
      <c r="B349" s="27"/>
      <c r="C349" s="27"/>
      <c r="D349" s="27"/>
      <c r="E349" s="6"/>
      <c r="F349" s="23"/>
      <c r="G349" s="24"/>
      <c r="H349" s="21"/>
      <c r="I349" s="21"/>
      <c r="J349" s="21"/>
      <c r="K349" s="25"/>
      <c r="L349" s="24"/>
      <c r="M349" s="24"/>
      <c r="N349" s="56"/>
      <c r="O349" s="24"/>
      <c r="P349" s="21"/>
      <c r="Q349" s="21"/>
      <c r="R349" s="21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18"/>
      <c r="AX349" s="24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5"/>
      <c r="BR349" s="24"/>
      <c r="BS349" s="24"/>
      <c r="BT349" s="24"/>
      <c r="BU349" s="24"/>
      <c r="BV349" s="24"/>
      <c r="BW349" s="56"/>
      <c r="BX349" s="24"/>
    </row>
    <row r="350" spans="2:76" ht="12.75" customHeight="1">
      <c r="B350" s="27"/>
      <c r="C350" s="27"/>
      <c r="D350" s="27"/>
      <c r="E350" s="6"/>
      <c r="F350" s="23"/>
      <c r="G350" s="24"/>
      <c r="H350" s="21"/>
      <c r="I350" s="21"/>
      <c r="J350" s="21"/>
      <c r="K350" s="25"/>
      <c r="L350" s="24"/>
      <c r="M350" s="24"/>
      <c r="N350" s="56"/>
      <c r="O350" s="24"/>
      <c r="P350" s="21"/>
      <c r="Q350" s="21"/>
      <c r="R350" s="21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18"/>
      <c r="AX350" s="24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5"/>
      <c r="BR350" s="24"/>
      <c r="BS350" s="24"/>
      <c r="BT350" s="24"/>
      <c r="BU350" s="24"/>
      <c r="BV350" s="24"/>
      <c r="BW350" s="56"/>
      <c r="BX350" s="24"/>
    </row>
    <row r="351" spans="2:76" ht="12.75" customHeight="1">
      <c r="B351" s="27"/>
      <c r="C351" s="27"/>
      <c r="D351" s="27"/>
      <c r="E351" s="6"/>
      <c r="F351" s="23"/>
      <c r="G351" s="24"/>
      <c r="H351" s="21"/>
      <c r="I351" s="21"/>
      <c r="J351" s="21"/>
      <c r="K351" s="25"/>
      <c r="L351" s="24"/>
      <c r="M351" s="24"/>
      <c r="N351" s="56"/>
      <c r="O351" s="24"/>
      <c r="P351" s="21"/>
      <c r="Q351" s="21"/>
      <c r="R351" s="21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18"/>
      <c r="AX351" s="24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5"/>
      <c r="BR351" s="24"/>
      <c r="BS351" s="24"/>
      <c r="BT351" s="24"/>
      <c r="BU351" s="24"/>
      <c r="BV351" s="24"/>
      <c r="BW351" s="56"/>
      <c r="BX351" s="24"/>
    </row>
    <row r="352" spans="2:76" ht="12.75" customHeight="1">
      <c r="B352" s="27"/>
      <c r="C352" s="27"/>
      <c r="D352" s="27"/>
      <c r="E352" s="6"/>
      <c r="F352" s="23"/>
      <c r="G352" s="24"/>
      <c r="H352" s="21"/>
      <c r="I352" s="21"/>
      <c r="J352" s="21"/>
      <c r="K352" s="25"/>
      <c r="L352" s="24"/>
      <c r="M352" s="24"/>
      <c r="N352" s="56"/>
      <c r="O352" s="24"/>
      <c r="P352" s="21"/>
      <c r="Q352" s="21"/>
      <c r="R352" s="21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18"/>
      <c r="AX352" s="24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5"/>
      <c r="BR352" s="24"/>
      <c r="BS352" s="24"/>
      <c r="BT352" s="24"/>
      <c r="BU352" s="24"/>
      <c r="BV352" s="24"/>
      <c r="BW352" s="56"/>
      <c r="BX352" s="24"/>
    </row>
    <row r="353" spans="2:76" ht="12.75" customHeight="1">
      <c r="B353" s="27"/>
      <c r="C353" s="27"/>
      <c r="D353" s="27"/>
      <c r="E353" s="6"/>
      <c r="F353" s="23"/>
      <c r="G353" s="24"/>
      <c r="H353" s="21"/>
      <c r="I353" s="21"/>
      <c r="J353" s="21"/>
      <c r="K353" s="25"/>
      <c r="L353" s="24"/>
      <c r="M353" s="24"/>
      <c r="N353" s="56"/>
      <c r="O353" s="24"/>
      <c r="P353" s="21"/>
      <c r="Q353" s="21"/>
      <c r="R353" s="21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18"/>
      <c r="AX353" s="24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5"/>
      <c r="BR353" s="24"/>
      <c r="BS353" s="24"/>
      <c r="BT353" s="24"/>
      <c r="BU353" s="24"/>
      <c r="BV353" s="24"/>
      <c r="BW353" s="56"/>
      <c r="BX353" s="24"/>
    </row>
    <row r="354" spans="2:76" ht="12.75" customHeight="1">
      <c r="B354" s="27"/>
      <c r="C354" s="27"/>
      <c r="D354" s="27"/>
      <c r="E354" s="6"/>
      <c r="F354" s="23"/>
      <c r="G354" s="24"/>
      <c r="H354" s="21"/>
      <c r="I354" s="21"/>
      <c r="J354" s="21"/>
      <c r="K354" s="25"/>
      <c r="L354" s="24"/>
      <c r="M354" s="24"/>
      <c r="N354" s="56"/>
      <c r="O354" s="24"/>
      <c r="P354" s="21"/>
      <c r="Q354" s="21"/>
      <c r="R354" s="21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18"/>
      <c r="AX354" s="24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5"/>
      <c r="BR354" s="24"/>
      <c r="BS354" s="24"/>
      <c r="BT354" s="24"/>
      <c r="BU354" s="24"/>
      <c r="BV354" s="24"/>
      <c r="BW354" s="56"/>
      <c r="BX354" s="24"/>
    </row>
    <row r="355" spans="2:76" ht="12.75" customHeight="1">
      <c r="B355" s="27"/>
      <c r="C355" s="27"/>
      <c r="D355" s="27"/>
      <c r="E355" s="6"/>
      <c r="F355" s="23"/>
      <c r="G355" s="24"/>
      <c r="H355" s="21"/>
      <c r="I355" s="21"/>
      <c r="J355" s="21"/>
      <c r="K355" s="25"/>
      <c r="L355" s="24"/>
      <c r="M355" s="24"/>
      <c r="N355" s="56"/>
      <c r="O355" s="24"/>
      <c r="P355" s="21"/>
      <c r="Q355" s="21"/>
      <c r="R355" s="21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18"/>
      <c r="AX355" s="24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5"/>
      <c r="BR355" s="24"/>
      <c r="BS355" s="24"/>
      <c r="BT355" s="24"/>
      <c r="BU355" s="24"/>
      <c r="BV355" s="24"/>
      <c r="BW355" s="56"/>
      <c r="BX355" s="24"/>
    </row>
    <row r="356" spans="2:76" ht="12.75" customHeight="1">
      <c r="B356" s="27"/>
      <c r="C356" s="27"/>
      <c r="D356" s="27"/>
      <c r="E356" s="6"/>
      <c r="F356" s="23"/>
      <c r="G356" s="24"/>
      <c r="H356" s="21"/>
      <c r="I356" s="21"/>
      <c r="J356" s="21"/>
      <c r="K356" s="25"/>
      <c r="L356" s="24"/>
      <c r="M356" s="24"/>
      <c r="N356" s="56"/>
      <c r="O356" s="24"/>
      <c r="P356" s="21"/>
      <c r="Q356" s="21"/>
      <c r="R356" s="21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18"/>
      <c r="AX356" s="24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5"/>
      <c r="BR356" s="24"/>
      <c r="BS356" s="24"/>
      <c r="BT356" s="24"/>
      <c r="BU356" s="24"/>
      <c r="BV356" s="24"/>
      <c r="BW356" s="56"/>
      <c r="BX356" s="24"/>
    </row>
    <row r="357" spans="2:76" ht="12.75" customHeight="1">
      <c r="B357" s="27"/>
      <c r="C357" s="27"/>
      <c r="D357" s="27"/>
      <c r="E357" s="6"/>
      <c r="F357" s="23"/>
      <c r="G357" s="24"/>
      <c r="H357" s="21"/>
      <c r="I357" s="21"/>
      <c r="J357" s="21"/>
      <c r="K357" s="25"/>
      <c r="L357" s="24"/>
      <c r="M357" s="24"/>
      <c r="N357" s="56"/>
      <c r="O357" s="24"/>
      <c r="P357" s="21"/>
      <c r="Q357" s="21"/>
      <c r="R357" s="21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18"/>
      <c r="AX357" s="24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5"/>
      <c r="BR357" s="24"/>
      <c r="BS357" s="24"/>
      <c r="BT357" s="24"/>
      <c r="BU357" s="24"/>
      <c r="BV357" s="24"/>
      <c r="BW357" s="56"/>
      <c r="BX357" s="24"/>
    </row>
    <row r="358" spans="2:76" ht="12.75" customHeight="1">
      <c r="B358" s="27"/>
      <c r="C358" s="27"/>
      <c r="D358" s="27"/>
      <c r="E358" s="6"/>
      <c r="F358" s="23"/>
      <c r="G358" s="24"/>
      <c r="H358" s="21"/>
      <c r="I358" s="21"/>
      <c r="J358" s="21"/>
      <c r="K358" s="25"/>
      <c r="L358" s="24"/>
      <c r="M358" s="24"/>
      <c r="N358" s="56"/>
      <c r="O358" s="24"/>
      <c r="P358" s="21"/>
      <c r="Q358" s="21"/>
      <c r="R358" s="21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18"/>
      <c r="AX358" s="24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5"/>
      <c r="BR358" s="24"/>
      <c r="BS358" s="24"/>
      <c r="BT358" s="24"/>
      <c r="BU358" s="24"/>
      <c r="BV358" s="24"/>
      <c r="BW358" s="56"/>
      <c r="BX358" s="24"/>
    </row>
    <row r="359" spans="2:76" ht="12.75" customHeight="1">
      <c r="B359" s="27"/>
      <c r="C359" s="27"/>
      <c r="D359" s="27"/>
      <c r="E359" s="6"/>
      <c r="F359" s="23"/>
      <c r="G359" s="24"/>
      <c r="H359" s="21"/>
      <c r="I359" s="21"/>
      <c r="J359" s="21"/>
      <c r="K359" s="25"/>
      <c r="L359" s="24"/>
      <c r="M359" s="24"/>
      <c r="N359" s="56"/>
      <c r="O359" s="24"/>
      <c r="P359" s="21"/>
      <c r="Q359" s="21"/>
      <c r="R359" s="21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18"/>
      <c r="AX359" s="24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5"/>
      <c r="BR359" s="24"/>
      <c r="BS359" s="24"/>
      <c r="BT359" s="24"/>
      <c r="BU359" s="24"/>
      <c r="BV359" s="24"/>
      <c r="BW359" s="56"/>
      <c r="BX359" s="24"/>
    </row>
    <row r="360" spans="2:76" ht="12.75" customHeight="1">
      <c r="B360" s="27"/>
      <c r="C360" s="27"/>
      <c r="D360" s="27"/>
      <c r="E360" s="6"/>
      <c r="F360" s="23"/>
      <c r="G360" s="24"/>
      <c r="H360" s="21"/>
      <c r="I360" s="21"/>
      <c r="J360" s="21"/>
      <c r="K360" s="25"/>
      <c r="L360" s="24"/>
      <c r="M360" s="24"/>
      <c r="N360" s="56"/>
      <c r="O360" s="24"/>
      <c r="P360" s="21"/>
      <c r="Q360" s="21"/>
      <c r="R360" s="21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18"/>
      <c r="AX360" s="24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5"/>
      <c r="BR360" s="24"/>
      <c r="BS360" s="24"/>
      <c r="BT360" s="24"/>
      <c r="BU360" s="24"/>
      <c r="BV360" s="24"/>
      <c r="BW360" s="56"/>
      <c r="BX360" s="24"/>
    </row>
    <row r="361" spans="2:76" ht="12.75" customHeight="1">
      <c r="B361" s="27"/>
      <c r="C361" s="27"/>
      <c r="D361" s="27"/>
      <c r="E361" s="6"/>
      <c r="F361" s="23"/>
      <c r="G361" s="24"/>
      <c r="H361" s="21"/>
      <c r="I361" s="21"/>
      <c r="J361" s="21"/>
      <c r="K361" s="25"/>
      <c r="L361" s="24"/>
      <c r="M361" s="24"/>
      <c r="N361" s="56"/>
      <c r="O361" s="24"/>
      <c r="P361" s="21"/>
      <c r="Q361" s="21"/>
      <c r="R361" s="21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18"/>
      <c r="AX361" s="24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5"/>
      <c r="BR361" s="24"/>
      <c r="BS361" s="24"/>
      <c r="BT361" s="24"/>
      <c r="BU361" s="24"/>
      <c r="BV361" s="24"/>
      <c r="BW361" s="56"/>
      <c r="BX361" s="24"/>
    </row>
    <row r="362" spans="2:76" ht="12.75" customHeight="1">
      <c r="B362" s="27"/>
      <c r="C362" s="27"/>
      <c r="D362" s="27"/>
      <c r="E362" s="6"/>
      <c r="F362" s="23"/>
      <c r="G362" s="24"/>
      <c r="H362" s="21"/>
      <c r="I362" s="21"/>
      <c r="J362" s="21"/>
      <c r="K362" s="25"/>
      <c r="L362" s="24"/>
      <c r="M362" s="24"/>
      <c r="N362" s="56"/>
      <c r="O362" s="24"/>
      <c r="P362" s="21"/>
      <c r="Q362" s="21"/>
      <c r="R362" s="21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18"/>
      <c r="AX362" s="24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5"/>
      <c r="BR362" s="24"/>
      <c r="BS362" s="24"/>
      <c r="BT362" s="24"/>
      <c r="BU362" s="24"/>
      <c r="BV362" s="24"/>
      <c r="BW362" s="56"/>
      <c r="BX362" s="24"/>
    </row>
    <row r="363" spans="2:76" ht="12.75" customHeight="1">
      <c r="B363" s="27"/>
      <c r="C363" s="27"/>
      <c r="D363" s="27"/>
      <c r="E363" s="6"/>
      <c r="F363" s="23"/>
      <c r="G363" s="24"/>
      <c r="H363" s="21"/>
      <c r="I363" s="21"/>
      <c r="J363" s="21"/>
      <c r="K363" s="25"/>
      <c r="L363" s="24"/>
      <c r="M363" s="24"/>
      <c r="N363" s="56"/>
      <c r="O363" s="24"/>
      <c r="P363" s="21"/>
      <c r="Q363" s="21"/>
      <c r="R363" s="21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18"/>
      <c r="AX363" s="24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5"/>
      <c r="BR363" s="24"/>
      <c r="BS363" s="24"/>
      <c r="BT363" s="24"/>
      <c r="BU363" s="24"/>
      <c r="BV363" s="24"/>
      <c r="BW363" s="56"/>
      <c r="BX363" s="24"/>
    </row>
    <row r="364" spans="2:76" ht="12.75" customHeight="1">
      <c r="B364" s="27"/>
      <c r="C364" s="27"/>
      <c r="D364" s="27"/>
      <c r="E364" s="6"/>
      <c r="F364" s="23"/>
      <c r="G364" s="24"/>
      <c r="H364" s="21"/>
      <c r="I364" s="21"/>
      <c r="J364" s="21"/>
      <c r="K364" s="25"/>
      <c r="L364" s="24"/>
      <c r="M364" s="24"/>
      <c r="N364" s="56"/>
      <c r="O364" s="24"/>
      <c r="P364" s="21"/>
      <c r="Q364" s="21"/>
      <c r="R364" s="21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18"/>
      <c r="AX364" s="24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5"/>
      <c r="BR364" s="24"/>
      <c r="BS364" s="24"/>
      <c r="BT364" s="24"/>
      <c r="BU364" s="24"/>
      <c r="BV364" s="24"/>
      <c r="BW364" s="56"/>
      <c r="BX364" s="24"/>
    </row>
    <row r="365" spans="2:76" ht="12.75" customHeight="1">
      <c r="B365" s="27"/>
      <c r="C365" s="27"/>
      <c r="D365" s="27"/>
      <c r="E365" s="6"/>
      <c r="F365" s="23"/>
      <c r="G365" s="24"/>
      <c r="H365" s="21"/>
      <c r="I365" s="21"/>
      <c r="J365" s="21"/>
      <c r="K365" s="25"/>
      <c r="L365" s="24"/>
      <c r="M365" s="24"/>
      <c r="N365" s="56"/>
      <c r="O365" s="24"/>
      <c r="P365" s="21"/>
      <c r="Q365" s="21"/>
      <c r="R365" s="21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18"/>
      <c r="AX365" s="24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5"/>
      <c r="BR365" s="24"/>
      <c r="BS365" s="24"/>
      <c r="BT365" s="24"/>
      <c r="BU365" s="24"/>
      <c r="BV365" s="24"/>
      <c r="BW365" s="56"/>
      <c r="BX365" s="24"/>
    </row>
    <row r="366" spans="2:76" ht="12.75" customHeight="1">
      <c r="B366" s="27"/>
      <c r="C366" s="27"/>
      <c r="D366" s="27"/>
      <c r="E366" s="6"/>
      <c r="F366" s="23"/>
      <c r="G366" s="24"/>
      <c r="H366" s="21"/>
      <c r="I366" s="21"/>
      <c r="J366" s="21"/>
      <c r="K366" s="25"/>
      <c r="L366" s="24"/>
      <c r="M366" s="24"/>
      <c r="N366" s="56"/>
      <c r="O366" s="24"/>
      <c r="P366" s="21"/>
      <c r="Q366" s="21"/>
      <c r="R366" s="21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18"/>
      <c r="AX366" s="24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5"/>
      <c r="BR366" s="24"/>
      <c r="BS366" s="24"/>
      <c r="BT366" s="24"/>
      <c r="BU366" s="24"/>
      <c r="BV366" s="24"/>
      <c r="BW366" s="56"/>
      <c r="BX366" s="24"/>
    </row>
    <row r="367" spans="2:76" ht="12.75" customHeight="1">
      <c r="B367" s="27"/>
      <c r="C367" s="27"/>
      <c r="D367" s="27"/>
      <c r="E367" s="6"/>
      <c r="F367" s="23"/>
      <c r="G367" s="24"/>
      <c r="H367" s="21"/>
      <c r="I367" s="21"/>
      <c r="J367" s="21"/>
      <c r="K367" s="25"/>
      <c r="L367" s="24"/>
      <c r="M367" s="24"/>
      <c r="N367" s="56"/>
      <c r="O367" s="24"/>
      <c r="P367" s="21"/>
      <c r="Q367" s="21"/>
      <c r="R367" s="21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18"/>
      <c r="AX367" s="24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5"/>
      <c r="BR367" s="24"/>
      <c r="BS367" s="24"/>
      <c r="BT367" s="24"/>
      <c r="BU367" s="24"/>
      <c r="BV367" s="24"/>
      <c r="BW367" s="56"/>
      <c r="BX367" s="24"/>
    </row>
    <row r="368" spans="2:76" ht="12.75" customHeight="1">
      <c r="B368" s="27"/>
      <c r="C368" s="27"/>
      <c r="D368" s="27"/>
      <c r="E368" s="6"/>
      <c r="F368" s="23"/>
      <c r="G368" s="24"/>
      <c r="H368" s="21"/>
      <c r="I368" s="21"/>
      <c r="J368" s="21"/>
      <c r="K368" s="25"/>
      <c r="L368" s="24"/>
      <c r="M368" s="24"/>
      <c r="N368" s="56"/>
      <c r="O368" s="24"/>
      <c r="P368" s="21"/>
      <c r="Q368" s="21"/>
      <c r="R368" s="21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18"/>
      <c r="AX368" s="24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5"/>
      <c r="BR368" s="24"/>
      <c r="BS368" s="24"/>
      <c r="BT368" s="24"/>
      <c r="BU368" s="24"/>
      <c r="BV368" s="24"/>
      <c r="BW368" s="56"/>
      <c r="BX368" s="24"/>
    </row>
    <row r="369" spans="2:76" ht="12.75" customHeight="1">
      <c r="B369" s="27"/>
      <c r="C369" s="27"/>
      <c r="D369" s="27"/>
      <c r="E369" s="6"/>
      <c r="F369" s="23"/>
      <c r="G369" s="24"/>
      <c r="H369" s="21"/>
      <c r="I369" s="21"/>
      <c r="J369" s="21"/>
      <c r="K369" s="25"/>
      <c r="L369" s="24"/>
      <c r="M369" s="24"/>
      <c r="N369" s="56"/>
      <c r="O369" s="24"/>
      <c r="P369" s="21"/>
      <c r="Q369" s="21"/>
      <c r="R369" s="21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18"/>
      <c r="AX369" s="24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5"/>
      <c r="BR369" s="24"/>
      <c r="BS369" s="24"/>
      <c r="BT369" s="24"/>
      <c r="BU369" s="24"/>
      <c r="BV369" s="24"/>
      <c r="BW369" s="56"/>
      <c r="BX369" s="24"/>
    </row>
    <row r="370" spans="2:76" ht="12.75" customHeight="1">
      <c r="B370" s="27"/>
      <c r="C370" s="27"/>
      <c r="D370" s="27"/>
      <c r="E370" s="6"/>
      <c r="F370" s="23"/>
      <c r="G370" s="24"/>
      <c r="H370" s="21"/>
      <c r="I370" s="21"/>
      <c r="J370" s="21"/>
      <c r="K370" s="25"/>
      <c r="L370" s="24"/>
      <c r="M370" s="24"/>
      <c r="N370" s="56"/>
      <c r="O370" s="24"/>
      <c r="P370" s="21"/>
      <c r="Q370" s="21"/>
      <c r="R370" s="21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18"/>
      <c r="AX370" s="24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5"/>
      <c r="BR370" s="24"/>
      <c r="BS370" s="24"/>
      <c r="BT370" s="24"/>
      <c r="BU370" s="24"/>
      <c r="BV370" s="24"/>
      <c r="BW370" s="56"/>
      <c r="BX370" s="24"/>
    </row>
    <row r="371" spans="2:76" ht="12.75" customHeight="1">
      <c r="B371" s="27"/>
      <c r="C371" s="27"/>
      <c r="D371" s="27"/>
      <c r="E371" s="6"/>
      <c r="F371" s="23"/>
      <c r="G371" s="24"/>
      <c r="H371" s="21"/>
      <c r="I371" s="21"/>
      <c r="J371" s="21"/>
      <c r="K371" s="25"/>
      <c r="L371" s="24"/>
      <c r="M371" s="24"/>
      <c r="N371" s="56"/>
      <c r="O371" s="24"/>
      <c r="P371" s="21"/>
      <c r="Q371" s="21"/>
      <c r="R371" s="21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18"/>
      <c r="AX371" s="24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5"/>
      <c r="BR371" s="24"/>
      <c r="BS371" s="24"/>
      <c r="BT371" s="24"/>
      <c r="BU371" s="24"/>
      <c r="BV371" s="24"/>
      <c r="BW371" s="56"/>
      <c r="BX371" s="24"/>
    </row>
    <row r="372" spans="2:76" ht="12.75" customHeight="1">
      <c r="B372" s="27"/>
      <c r="C372" s="27"/>
      <c r="D372" s="27"/>
      <c r="E372" s="6"/>
      <c r="F372" s="23"/>
      <c r="G372" s="24"/>
      <c r="H372" s="21"/>
      <c r="I372" s="21"/>
      <c r="J372" s="21"/>
      <c r="K372" s="25"/>
      <c r="L372" s="24"/>
      <c r="M372" s="24"/>
      <c r="N372" s="56"/>
      <c r="O372" s="24"/>
      <c r="P372" s="21"/>
      <c r="Q372" s="21"/>
      <c r="R372" s="21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18"/>
      <c r="AX372" s="24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5"/>
      <c r="BR372" s="24"/>
      <c r="BS372" s="24"/>
      <c r="BT372" s="24"/>
      <c r="BU372" s="24"/>
      <c r="BV372" s="24"/>
      <c r="BW372" s="56"/>
      <c r="BX372" s="24"/>
    </row>
    <row r="373" spans="2:76" ht="12.75" customHeight="1">
      <c r="B373" s="27"/>
      <c r="C373" s="27"/>
      <c r="D373" s="27"/>
      <c r="E373" s="6"/>
      <c r="F373" s="23"/>
      <c r="G373" s="24"/>
      <c r="H373" s="21"/>
      <c r="I373" s="21"/>
      <c r="J373" s="21"/>
      <c r="K373" s="25"/>
      <c r="L373" s="24"/>
      <c r="M373" s="24"/>
      <c r="N373" s="56"/>
      <c r="O373" s="24"/>
      <c r="P373" s="21"/>
      <c r="Q373" s="21"/>
      <c r="R373" s="21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18"/>
      <c r="AX373" s="24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5"/>
      <c r="BR373" s="24"/>
      <c r="BS373" s="24"/>
      <c r="BT373" s="24"/>
      <c r="BU373" s="24"/>
      <c r="BV373" s="24"/>
      <c r="BW373" s="56"/>
      <c r="BX373" s="24"/>
    </row>
    <row r="374" spans="2:76" ht="12.75" customHeight="1">
      <c r="B374" s="27"/>
      <c r="C374" s="27"/>
      <c r="D374" s="27"/>
      <c r="E374" s="6"/>
      <c r="F374" s="23"/>
      <c r="G374" s="24"/>
      <c r="H374" s="21"/>
      <c r="I374" s="21"/>
      <c r="J374" s="21"/>
      <c r="K374" s="25"/>
      <c r="L374" s="24"/>
      <c r="M374" s="24"/>
      <c r="N374" s="56"/>
      <c r="O374" s="24"/>
      <c r="P374" s="21"/>
      <c r="Q374" s="21"/>
      <c r="R374" s="21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18"/>
      <c r="AX374" s="24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5"/>
      <c r="BR374" s="24"/>
      <c r="BS374" s="24"/>
      <c r="BT374" s="24"/>
      <c r="BU374" s="24"/>
      <c r="BV374" s="24"/>
      <c r="BW374" s="56"/>
      <c r="BX374" s="24"/>
    </row>
    <row r="375" spans="2:76" ht="12.75" customHeight="1">
      <c r="B375" s="27"/>
      <c r="C375" s="27"/>
      <c r="D375" s="27"/>
      <c r="E375" s="6"/>
      <c r="F375" s="23"/>
      <c r="G375" s="24"/>
      <c r="H375" s="21"/>
      <c r="I375" s="21"/>
      <c r="J375" s="21"/>
      <c r="K375" s="25"/>
      <c r="L375" s="24"/>
      <c r="M375" s="24"/>
      <c r="N375" s="56"/>
      <c r="O375" s="24"/>
      <c r="P375" s="21"/>
      <c r="Q375" s="21"/>
      <c r="R375" s="21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18"/>
      <c r="AX375" s="24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5"/>
      <c r="BR375" s="24"/>
      <c r="BS375" s="24"/>
      <c r="BT375" s="24"/>
      <c r="BU375" s="24"/>
      <c r="BV375" s="24"/>
      <c r="BW375" s="56"/>
      <c r="BX375" s="24"/>
    </row>
    <row r="376" spans="2:76" ht="12.75" customHeight="1">
      <c r="B376" s="27"/>
      <c r="C376" s="27"/>
      <c r="D376" s="27"/>
      <c r="E376" s="6"/>
      <c r="F376" s="23"/>
      <c r="G376" s="24"/>
      <c r="H376" s="21"/>
      <c r="I376" s="21"/>
      <c r="J376" s="21"/>
      <c r="K376" s="25"/>
      <c r="L376" s="24"/>
      <c r="M376" s="24"/>
      <c r="N376" s="56"/>
      <c r="O376" s="24"/>
      <c r="P376" s="21"/>
      <c r="Q376" s="21"/>
      <c r="R376" s="21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18"/>
      <c r="AX376" s="24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5"/>
      <c r="BR376" s="24"/>
      <c r="BS376" s="24"/>
      <c r="BT376" s="24"/>
      <c r="BU376" s="24"/>
      <c r="BV376" s="24"/>
      <c r="BW376" s="56"/>
      <c r="BX376" s="24"/>
    </row>
    <row r="377" spans="2:76" ht="12.75" customHeight="1">
      <c r="B377" s="27"/>
      <c r="C377" s="27"/>
      <c r="D377" s="27"/>
      <c r="E377" s="6"/>
      <c r="F377" s="23"/>
      <c r="G377" s="24"/>
      <c r="H377" s="21"/>
      <c r="I377" s="21"/>
      <c r="J377" s="21"/>
      <c r="K377" s="25"/>
      <c r="L377" s="24"/>
      <c r="M377" s="24"/>
      <c r="N377" s="56"/>
      <c r="O377" s="24"/>
      <c r="P377" s="21"/>
      <c r="Q377" s="21"/>
      <c r="R377" s="21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18"/>
      <c r="AX377" s="24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5"/>
      <c r="BR377" s="24"/>
      <c r="BS377" s="24"/>
      <c r="BT377" s="24"/>
      <c r="BU377" s="24"/>
      <c r="BV377" s="24"/>
      <c r="BW377" s="56"/>
      <c r="BX377" s="24"/>
    </row>
    <row r="378" spans="2:76" ht="12.75" customHeight="1">
      <c r="B378" s="27"/>
      <c r="C378" s="27"/>
      <c r="D378" s="27"/>
      <c r="E378" s="6"/>
      <c r="F378" s="23"/>
      <c r="G378" s="24"/>
      <c r="H378" s="21"/>
      <c r="I378" s="21"/>
      <c r="J378" s="21"/>
      <c r="K378" s="25"/>
      <c r="L378" s="24"/>
      <c r="M378" s="24"/>
      <c r="N378" s="56"/>
      <c r="O378" s="24"/>
      <c r="P378" s="21"/>
      <c r="Q378" s="21"/>
      <c r="R378" s="21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18"/>
      <c r="AX378" s="24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5"/>
      <c r="BR378" s="24"/>
      <c r="BS378" s="24"/>
      <c r="BT378" s="24"/>
      <c r="BU378" s="24"/>
      <c r="BV378" s="24"/>
      <c r="BW378" s="56"/>
      <c r="BX378" s="24"/>
    </row>
    <row r="379" spans="2:76" ht="12.75" customHeight="1">
      <c r="B379" s="27"/>
      <c r="C379" s="27"/>
      <c r="D379" s="27"/>
      <c r="E379" s="6"/>
      <c r="F379" s="23"/>
      <c r="G379" s="24"/>
      <c r="H379" s="21"/>
      <c r="I379" s="21"/>
      <c r="J379" s="21"/>
      <c r="K379" s="25"/>
      <c r="L379" s="24"/>
      <c r="M379" s="24"/>
      <c r="N379" s="56"/>
      <c r="O379" s="24"/>
      <c r="P379" s="21"/>
      <c r="Q379" s="21"/>
      <c r="R379" s="21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18"/>
      <c r="AX379" s="24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5"/>
      <c r="BR379" s="24"/>
      <c r="BS379" s="24"/>
      <c r="BT379" s="24"/>
      <c r="BU379" s="24"/>
      <c r="BV379" s="24"/>
      <c r="BW379" s="56"/>
      <c r="BX379" s="24"/>
    </row>
    <row r="380" spans="2:76" ht="12.75" customHeight="1">
      <c r="B380" s="27"/>
      <c r="C380" s="27"/>
      <c r="D380" s="27"/>
      <c r="E380" s="6"/>
      <c r="F380" s="23"/>
      <c r="G380" s="24"/>
      <c r="H380" s="21"/>
      <c r="I380" s="21"/>
      <c r="J380" s="21"/>
      <c r="K380" s="25"/>
      <c r="L380" s="24"/>
      <c r="M380" s="24"/>
      <c r="N380" s="56"/>
      <c r="O380" s="24"/>
      <c r="P380" s="21"/>
      <c r="Q380" s="21"/>
      <c r="R380" s="21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18"/>
      <c r="AX380" s="24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5"/>
      <c r="BR380" s="24"/>
      <c r="BS380" s="24"/>
      <c r="BT380" s="24"/>
      <c r="BU380" s="24"/>
      <c r="BV380" s="24"/>
      <c r="BW380" s="56"/>
      <c r="BX380" s="24"/>
    </row>
    <row r="381" spans="2:76" ht="12.75" customHeight="1">
      <c r="B381" s="27"/>
      <c r="C381" s="27"/>
      <c r="D381" s="27"/>
      <c r="E381" s="6"/>
      <c r="F381" s="23"/>
      <c r="G381" s="24"/>
      <c r="H381" s="21"/>
      <c r="I381" s="21"/>
      <c r="J381" s="21"/>
      <c r="K381" s="25"/>
      <c r="L381" s="24"/>
      <c r="M381" s="24"/>
      <c r="N381" s="56"/>
      <c r="O381" s="24"/>
      <c r="P381" s="21"/>
      <c r="Q381" s="21"/>
      <c r="R381" s="21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18"/>
      <c r="AX381" s="24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5"/>
      <c r="BR381" s="24"/>
      <c r="BS381" s="24"/>
      <c r="BT381" s="24"/>
      <c r="BU381" s="24"/>
      <c r="BV381" s="24"/>
      <c r="BW381" s="56"/>
      <c r="BX381" s="24"/>
    </row>
    <row r="382" spans="2:76" ht="12.75" customHeight="1">
      <c r="B382" s="27"/>
      <c r="C382" s="27"/>
      <c r="D382" s="27"/>
      <c r="E382" s="6"/>
      <c r="F382" s="23"/>
      <c r="G382" s="24"/>
      <c r="H382" s="21"/>
      <c r="I382" s="21"/>
      <c r="J382" s="21"/>
      <c r="K382" s="25"/>
      <c r="L382" s="24"/>
      <c r="M382" s="24"/>
      <c r="N382" s="56"/>
      <c r="O382" s="24"/>
      <c r="P382" s="21"/>
      <c r="Q382" s="21"/>
      <c r="R382" s="21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18"/>
      <c r="AX382" s="24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5"/>
      <c r="BR382" s="24"/>
      <c r="BS382" s="24"/>
      <c r="BT382" s="24"/>
      <c r="BU382" s="24"/>
      <c r="BV382" s="24"/>
      <c r="BW382" s="56"/>
      <c r="BX382" s="24"/>
    </row>
    <row r="383" spans="2:76" ht="12.75" customHeight="1">
      <c r="B383" s="27"/>
      <c r="C383" s="27"/>
      <c r="D383" s="27"/>
      <c r="E383" s="6"/>
      <c r="F383" s="23"/>
      <c r="G383" s="24"/>
      <c r="H383" s="21"/>
      <c r="I383" s="21"/>
      <c r="J383" s="21"/>
      <c r="K383" s="25"/>
      <c r="L383" s="24"/>
      <c r="M383" s="24"/>
      <c r="N383" s="56"/>
      <c r="O383" s="24"/>
      <c r="P383" s="21"/>
      <c r="Q383" s="21"/>
      <c r="R383" s="21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18"/>
      <c r="AX383" s="24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5"/>
      <c r="BR383" s="24"/>
      <c r="BS383" s="24"/>
      <c r="BT383" s="24"/>
      <c r="BU383" s="24"/>
      <c r="BV383" s="24"/>
      <c r="BW383" s="56"/>
      <c r="BX383" s="24"/>
    </row>
    <row r="384" spans="2:76" ht="12.75" customHeight="1">
      <c r="B384" s="27"/>
      <c r="C384" s="27"/>
      <c r="D384" s="27"/>
      <c r="E384" s="6"/>
      <c r="F384" s="23"/>
      <c r="G384" s="24"/>
      <c r="H384" s="21"/>
      <c r="I384" s="21"/>
      <c r="J384" s="21"/>
      <c r="K384" s="25"/>
      <c r="L384" s="24"/>
      <c r="M384" s="24"/>
      <c r="N384" s="56"/>
      <c r="O384" s="24"/>
      <c r="P384" s="21"/>
      <c r="Q384" s="21"/>
      <c r="R384" s="21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18"/>
      <c r="AX384" s="24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5"/>
      <c r="BR384" s="24"/>
      <c r="BS384" s="24"/>
      <c r="BT384" s="24"/>
      <c r="BU384" s="24"/>
      <c r="BV384" s="24"/>
      <c r="BW384" s="56"/>
      <c r="BX384" s="24"/>
    </row>
    <row r="385" spans="2:76" ht="12.75" customHeight="1">
      <c r="B385" s="27"/>
      <c r="C385" s="27"/>
      <c r="D385" s="27"/>
      <c r="E385" s="6"/>
      <c r="F385" s="23"/>
      <c r="G385" s="24"/>
      <c r="H385" s="21"/>
      <c r="I385" s="21"/>
      <c r="J385" s="21"/>
      <c r="K385" s="25"/>
      <c r="L385" s="24"/>
      <c r="M385" s="24"/>
      <c r="N385" s="56"/>
      <c r="O385" s="24"/>
      <c r="P385" s="21"/>
      <c r="Q385" s="21"/>
      <c r="R385" s="21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18"/>
      <c r="AX385" s="24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5"/>
      <c r="BR385" s="24"/>
      <c r="BS385" s="24"/>
      <c r="BT385" s="24"/>
      <c r="BU385" s="24"/>
      <c r="BV385" s="24"/>
      <c r="BW385" s="56"/>
      <c r="BX385" s="24"/>
    </row>
    <row r="386" spans="2:76" ht="12.75" customHeight="1">
      <c r="B386" s="27"/>
      <c r="C386" s="27"/>
      <c r="D386" s="27"/>
      <c r="E386" s="6"/>
      <c r="F386" s="23"/>
      <c r="G386" s="24"/>
      <c r="H386" s="21"/>
      <c r="I386" s="21"/>
      <c r="J386" s="21"/>
      <c r="K386" s="25"/>
      <c r="L386" s="24"/>
      <c r="M386" s="24"/>
      <c r="N386" s="56"/>
      <c r="O386" s="24"/>
      <c r="P386" s="21"/>
      <c r="Q386" s="21"/>
      <c r="R386" s="21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18"/>
      <c r="AX386" s="24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5"/>
      <c r="BR386" s="24"/>
      <c r="BS386" s="24"/>
      <c r="BT386" s="24"/>
      <c r="BU386" s="24"/>
      <c r="BV386" s="24"/>
      <c r="BW386" s="56"/>
      <c r="BX386" s="24"/>
    </row>
    <row r="387" spans="2:76" ht="12.75" customHeight="1">
      <c r="B387" s="27"/>
      <c r="C387" s="27"/>
      <c r="D387" s="27"/>
      <c r="E387" s="6"/>
      <c r="F387" s="23"/>
      <c r="G387" s="24"/>
      <c r="H387" s="21"/>
      <c r="I387" s="21"/>
      <c r="J387" s="21"/>
      <c r="K387" s="25"/>
      <c r="L387" s="24"/>
      <c r="M387" s="24"/>
      <c r="N387" s="56"/>
      <c r="O387" s="24"/>
      <c r="P387" s="21"/>
      <c r="Q387" s="21"/>
      <c r="R387" s="21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18"/>
      <c r="AX387" s="24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5"/>
      <c r="BR387" s="24"/>
      <c r="BS387" s="24"/>
      <c r="BT387" s="24"/>
      <c r="BU387" s="24"/>
      <c r="BV387" s="24"/>
      <c r="BW387" s="56"/>
      <c r="BX387" s="24"/>
    </row>
    <row r="388" spans="2:76" ht="12.75" customHeight="1">
      <c r="B388" s="27"/>
      <c r="C388" s="27"/>
      <c r="D388" s="27"/>
      <c r="E388" s="6"/>
      <c r="F388" s="23"/>
      <c r="G388" s="24"/>
      <c r="H388" s="21"/>
      <c r="I388" s="21"/>
      <c r="J388" s="21"/>
      <c r="K388" s="25"/>
      <c r="L388" s="24"/>
      <c r="M388" s="24"/>
      <c r="N388" s="56"/>
      <c r="O388" s="24"/>
      <c r="P388" s="21"/>
      <c r="Q388" s="21"/>
      <c r="R388" s="21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18"/>
      <c r="AX388" s="24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5"/>
      <c r="BR388" s="24"/>
      <c r="BS388" s="24"/>
      <c r="BT388" s="24"/>
      <c r="BU388" s="24"/>
      <c r="BV388" s="24"/>
      <c r="BW388" s="56"/>
      <c r="BX388" s="24"/>
    </row>
    <row r="389" spans="2:76" ht="12.75" customHeight="1">
      <c r="B389" s="27"/>
      <c r="C389" s="27"/>
      <c r="D389" s="27"/>
      <c r="E389" s="6"/>
      <c r="F389" s="23"/>
      <c r="G389" s="24"/>
      <c r="H389" s="21"/>
      <c r="I389" s="21"/>
      <c r="J389" s="21"/>
      <c r="K389" s="25"/>
      <c r="L389" s="24"/>
      <c r="M389" s="24"/>
      <c r="N389" s="56"/>
      <c r="O389" s="24"/>
      <c r="P389" s="21"/>
      <c r="Q389" s="21"/>
      <c r="R389" s="21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18"/>
      <c r="AX389" s="24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5"/>
      <c r="BR389" s="24"/>
      <c r="BS389" s="24"/>
      <c r="BT389" s="24"/>
      <c r="BU389" s="24"/>
      <c r="BV389" s="24"/>
      <c r="BW389" s="56"/>
      <c r="BX389" s="24"/>
    </row>
    <row r="390" spans="2:76" ht="12.75" customHeight="1">
      <c r="B390" s="27"/>
      <c r="C390" s="27"/>
      <c r="D390" s="27"/>
      <c r="E390" s="6"/>
      <c r="F390" s="23"/>
      <c r="G390" s="24"/>
      <c r="H390" s="21"/>
      <c r="I390" s="21"/>
      <c r="J390" s="21"/>
      <c r="K390" s="25"/>
      <c r="L390" s="24"/>
      <c r="M390" s="24"/>
      <c r="N390" s="56"/>
      <c r="O390" s="24"/>
      <c r="P390" s="21"/>
      <c r="Q390" s="21"/>
      <c r="R390" s="21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18"/>
      <c r="AX390" s="24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5"/>
      <c r="BR390" s="24"/>
      <c r="BS390" s="24"/>
      <c r="BT390" s="24"/>
      <c r="BU390" s="24"/>
      <c r="BV390" s="24"/>
      <c r="BW390" s="56"/>
      <c r="BX390" s="24"/>
    </row>
    <row r="391" spans="2:76" ht="12.75" customHeight="1">
      <c r="B391" s="27"/>
      <c r="C391" s="27"/>
      <c r="D391" s="27"/>
      <c r="E391" s="6"/>
      <c r="F391" s="23"/>
      <c r="G391" s="24"/>
      <c r="H391" s="21"/>
      <c r="I391" s="21"/>
      <c r="J391" s="21"/>
      <c r="K391" s="25"/>
      <c r="L391" s="24"/>
      <c r="M391" s="24"/>
      <c r="N391" s="56"/>
      <c r="O391" s="24"/>
      <c r="P391" s="21"/>
      <c r="Q391" s="21"/>
      <c r="R391" s="21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18"/>
      <c r="AX391" s="24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5"/>
      <c r="BR391" s="24"/>
      <c r="BS391" s="24"/>
      <c r="BT391" s="24"/>
      <c r="BU391" s="24"/>
      <c r="BV391" s="24"/>
      <c r="BW391" s="56"/>
      <c r="BX391" s="24"/>
    </row>
    <row r="392" spans="2:76" ht="12.75" customHeight="1">
      <c r="B392" s="27"/>
      <c r="C392" s="27"/>
      <c r="D392" s="27"/>
      <c r="E392" s="6"/>
      <c r="F392" s="23"/>
      <c r="G392" s="24"/>
      <c r="H392" s="21"/>
      <c r="I392" s="21"/>
      <c r="J392" s="21"/>
      <c r="K392" s="25"/>
      <c r="L392" s="24"/>
      <c r="M392" s="24"/>
      <c r="N392" s="56"/>
      <c r="O392" s="24"/>
      <c r="P392" s="21"/>
      <c r="Q392" s="21"/>
      <c r="R392" s="21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18"/>
      <c r="AX392" s="24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5"/>
      <c r="BR392" s="24"/>
      <c r="BS392" s="24"/>
      <c r="BT392" s="24"/>
      <c r="BU392" s="24"/>
      <c r="BV392" s="24"/>
      <c r="BW392" s="56"/>
      <c r="BX392" s="24"/>
    </row>
    <row r="393" spans="2:76" ht="12.75" customHeight="1">
      <c r="B393" s="27"/>
      <c r="C393" s="27"/>
      <c r="D393" s="27"/>
      <c r="E393" s="6"/>
      <c r="F393" s="23"/>
      <c r="G393" s="24"/>
      <c r="H393" s="21"/>
      <c r="I393" s="21"/>
      <c r="J393" s="21"/>
      <c r="K393" s="25"/>
      <c r="L393" s="24"/>
      <c r="M393" s="24"/>
      <c r="N393" s="56"/>
      <c r="O393" s="24"/>
      <c r="P393" s="21"/>
      <c r="Q393" s="21"/>
      <c r="R393" s="21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18"/>
      <c r="AX393" s="24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5"/>
      <c r="BR393" s="24"/>
      <c r="BS393" s="24"/>
      <c r="BT393" s="24"/>
      <c r="BU393" s="24"/>
      <c r="BV393" s="24"/>
      <c r="BW393" s="56"/>
      <c r="BX393" s="24"/>
    </row>
    <row r="394" spans="2:76" ht="12.75" customHeight="1">
      <c r="B394" s="27"/>
      <c r="C394" s="27"/>
      <c r="D394" s="27"/>
      <c r="E394" s="6"/>
      <c r="F394" s="23"/>
      <c r="G394" s="24"/>
      <c r="H394" s="21"/>
      <c r="I394" s="21"/>
      <c r="J394" s="21"/>
      <c r="K394" s="25"/>
      <c r="L394" s="24"/>
      <c r="M394" s="24"/>
      <c r="N394" s="56"/>
      <c r="O394" s="24"/>
      <c r="P394" s="21"/>
      <c r="Q394" s="21"/>
      <c r="R394" s="21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18"/>
      <c r="AX394" s="24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5"/>
      <c r="BR394" s="24"/>
      <c r="BS394" s="24"/>
      <c r="BT394" s="24"/>
      <c r="BU394" s="24"/>
      <c r="BV394" s="24"/>
      <c r="BW394" s="56"/>
      <c r="BX394" s="24"/>
    </row>
    <row r="395" spans="2:76" ht="12.75" customHeight="1">
      <c r="B395" s="27"/>
      <c r="C395" s="27"/>
      <c r="D395" s="27"/>
      <c r="E395" s="6"/>
      <c r="F395" s="23"/>
      <c r="G395" s="24"/>
      <c r="H395" s="21"/>
      <c r="I395" s="21"/>
      <c r="J395" s="21"/>
      <c r="K395" s="25"/>
      <c r="L395" s="24"/>
      <c r="M395" s="24"/>
      <c r="N395" s="56"/>
      <c r="O395" s="24"/>
      <c r="P395" s="21"/>
      <c r="Q395" s="21"/>
      <c r="R395" s="21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18"/>
      <c r="AX395" s="24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5"/>
      <c r="BR395" s="24"/>
      <c r="BS395" s="24"/>
      <c r="BT395" s="24"/>
      <c r="BU395" s="24"/>
      <c r="BV395" s="24"/>
      <c r="BW395" s="56"/>
      <c r="BX395" s="24"/>
    </row>
    <row r="396" spans="2:76" ht="12.75" customHeight="1">
      <c r="B396" s="27"/>
      <c r="C396" s="27"/>
      <c r="D396" s="27"/>
      <c r="E396" s="6"/>
      <c r="F396" s="23"/>
      <c r="G396" s="24"/>
      <c r="H396" s="21"/>
      <c r="I396" s="21"/>
      <c r="J396" s="21"/>
      <c r="K396" s="25"/>
      <c r="L396" s="24"/>
      <c r="M396" s="24"/>
      <c r="N396" s="56"/>
      <c r="O396" s="24"/>
      <c r="P396" s="21"/>
      <c r="Q396" s="21"/>
      <c r="R396" s="21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18"/>
      <c r="AX396" s="24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5"/>
      <c r="BR396" s="24"/>
      <c r="BS396" s="24"/>
      <c r="BT396" s="24"/>
      <c r="BU396" s="24"/>
      <c r="BV396" s="24"/>
      <c r="BW396" s="56"/>
      <c r="BX396" s="24"/>
    </row>
    <row r="397" spans="2:76" ht="12.75" customHeight="1">
      <c r="B397" s="27"/>
      <c r="C397" s="27"/>
      <c r="D397" s="27"/>
      <c r="E397" s="6"/>
      <c r="F397" s="23"/>
      <c r="G397" s="24"/>
      <c r="H397" s="21"/>
      <c r="I397" s="21"/>
      <c r="J397" s="21"/>
      <c r="K397" s="25"/>
      <c r="L397" s="24"/>
      <c r="M397" s="24"/>
      <c r="N397" s="56"/>
      <c r="O397" s="24"/>
      <c r="P397" s="21"/>
      <c r="Q397" s="21"/>
      <c r="R397" s="21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18"/>
      <c r="AX397" s="24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5"/>
      <c r="BR397" s="24"/>
      <c r="BS397" s="24"/>
      <c r="BT397" s="24"/>
      <c r="BU397" s="24"/>
      <c r="BV397" s="24"/>
      <c r="BW397" s="56"/>
      <c r="BX397" s="24"/>
    </row>
    <row r="398" spans="2:76" ht="12.75" customHeight="1">
      <c r="B398" s="27"/>
      <c r="C398" s="27"/>
      <c r="D398" s="27"/>
      <c r="E398" s="6"/>
      <c r="F398" s="23"/>
      <c r="G398" s="24"/>
      <c r="H398" s="21"/>
      <c r="I398" s="21"/>
      <c r="J398" s="21"/>
      <c r="K398" s="25"/>
      <c r="L398" s="24"/>
      <c r="M398" s="24"/>
      <c r="N398" s="56"/>
      <c r="O398" s="24"/>
      <c r="P398" s="21"/>
      <c r="Q398" s="21"/>
      <c r="R398" s="21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18"/>
      <c r="AX398" s="24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5"/>
      <c r="BR398" s="24"/>
      <c r="BS398" s="24"/>
      <c r="BT398" s="24"/>
      <c r="BU398" s="24"/>
      <c r="BV398" s="24"/>
      <c r="BW398" s="56"/>
      <c r="BX398" s="24"/>
    </row>
    <row r="399" spans="2:76" ht="12.75" customHeight="1">
      <c r="B399" s="27"/>
      <c r="C399" s="27"/>
      <c r="D399" s="27"/>
      <c r="E399" s="6"/>
      <c r="F399" s="23"/>
      <c r="G399" s="24"/>
      <c r="H399" s="21"/>
      <c r="I399" s="21"/>
      <c r="J399" s="21"/>
      <c r="K399" s="25"/>
      <c r="L399" s="24"/>
      <c r="M399" s="24"/>
      <c r="N399" s="56"/>
      <c r="O399" s="24"/>
      <c r="P399" s="21"/>
      <c r="Q399" s="21"/>
      <c r="R399" s="21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18"/>
      <c r="AX399" s="24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5"/>
      <c r="BR399" s="24"/>
      <c r="BS399" s="24"/>
      <c r="BT399" s="24"/>
      <c r="BU399" s="24"/>
      <c r="BV399" s="24"/>
      <c r="BW399" s="56"/>
      <c r="BX399" s="24"/>
    </row>
    <row r="400" spans="2:76" ht="12.75" customHeight="1">
      <c r="B400" s="27"/>
      <c r="C400" s="27"/>
      <c r="D400" s="27"/>
      <c r="E400" s="6"/>
      <c r="F400" s="23"/>
      <c r="G400" s="24"/>
      <c r="H400" s="21"/>
      <c r="I400" s="21"/>
      <c r="J400" s="21"/>
      <c r="K400" s="25"/>
      <c r="L400" s="24"/>
      <c r="M400" s="24"/>
      <c r="N400" s="56"/>
      <c r="O400" s="24"/>
      <c r="P400" s="21"/>
      <c r="Q400" s="21"/>
      <c r="R400" s="21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18"/>
      <c r="AX400" s="24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5"/>
      <c r="BR400" s="24"/>
      <c r="BS400" s="24"/>
      <c r="BT400" s="24"/>
      <c r="BU400" s="24"/>
      <c r="BV400" s="24"/>
      <c r="BW400" s="56"/>
      <c r="BX400" s="24"/>
    </row>
    <row r="401" spans="2:76" ht="12.75" customHeight="1">
      <c r="B401" s="27"/>
      <c r="C401" s="27"/>
      <c r="D401" s="27"/>
      <c r="E401" s="6"/>
      <c r="F401" s="23"/>
      <c r="G401" s="24"/>
      <c r="H401" s="21"/>
      <c r="I401" s="21"/>
      <c r="J401" s="21"/>
      <c r="K401" s="25"/>
      <c r="L401" s="24"/>
      <c r="M401" s="24"/>
      <c r="N401" s="56"/>
      <c r="O401" s="24"/>
      <c r="P401" s="21"/>
      <c r="Q401" s="21"/>
      <c r="R401" s="21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18"/>
      <c r="AX401" s="24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5"/>
      <c r="BR401" s="24"/>
      <c r="BS401" s="24"/>
      <c r="BT401" s="24"/>
      <c r="BU401" s="24"/>
      <c r="BV401" s="24"/>
      <c r="BW401" s="56"/>
      <c r="BX401" s="24"/>
    </row>
    <row r="402" spans="2:76" ht="12.75" customHeight="1">
      <c r="B402" s="27"/>
      <c r="C402" s="27"/>
      <c r="D402" s="27"/>
      <c r="E402" s="6"/>
      <c r="F402" s="23"/>
      <c r="G402" s="24"/>
      <c r="H402" s="21"/>
      <c r="I402" s="21"/>
      <c r="J402" s="21"/>
      <c r="K402" s="25"/>
      <c r="L402" s="24"/>
      <c r="M402" s="24"/>
      <c r="N402" s="56"/>
      <c r="O402" s="24"/>
      <c r="P402" s="21"/>
      <c r="Q402" s="21"/>
      <c r="R402" s="21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18"/>
      <c r="AX402" s="24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5"/>
      <c r="BR402" s="24"/>
      <c r="BS402" s="24"/>
      <c r="BT402" s="24"/>
      <c r="BU402" s="24"/>
      <c r="BV402" s="24"/>
      <c r="BW402" s="56"/>
      <c r="BX402" s="24"/>
    </row>
    <row r="403" spans="2:76" ht="12.75" customHeight="1">
      <c r="B403" s="27"/>
      <c r="C403" s="27"/>
      <c r="D403" s="27"/>
      <c r="E403" s="6"/>
      <c r="F403" s="23"/>
      <c r="G403" s="24"/>
      <c r="H403" s="21"/>
      <c r="I403" s="21"/>
      <c r="J403" s="21"/>
      <c r="K403" s="25"/>
      <c r="L403" s="24"/>
      <c r="M403" s="24"/>
      <c r="N403" s="56"/>
      <c r="O403" s="24"/>
      <c r="P403" s="21"/>
      <c r="Q403" s="21"/>
      <c r="R403" s="21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18"/>
      <c r="AX403" s="24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5"/>
      <c r="BR403" s="24"/>
      <c r="BS403" s="24"/>
      <c r="BT403" s="24"/>
      <c r="BU403" s="24"/>
      <c r="BV403" s="24"/>
      <c r="BW403" s="56"/>
      <c r="BX403" s="24"/>
    </row>
    <row r="404" spans="2:76" ht="12.75" customHeight="1">
      <c r="B404" s="27"/>
      <c r="C404" s="27"/>
      <c r="D404" s="27"/>
      <c r="E404" s="6"/>
      <c r="F404" s="23"/>
      <c r="G404" s="24"/>
      <c r="H404" s="21"/>
      <c r="I404" s="21"/>
      <c r="J404" s="21"/>
      <c r="K404" s="25"/>
      <c r="L404" s="24"/>
      <c r="M404" s="24"/>
      <c r="N404" s="56"/>
      <c r="O404" s="24"/>
      <c r="P404" s="21"/>
      <c r="Q404" s="21"/>
      <c r="R404" s="21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18"/>
      <c r="AX404" s="24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5"/>
      <c r="BR404" s="24"/>
      <c r="BS404" s="24"/>
      <c r="BT404" s="24"/>
      <c r="BU404" s="24"/>
      <c r="BV404" s="24"/>
      <c r="BW404" s="56"/>
      <c r="BX404" s="24"/>
    </row>
    <row r="405" spans="2:76" ht="12.75" customHeight="1">
      <c r="B405" s="27"/>
      <c r="C405" s="27"/>
      <c r="D405" s="27"/>
      <c r="E405" s="6"/>
      <c r="F405" s="23"/>
      <c r="G405" s="24"/>
      <c r="H405" s="21"/>
      <c r="I405" s="21"/>
      <c r="J405" s="21"/>
      <c r="K405" s="25"/>
      <c r="L405" s="24"/>
      <c r="M405" s="24"/>
      <c r="N405" s="56"/>
      <c r="O405" s="24"/>
      <c r="P405" s="21"/>
      <c r="Q405" s="21"/>
      <c r="R405" s="21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18"/>
      <c r="AX405" s="24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5"/>
      <c r="BR405" s="24"/>
      <c r="BS405" s="24"/>
      <c r="BT405" s="24"/>
      <c r="BU405" s="24"/>
      <c r="BV405" s="24"/>
      <c r="BW405" s="56"/>
      <c r="BX405" s="24"/>
    </row>
    <row r="406" spans="2:76" ht="12.75" customHeight="1">
      <c r="B406" s="27"/>
      <c r="C406" s="27"/>
      <c r="D406" s="27"/>
      <c r="E406" s="6"/>
      <c r="F406" s="23"/>
      <c r="G406" s="24"/>
      <c r="H406" s="21"/>
      <c r="I406" s="21"/>
      <c r="J406" s="21"/>
      <c r="K406" s="25"/>
      <c r="L406" s="24"/>
      <c r="M406" s="24"/>
      <c r="N406" s="56"/>
      <c r="O406" s="24"/>
      <c r="P406" s="21"/>
      <c r="Q406" s="21"/>
      <c r="R406" s="21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18"/>
      <c r="AX406" s="24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5"/>
      <c r="BR406" s="24"/>
      <c r="BS406" s="24"/>
      <c r="BT406" s="24"/>
      <c r="BU406" s="24"/>
      <c r="BV406" s="24"/>
      <c r="BW406" s="56"/>
      <c r="BX406" s="24"/>
    </row>
    <row r="407" spans="2:76" ht="12.75" customHeight="1">
      <c r="B407" s="27"/>
      <c r="C407" s="27"/>
      <c r="D407" s="27"/>
      <c r="E407" s="6"/>
      <c r="F407" s="23"/>
      <c r="G407" s="24"/>
      <c r="H407" s="21"/>
      <c r="I407" s="21"/>
      <c r="J407" s="21"/>
      <c r="K407" s="25"/>
      <c r="L407" s="24"/>
      <c r="M407" s="24"/>
      <c r="N407" s="56"/>
      <c r="O407" s="24"/>
      <c r="P407" s="21"/>
      <c r="Q407" s="21"/>
      <c r="R407" s="21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18"/>
      <c r="AX407" s="24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5"/>
      <c r="BR407" s="24"/>
      <c r="BS407" s="24"/>
      <c r="BT407" s="24"/>
      <c r="BU407" s="24"/>
      <c r="BV407" s="24"/>
      <c r="BW407" s="56"/>
      <c r="BX407" s="24"/>
    </row>
    <row r="408" spans="2:76" ht="12.75" customHeight="1">
      <c r="B408" s="27"/>
      <c r="C408" s="27"/>
      <c r="D408" s="27"/>
      <c r="E408" s="6"/>
      <c r="F408" s="23"/>
      <c r="G408" s="24"/>
      <c r="H408" s="21"/>
      <c r="I408" s="21"/>
      <c r="J408" s="21"/>
      <c r="K408" s="25"/>
      <c r="L408" s="24"/>
      <c r="M408" s="24"/>
      <c r="N408" s="56"/>
      <c r="O408" s="24"/>
      <c r="P408" s="21"/>
      <c r="Q408" s="21"/>
      <c r="R408" s="21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18"/>
      <c r="AX408" s="24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5"/>
      <c r="BR408" s="24"/>
      <c r="BS408" s="24"/>
      <c r="BT408" s="24"/>
      <c r="BU408" s="24"/>
      <c r="BV408" s="24"/>
      <c r="BW408" s="56"/>
      <c r="BX408" s="24"/>
    </row>
    <row r="409" spans="2:76" ht="12.75" customHeight="1">
      <c r="B409" s="27"/>
      <c r="C409" s="27"/>
      <c r="D409" s="27"/>
      <c r="E409" s="6"/>
      <c r="F409" s="23"/>
      <c r="G409" s="24"/>
      <c r="H409" s="21"/>
      <c r="I409" s="21"/>
      <c r="J409" s="21"/>
      <c r="K409" s="25"/>
      <c r="L409" s="24"/>
      <c r="M409" s="24"/>
      <c r="N409" s="56"/>
      <c r="O409" s="24"/>
      <c r="P409" s="21"/>
      <c r="Q409" s="21"/>
      <c r="R409" s="21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18"/>
      <c r="AX409" s="24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5"/>
      <c r="BR409" s="24"/>
      <c r="BS409" s="24"/>
      <c r="BT409" s="24"/>
      <c r="BU409" s="24"/>
      <c r="BV409" s="24"/>
      <c r="BW409" s="56"/>
      <c r="BX409" s="24"/>
    </row>
    <row r="410" spans="2:76" ht="12.75" customHeight="1">
      <c r="B410" s="27"/>
      <c r="C410" s="27"/>
      <c r="D410" s="27"/>
      <c r="E410" s="6"/>
      <c r="F410" s="23"/>
      <c r="G410" s="24"/>
      <c r="H410" s="21"/>
      <c r="I410" s="21"/>
      <c r="J410" s="21"/>
      <c r="K410" s="25"/>
      <c r="L410" s="24"/>
      <c r="M410" s="24"/>
      <c r="N410" s="56"/>
      <c r="O410" s="24"/>
      <c r="P410" s="21"/>
      <c r="Q410" s="21"/>
      <c r="R410" s="21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18"/>
      <c r="AX410" s="24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5"/>
      <c r="BR410" s="24"/>
      <c r="BS410" s="24"/>
      <c r="BT410" s="24"/>
      <c r="BU410" s="24"/>
      <c r="BV410" s="24"/>
      <c r="BW410" s="56"/>
      <c r="BX410" s="24"/>
    </row>
    <row r="411" spans="2:76" ht="12.75" customHeight="1">
      <c r="B411" s="27"/>
      <c r="C411" s="27"/>
      <c r="D411" s="27"/>
      <c r="E411" s="6"/>
      <c r="F411" s="23"/>
      <c r="G411" s="24"/>
      <c r="H411" s="21"/>
      <c r="I411" s="21"/>
      <c r="J411" s="21"/>
      <c r="K411" s="25"/>
      <c r="L411" s="24"/>
      <c r="M411" s="24"/>
      <c r="N411" s="56"/>
      <c r="O411" s="24"/>
      <c r="P411" s="21"/>
      <c r="Q411" s="21"/>
      <c r="R411" s="21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18"/>
      <c r="AX411" s="24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5"/>
      <c r="BR411" s="24"/>
      <c r="BS411" s="24"/>
      <c r="BT411" s="24"/>
      <c r="BU411" s="24"/>
      <c r="BV411" s="24"/>
      <c r="BW411" s="56"/>
      <c r="BX411" s="24"/>
    </row>
    <row r="412" spans="2:76" ht="12.75" customHeight="1">
      <c r="B412" s="27"/>
      <c r="C412" s="27"/>
      <c r="D412" s="27"/>
      <c r="E412" s="6"/>
      <c r="F412" s="23"/>
      <c r="G412" s="24"/>
      <c r="H412" s="21"/>
      <c r="I412" s="21"/>
      <c r="J412" s="21"/>
      <c r="K412" s="25"/>
      <c r="L412" s="24"/>
      <c r="M412" s="24"/>
      <c r="N412" s="56"/>
      <c r="O412" s="24"/>
      <c r="P412" s="21"/>
      <c r="Q412" s="21"/>
      <c r="R412" s="21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18"/>
      <c r="AX412" s="24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5"/>
      <c r="BR412" s="24"/>
      <c r="BS412" s="24"/>
      <c r="BT412" s="24"/>
      <c r="BU412" s="24"/>
      <c r="BV412" s="24"/>
      <c r="BW412" s="56"/>
      <c r="BX412" s="24"/>
    </row>
    <row r="413" spans="2:76" ht="12.75" customHeight="1">
      <c r="B413" s="27"/>
      <c r="C413" s="27"/>
      <c r="D413" s="27"/>
      <c r="E413" s="6"/>
      <c r="F413" s="23"/>
      <c r="G413" s="24"/>
      <c r="H413" s="21"/>
      <c r="I413" s="21"/>
      <c r="J413" s="21"/>
      <c r="K413" s="25"/>
      <c r="L413" s="24"/>
      <c r="M413" s="24"/>
      <c r="N413" s="56"/>
      <c r="O413" s="24"/>
      <c r="P413" s="21"/>
      <c r="Q413" s="21"/>
      <c r="R413" s="21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18"/>
      <c r="AX413" s="24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5"/>
      <c r="BR413" s="24"/>
      <c r="BS413" s="24"/>
      <c r="BT413" s="24"/>
      <c r="BU413" s="24"/>
      <c r="BV413" s="24"/>
      <c r="BW413" s="56"/>
      <c r="BX413" s="24"/>
    </row>
    <row r="414" spans="2:76" ht="12.75" customHeight="1">
      <c r="B414" s="27"/>
      <c r="C414" s="27"/>
      <c r="D414" s="27"/>
      <c r="E414" s="6"/>
      <c r="F414" s="23"/>
      <c r="G414" s="24"/>
      <c r="H414" s="21"/>
      <c r="I414" s="21"/>
      <c r="J414" s="21"/>
      <c r="K414" s="25"/>
      <c r="L414" s="24"/>
      <c r="M414" s="24"/>
      <c r="N414" s="56"/>
      <c r="O414" s="24"/>
      <c r="P414" s="21"/>
      <c r="Q414" s="21"/>
      <c r="R414" s="21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18"/>
      <c r="AX414" s="24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5"/>
      <c r="BR414" s="24"/>
      <c r="BS414" s="24"/>
      <c r="BT414" s="24"/>
      <c r="BU414" s="24"/>
      <c r="BV414" s="24"/>
      <c r="BW414" s="56"/>
      <c r="BX414" s="24"/>
    </row>
    <row r="415" spans="2:76" ht="12.75" customHeight="1">
      <c r="B415" s="27"/>
      <c r="C415" s="27"/>
      <c r="D415" s="27"/>
      <c r="E415" s="6"/>
      <c r="F415" s="23"/>
      <c r="G415" s="24"/>
      <c r="H415" s="21"/>
      <c r="I415" s="21"/>
      <c r="J415" s="21"/>
      <c r="K415" s="25"/>
      <c r="L415" s="24"/>
      <c r="M415" s="24"/>
      <c r="N415" s="56"/>
      <c r="O415" s="24"/>
      <c r="P415" s="21"/>
      <c r="Q415" s="21"/>
      <c r="R415" s="21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18"/>
      <c r="AX415" s="24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5"/>
      <c r="BR415" s="24"/>
      <c r="BS415" s="24"/>
      <c r="BT415" s="24"/>
      <c r="BU415" s="24"/>
      <c r="BV415" s="24"/>
      <c r="BW415" s="56"/>
      <c r="BX415" s="24"/>
    </row>
    <row r="416" spans="2:76" ht="12.75" customHeight="1">
      <c r="B416" s="27"/>
      <c r="C416" s="27"/>
      <c r="D416" s="27"/>
      <c r="E416" s="6"/>
      <c r="F416" s="23"/>
      <c r="G416" s="24"/>
      <c r="H416" s="21"/>
      <c r="I416" s="21"/>
      <c r="J416" s="21"/>
      <c r="K416" s="25"/>
      <c r="L416" s="24"/>
      <c r="M416" s="24"/>
      <c r="N416" s="56"/>
      <c r="O416" s="24"/>
      <c r="P416" s="21"/>
      <c r="Q416" s="21"/>
      <c r="R416" s="21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18"/>
      <c r="AX416" s="24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5"/>
      <c r="BR416" s="24"/>
      <c r="BS416" s="24"/>
      <c r="BT416" s="24"/>
      <c r="BU416" s="24"/>
      <c r="BV416" s="24"/>
      <c r="BW416" s="56"/>
      <c r="BX416" s="24"/>
    </row>
    <row r="417" spans="2:76" ht="12.75" customHeight="1">
      <c r="B417" s="27"/>
      <c r="C417" s="27"/>
      <c r="D417" s="27"/>
      <c r="E417" s="6"/>
      <c r="F417" s="23"/>
      <c r="G417" s="24"/>
      <c r="H417" s="21"/>
      <c r="I417" s="21"/>
      <c r="J417" s="21"/>
      <c r="K417" s="25"/>
      <c r="L417" s="24"/>
      <c r="M417" s="24"/>
      <c r="N417" s="56"/>
      <c r="O417" s="24"/>
      <c r="P417" s="21"/>
      <c r="Q417" s="21"/>
      <c r="R417" s="21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18"/>
      <c r="AX417" s="24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5"/>
      <c r="BR417" s="24"/>
      <c r="BS417" s="24"/>
      <c r="BT417" s="24"/>
      <c r="BU417" s="24"/>
      <c r="BV417" s="24"/>
      <c r="BW417" s="56"/>
      <c r="BX417" s="24"/>
    </row>
    <row r="418" spans="2:76" ht="12.75" customHeight="1">
      <c r="B418" s="27"/>
      <c r="C418" s="27"/>
      <c r="D418" s="27"/>
      <c r="E418" s="6"/>
      <c r="F418" s="23"/>
      <c r="G418" s="24"/>
      <c r="H418" s="21"/>
      <c r="I418" s="21"/>
      <c r="J418" s="21"/>
      <c r="K418" s="25"/>
      <c r="L418" s="24"/>
      <c r="M418" s="24"/>
      <c r="N418" s="56"/>
      <c r="O418" s="24"/>
      <c r="P418" s="21"/>
      <c r="Q418" s="21"/>
      <c r="R418" s="21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18"/>
      <c r="AX418" s="24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5"/>
      <c r="BR418" s="24"/>
      <c r="BS418" s="24"/>
      <c r="BT418" s="24"/>
      <c r="BU418" s="24"/>
      <c r="BV418" s="24"/>
      <c r="BW418" s="56"/>
      <c r="BX418" s="24"/>
    </row>
    <row r="419" spans="2:76" ht="12.75" customHeight="1">
      <c r="B419" s="27"/>
      <c r="C419" s="27"/>
      <c r="D419" s="27"/>
      <c r="E419" s="6"/>
      <c r="F419" s="23"/>
      <c r="G419" s="24"/>
      <c r="H419" s="21"/>
      <c r="I419" s="21"/>
      <c r="J419" s="21"/>
      <c r="K419" s="25"/>
      <c r="L419" s="24"/>
      <c r="M419" s="24"/>
      <c r="N419" s="56"/>
      <c r="O419" s="24"/>
      <c r="P419" s="21"/>
      <c r="Q419" s="21"/>
      <c r="R419" s="21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18"/>
      <c r="AX419" s="24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5"/>
      <c r="BR419" s="24"/>
      <c r="BS419" s="24"/>
      <c r="BT419" s="24"/>
      <c r="BU419" s="24"/>
      <c r="BV419" s="24"/>
      <c r="BW419" s="56"/>
      <c r="BX419" s="24"/>
    </row>
    <row r="420" spans="2:76" ht="12.75" customHeight="1">
      <c r="B420" s="27"/>
      <c r="C420" s="27"/>
      <c r="D420" s="27"/>
      <c r="E420" s="6"/>
      <c r="F420" s="23"/>
      <c r="G420" s="24"/>
      <c r="H420" s="21"/>
      <c r="I420" s="21"/>
      <c r="J420" s="21"/>
      <c r="K420" s="25"/>
      <c r="L420" s="24"/>
      <c r="M420" s="24"/>
      <c r="N420" s="56"/>
      <c r="O420" s="24"/>
      <c r="P420" s="21"/>
      <c r="Q420" s="21"/>
      <c r="R420" s="21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18"/>
      <c r="AX420" s="24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5"/>
      <c r="BR420" s="24"/>
      <c r="BS420" s="24"/>
      <c r="BT420" s="24"/>
      <c r="BU420" s="24"/>
      <c r="BV420" s="24"/>
      <c r="BW420" s="56"/>
      <c r="BX420" s="24"/>
    </row>
    <row r="421" spans="2:76" ht="12.75" customHeight="1">
      <c r="B421" s="27"/>
      <c r="C421" s="27"/>
      <c r="D421" s="27"/>
      <c r="E421" s="6"/>
      <c r="F421" s="23"/>
      <c r="G421" s="24"/>
      <c r="H421" s="21"/>
      <c r="I421" s="21"/>
      <c r="J421" s="21"/>
      <c r="K421" s="25"/>
      <c r="L421" s="24"/>
      <c r="M421" s="24"/>
      <c r="N421" s="56"/>
      <c r="O421" s="24"/>
      <c r="P421" s="21"/>
      <c r="Q421" s="21"/>
      <c r="R421" s="21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18"/>
      <c r="AX421" s="24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5"/>
      <c r="BR421" s="24"/>
      <c r="BS421" s="24"/>
      <c r="BT421" s="24"/>
      <c r="BU421" s="24"/>
      <c r="BV421" s="24"/>
      <c r="BW421" s="56"/>
      <c r="BX421" s="24"/>
    </row>
    <row r="422" spans="2:76" ht="12.75" customHeight="1">
      <c r="B422" s="27"/>
      <c r="C422" s="27"/>
      <c r="D422" s="27"/>
      <c r="E422" s="6"/>
      <c r="F422" s="23"/>
      <c r="G422" s="24"/>
      <c r="H422" s="21"/>
      <c r="I422" s="21"/>
      <c r="J422" s="21"/>
      <c r="K422" s="25"/>
      <c r="L422" s="24"/>
      <c r="M422" s="24"/>
      <c r="N422" s="56"/>
      <c r="O422" s="24"/>
      <c r="P422" s="21"/>
      <c r="Q422" s="21"/>
      <c r="R422" s="21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18"/>
      <c r="AX422" s="24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5"/>
      <c r="BR422" s="24"/>
      <c r="BS422" s="24"/>
      <c r="BT422" s="24"/>
      <c r="BU422" s="24"/>
      <c r="BV422" s="24"/>
      <c r="BW422" s="56"/>
      <c r="BX422" s="24"/>
    </row>
    <row r="423" spans="2:76" ht="12.75" customHeight="1">
      <c r="B423" s="27"/>
      <c r="C423" s="27"/>
      <c r="D423" s="27"/>
      <c r="E423" s="6"/>
      <c r="F423" s="23"/>
      <c r="G423" s="24"/>
      <c r="H423" s="21"/>
      <c r="I423" s="21"/>
      <c r="J423" s="21"/>
      <c r="K423" s="25"/>
      <c r="L423" s="24"/>
      <c r="M423" s="24"/>
      <c r="N423" s="56"/>
      <c r="O423" s="24"/>
      <c r="P423" s="21"/>
      <c r="Q423" s="21"/>
      <c r="R423" s="21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18"/>
      <c r="AX423" s="24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5"/>
      <c r="BR423" s="24"/>
      <c r="BS423" s="24"/>
      <c r="BT423" s="24"/>
      <c r="BU423" s="24"/>
      <c r="BV423" s="24"/>
      <c r="BW423" s="56"/>
      <c r="BX423" s="24"/>
    </row>
    <row r="424" spans="2:76" ht="12.75" customHeight="1">
      <c r="B424" s="27"/>
      <c r="C424" s="27"/>
      <c r="D424" s="27"/>
      <c r="E424" s="6"/>
      <c r="F424" s="23"/>
      <c r="G424" s="24"/>
      <c r="H424" s="21"/>
      <c r="I424" s="21"/>
      <c r="J424" s="21"/>
      <c r="K424" s="25"/>
      <c r="L424" s="24"/>
      <c r="M424" s="24"/>
      <c r="N424" s="56"/>
      <c r="O424" s="24"/>
      <c r="P424" s="21"/>
      <c r="Q424" s="21"/>
      <c r="R424" s="21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18"/>
      <c r="AX424" s="24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5"/>
      <c r="BR424" s="24"/>
      <c r="BS424" s="24"/>
      <c r="BT424" s="24"/>
      <c r="BU424" s="24"/>
      <c r="BV424" s="24"/>
      <c r="BW424" s="56"/>
      <c r="BX424" s="24"/>
    </row>
    <row r="425" spans="2:76" ht="12.75" customHeight="1">
      <c r="B425" s="27"/>
      <c r="C425" s="27"/>
      <c r="D425" s="27"/>
      <c r="E425" s="6"/>
      <c r="F425" s="23"/>
      <c r="G425" s="24"/>
      <c r="H425" s="21"/>
      <c r="I425" s="21"/>
      <c r="J425" s="21"/>
      <c r="K425" s="25"/>
      <c r="L425" s="24"/>
      <c r="M425" s="24"/>
      <c r="N425" s="56"/>
      <c r="O425" s="24"/>
      <c r="P425" s="21"/>
      <c r="Q425" s="21"/>
      <c r="R425" s="21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18"/>
      <c r="AX425" s="24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5"/>
      <c r="BR425" s="24"/>
      <c r="BS425" s="24"/>
      <c r="BT425" s="24"/>
      <c r="BU425" s="24"/>
      <c r="BV425" s="24"/>
      <c r="BW425" s="56"/>
      <c r="BX425" s="24"/>
    </row>
    <row r="426" spans="2:76" ht="12.75" customHeight="1">
      <c r="B426" s="27"/>
      <c r="C426" s="27"/>
      <c r="D426" s="27"/>
      <c r="E426" s="6"/>
      <c r="F426" s="23"/>
      <c r="G426" s="24"/>
      <c r="H426" s="21"/>
      <c r="I426" s="21"/>
      <c r="J426" s="21"/>
      <c r="K426" s="25"/>
      <c r="L426" s="24"/>
      <c r="M426" s="24"/>
      <c r="N426" s="56"/>
      <c r="O426" s="24"/>
      <c r="P426" s="21"/>
      <c r="Q426" s="21"/>
      <c r="R426" s="21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18"/>
      <c r="AX426" s="24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5"/>
      <c r="BR426" s="24"/>
      <c r="BS426" s="24"/>
      <c r="BT426" s="24"/>
      <c r="BU426" s="24"/>
      <c r="BV426" s="24"/>
      <c r="BW426" s="56"/>
      <c r="BX426" s="24"/>
    </row>
    <row r="427" spans="2:76" ht="12.75" customHeight="1">
      <c r="B427" s="27"/>
      <c r="C427" s="27"/>
      <c r="D427" s="27"/>
      <c r="E427" s="6"/>
      <c r="F427" s="23"/>
      <c r="G427" s="24"/>
      <c r="H427" s="21"/>
      <c r="I427" s="21"/>
      <c r="J427" s="21"/>
      <c r="K427" s="25"/>
      <c r="L427" s="24"/>
      <c r="M427" s="24"/>
      <c r="N427" s="56"/>
      <c r="O427" s="24"/>
      <c r="P427" s="21"/>
      <c r="Q427" s="21"/>
      <c r="R427" s="21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18"/>
      <c r="AX427" s="24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5"/>
      <c r="BR427" s="24"/>
      <c r="BS427" s="24"/>
      <c r="BT427" s="24"/>
      <c r="BU427" s="24"/>
      <c r="BV427" s="24"/>
      <c r="BW427" s="56"/>
      <c r="BX427" s="24"/>
    </row>
    <row r="428" spans="2:76" ht="12.75" customHeight="1">
      <c r="B428" s="27"/>
      <c r="C428" s="27"/>
      <c r="D428" s="27"/>
      <c r="E428" s="6"/>
      <c r="F428" s="23"/>
      <c r="G428" s="24"/>
      <c r="H428" s="21"/>
      <c r="I428" s="21"/>
      <c r="J428" s="21"/>
      <c r="K428" s="25"/>
      <c r="L428" s="24"/>
      <c r="M428" s="24"/>
      <c r="N428" s="56"/>
      <c r="O428" s="24"/>
      <c r="P428" s="21"/>
      <c r="Q428" s="21"/>
      <c r="R428" s="21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18"/>
      <c r="AX428" s="24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5"/>
      <c r="BR428" s="24"/>
      <c r="BS428" s="24"/>
      <c r="BT428" s="24"/>
      <c r="BU428" s="24"/>
      <c r="BV428" s="24"/>
      <c r="BW428" s="56"/>
      <c r="BX428" s="24"/>
    </row>
    <row r="429" spans="2:76" ht="12.75" customHeight="1">
      <c r="B429" s="27"/>
      <c r="C429" s="27"/>
      <c r="D429" s="27"/>
      <c r="E429" s="6"/>
      <c r="F429" s="23"/>
      <c r="G429" s="24"/>
      <c r="H429" s="21"/>
      <c r="I429" s="21"/>
      <c r="J429" s="21"/>
      <c r="K429" s="25"/>
      <c r="L429" s="24"/>
      <c r="M429" s="24"/>
      <c r="N429" s="56"/>
      <c r="O429" s="24"/>
      <c r="P429" s="21"/>
      <c r="Q429" s="21"/>
      <c r="R429" s="21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18"/>
      <c r="AX429" s="24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5"/>
      <c r="BR429" s="24"/>
      <c r="BS429" s="24"/>
      <c r="BT429" s="24"/>
      <c r="BU429" s="24"/>
      <c r="BV429" s="24"/>
      <c r="BW429" s="56"/>
      <c r="BX429" s="24"/>
    </row>
    <row r="430" spans="2:76" ht="12.75" customHeight="1">
      <c r="B430" s="27"/>
      <c r="C430" s="27"/>
      <c r="D430" s="27"/>
      <c r="E430" s="6"/>
      <c r="F430" s="23"/>
      <c r="G430" s="24"/>
      <c r="H430" s="21"/>
      <c r="I430" s="21"/>
      <c r="J430" s="21"/>
      <c r="K430" s="25"/>
      <c r="L430" s="24"/>
      <c r="M430" s="24"/>
      <c r="N430" s="56"/>
      <c r="O430" s="24"/>
      <c r="P430" s="21"/>
      <c r="Q430" s="21"/>
      <c r="R430" s="21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18"/>
      <c r="AX430" s="24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5"/>
      <c r="BR430" s="24"/>
      <c r="BS430" s="24"/>
      <c r="BT430" s="24"/>
      <c r="BU430" s="24"/>
      <c r="BV430" s="24"/>
      <c r="BW430" s="56"/>
      <c r="BX430" s="24"/>
    </row>
    <row r="431" spans="2:76" ht="12.75" customHeight="1">
      <c r="B431" s="27"/>
      <c r="C431" s="27"/>
      <c r="D431" s="27"/>
      <c r="E431" s="6"/>
      <c r="F431" s="23"/>
      <c r="G431" s="24"/>
      <c r="H431" s="21"/>
      <c r="I431" s="21"/>
      <c r="J431" s="21"/>
      <c r="K431" s="25"/>
      <c r="L431" s="24"/>
      <c r="M431" s="24"/>
      <c r="N431" s="56"/>
      <c r="O431" s="24"/>
      <c r="P431" s="21"/>
      <c r="Q431" s="21"/>
      <c r="R431" s="21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18"/>
      <c r="AX431" s="24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5"/>
      <c r="BR431" s="24"/>
      <c r="BS431" s="24"/>
      <c r="BT431" s="24"/>
      <c r="BU431" s="24"/>
      <c r="BV431" s="24"/>
      <c r="BW431" s="56"/>
      <c r="BX431" s="24"/>
    </row>
    <row r="432" spans="2:76" ht="12.75" customHeight="1">
      <c r="B432" s="27"/>
      <c r="C432" s="27"/>
      <c r="D432" s="27"/>
      <c r="E432" s="6"/>
      <c r="F432" s="23"/>
      <c r="G432" s="24"/>
      <c r="H432" s="21"/>
      <c r="I432" s="21"/>
      <c r="J432" s="21"/>
      <c r="K432" s="25"/>
      <c r="L432" s="24"/>
      <c r="M432" s="24"/>
      <c r="N432" s="56"/>
      <c r="O432" s="24"/>
      <c r="P432" s="21"/>
      <c r="Q432" s="21"/>
      <c r="R432" s="21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18"/>
      <c r="AX432" s="24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5"/>
      <c r="BR432" s="24"/>
      <c r="BS432" s="24"/>
      <c r="BT432" s="24"/>
      <c r="BU432" s="24"/>
      <c r="BV432" s="24"/>
      <c r="BW432" s="56"/>
      <c r="BX432" s="24"/>
    </row>
    <row r="433" spans="2:76" ht="12.75" customHeight="1">
      <c r="B433" s="27"/>
      <c r="C433" s="27"/>
      <c r="D433" s="27"/>
      <c r="E433" s="6"/>
      <c r="F433" s="23"/>
      <c r="G433" s="24"/>
      <c r="H433" s="21"/>
      <c r="I433" s="21"/>
      <c r="J433" s="21"/>
      <c r="K433" s="25"/>
      <c r="L433" s="24"/>
      <c r="M433" s="24"/>
      <c r="N433" s="56"/>
      <c r="O433" s="24"/>
      <c r="P433" s="21"/>
      <c r="Q433" s="21"/>
      <c r="R433" s="21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18"/>
      <c r="AX433" s="24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5"/>
      <c r="BR433" s="24"/>
      <c r="BS433" s="24"/>
      <c r="BT433" s="24"/>
      <c r="BU433" s="24"/>
      <c r="BV433" s="24"/>
      <c r="BW433" s="56"/>
      <c r="BX433" s="24"/>
    </row>
    <row r="434" spans="2:76" ht="12.75" customHeight="1">
      <c r="B434" s="27"/>
      <c r="C434" s="27"/>
      <c r="D434" s="27"/>
      <c r="E434" s="6"/>
      <c r="F434" s="23"/>
      <c r="G434" s="24"/>
      <c r="H434" s="21"/>
      <c r="I434" s="21"/>
      <c r="J434" s="21"/>
      <c r="K434" s="25"/>
      <c r="L434" s="24"/>
      <c r="M434" s="24"/>
      <c r="N434" s="56"/>
      <c r="O434" s="24"/>
      <c r="P434" s="21"/>
      <c r="Q434" s="21"/>
      <c r="R434" s="21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18"/>
      <c r="AX434" s="24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5"/>
      <c r="BR434" s="24"/>
      <c r="BS434" s="24"/>
      <c r="BT434" s="24"/>
      <c r="BU434" s="24"/>
      <c r="BV434" s="24"/>
      <c r="BW434" s="56"/>
      <c r="BX434" s="24"/>
    </row>
    <row r="435" spans="2:76" ht="12.75" customHeight="1">
      <c r="B435" s="27"/>
      <c r="C435" s="27"/>
      <c r="D435" s="27"/>
      <c r="E435" s="6"/>
      <c r="F435" s="23"/>
      <c r="G435" s="24"/>
      <c r="H435" s="21"/>
      <c r="I435" s="21"/>
      <c r="J435" s="21"/>
      <c r="K435" s="25"/>
      <c r="L435" s="24"/>
      <c r="M435" s="24"/>
      <c r="N435" s="56"/>
      <c r="O435" s="24"/>
      <c r="P435" s="21"/>
      <c r="Q435" s="21"/>
      <c r="R435" s="21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18"/>
      <c r="AX435" s="24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5"/>
      <c r="BR435" s="24"/>
      <c r="BS435" s="24"/>
      <c r="BT435" s="24"/>
      <c r="BU435" s="24"/>
      <c r="BV435" s="24"/>
      <c r="BW435" s="56"/>
      <c r="BX435" s="24"/>
    </row>
    <row r="436" spans="2:76" ht="12.75" customHeight="1">
      <c r="B436" s="27"/>
      <c r="C436" s="27"/>
      <c r="D436" s="27"/>
      <c r="E436" s="6"/>
      <c r="F436" s="23"/>
      <c r="G436" s="24"/>
      <c r="H436" s="21"/>
      <c r="I436" s="21"/>
      <c r="J436" s="21"/>
      <c r="K436" s="25"/>
      <c r="L436" s="24"/>
      <c r="M436" s="24"/>
      <c r="N436" s="56"/>
      <c r="O436" s="24"/>
      <c r="P436" s="21"/>
      <c r="Q436" s="21"/>
      <c r="R436" s="21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18"/>
      <c r="AX436" s="24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5"/>
      <c r="BR436" s="24"/>
      <c r="BS436" s="24"/>
      <c r="BT436" s="24"/>
      <c r="BU436" s="24"/>
      <c r="BV436" s="24"/>
      <c r="BW436" s="56"/>
      <c r="BX436" s="24"/>
    </row>
    <row r="437" spans="2:76" ht="12.75" customHeight="1">
      <c r="B437" s="27"/>
      <c r="C437" s="27"/>
      <c r="D437" s="27"/>
      <c r="E437" s="6"/>
      <c r="F437" s="23"/>
      <c r="G437" s="24"/>
      <c r="H437" s="21"/>
      <c r="I437" s="21"/>
      <c r="J437" s="21"/>
      <c r="K437" s="25"/>
      <c r="L437" s="24"/>
      <c r="M437" s="24"/>
      <c r="N437" s="56"/>
      <c r="O437" s="24"/>
      <c r="P437" s="21"/>
      <c r="Q437" s="21"/>
      <c r="R437" s="21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18"/>
      <c r="AX437" s="24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5"/>
      <c r="BR437" s="24"/>
      <c r="BS437" s="24"/>
      <c r="BT437" s="24"/>
      <c r="BU437" s="24"/>
      <c r="BV437" s="24"/>
      <c r="BW437" s="56"/>
      <c r="BX437" s="24"/>
    </row>
    <row r="438" spans="2:76" ht="12.75" customHeight="1">
      <c r="B438" s="27"/>
      <c r="C438" s="27"/>
      <c r="D438" s="27"/>
      <c r="E438" s="6"/>
      <c r="F438" s="23"/>
      <c r="G438" s="24"/>
      <c r="H438" s="21"/>
      <c r="I438" s="21"/>
      <c r="J438" s="21"/>
      <c r="K438" s="25"/>
      <c r="L438" s="24"/>
      <c r="M438" s="24"/>
      <c r="N438" s="56"/>
      <c r="O438" s="24"/>
      <c r="P438" s="21"/>
      <c r="Q438" s="21"/>
      <c r="R438" s="21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18"/>
      <c r="AX438" s="24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5"/>
      <c r="BR438" s="24"/>
      <c r="BS438" s="24"/>
      <c r="BT438" s="24"/>
      <c r="BU438" s="24"/>
      <c r="BV438" s="24"/>
      <c r="BW438" s="56"/>
      <c r="BX438" s="24"/>
    </row>
    <row r="439" spans="2:76" ht="12.75" customHeight="1">
      <c r="B439" s="27"/>
      <c r="C439" s="27"/>
      <c r="D439" s="27"/>
      <c r="E439" s="6"/>
      <c r="F439" s="23"/>
      <c r="G439" s="24"/>
      <c r="H439" s="21"/>
      <c r="I439" s="21"/>
      <c r="J439" s="21"/>
      <c r="K439" s="25"/>
      <c r="L439" s="24"/>
      <c r="M439" s="24"/>
      <c r="N439" s="56"/>
      <c r="O439" s="24"/>
      <c r="P439" s="21"/>
      <c r="Q439" s="21"/>
      <c r="R439" s="21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18"/>
      <c r="AX439" s="24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5"/>
      <c r="BR439" s="24"/>
      <c r="BS439" s="24"/>
      <c r="BT439" s="24"/>
      <c r="BU439" s="24"/>
      <c r="BV439" s="24"/>
      <c r="BW439" s="56"/>
      <c r="BX439" s="24"/>
    </row>
    <row r="440" spans="2:76" ht="12.75" customHeight="1">
      <c r="B440" s="27"/>
      <c r="C440" s="27"/>
      <c r="D440" s="27"/>
      <c r="E440" s="6"/>
      <c r="F440" s="23"/>
      <c r="G440" s="24"/>
      <c r="H440" s="21"/>
      <c r="I440" s="21"/>
      <c r="J440" s="21"/>
      <c r="K440" s="25"/>
      <c r="L440" s="24"/>
      <c r="M440" s="24"/>
      <c r="N440" s="56"/>
      <c r="O440" s="24"/>
      <c r="P440" s="21"/>
      <c r="Q440" s="21"/>
      <c r="R440" s="21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18"/>
      <c r="AX440" s="24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5"/>
      <c r="BR440" s="24"/>
      <c r="BS440" s="24"/>
      <c r="BT440" s="24"/>
      <c r="BU440" s="24"/>
      <c r="BV440" s="24"/>
      <c r="BW440" s="56"/>
      <c r="BX440" s="24"/>
    </row>
    <row r="441" spans="2:76" ht="12.75" customHeight="1">
      <c r="B441" s="27"/>
      <c r="C441" s="27"/>
      <c r="D441" s="27"/>
      <c r="E441" s="6"/>
      <c r="F441" s="23"/>
      <c r="G441" s="24"/>
      <c r="H441" s="21"/>
      <c r="I441" s="21"/>
      <c r="J441" s="21"/>
      <c r="K441" s="25"/>
      <c r="L441" s="24"/>
      <c r="M441" s="24"/>
      <c r="N441" s="56"/>
      <c r="O441" s="24"/>
      <c r="P441" s="21"/>
      <c r="Q441" s="21"/>
      <c r="R441" s="21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18"/>
      <c r="AX441" s="24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5"/>
      <c r="BR441" s="24"/>
      <c r="BS441" s="24"/>
      <c r="BT441" s="24"/>
      <c r="BU441" s="24"/>
      <c r="BV441" s="24"/>
      <c r="BW441" s="56"/>
      <c r="BX441" s="24"/>
    </row>
    <row r="442" spans="2:76" ht="12.75" customHeight="1">
      <c r="B442" s="27"/>
      <c r="C442" s="27"/>
      <c r="D442" s="27"/>
      <c r="E442" s="6"/>
      <c r="F442" s="23"/>
      <c r="G442" s="24"/>
      <c r="H442" s="21"/>
      <c r="I442" s="21"/>
      <c r="J442" s="21"/>
      <c r="K442" s="25"/>
      <c r="L442" s="24"/>
      <c r="M442" s="24"/>
      <c r="N442" s="56"/>
      <c r="O442" s="24"/>
      <c r="P442" s="21"/>
      <c r="Q442" s="21"/>
      <c r="R442" s="21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18"/>
      <c r="AX442" s="24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5"/>
      <c r="BR442" s="24"/>
      <c r="BS442" s="24"/>
      <c r="BT442" s="24"/>
      <c r="BU442" s="24"/>
      <c r="BV442" s="24"/>
      <c r="BW442" s="56"/>
      <c r="BX442" s="24"/>
    </row>
    <row r="443" spans="2:76" ht="12.75" customHeight="1">
      <c r="B443" s="27"/>
      <c r="C443" s="27"/>
      <c r="D443" s="27"/>
      <c r="E443" s="6"/>
      <c r="F443" s="23"/>
      <c r="G443" s="24"/>
      <c r="H443" s="21"/>
      <c r="I443" s="21"/>
      <c r="J443" s="21"/>
      <c r="K443" s="25"/>
      <c r="L443" s="24"/>
      <c r="M443" s="24"/>
      <c r="N443" s="56"/>
      <c r="O443" s="24"/>
      <c r="P443" s="21"/>
      <c r="Q443" s="21"/>
      <c r="R443" s="21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18"/>
      <c r="AX443" s="24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5"/>
      <c r="BR443" s="24"/>
      <c r="BS443" s="24"/>
      <c r="BT443" s="24"/>
      <c r="BU443" s="24"/>
      <c r="BV443" s="24"/>
      <c r="BW443" s="56"/>
      <c r="BX443" s="24"/>
    </row>
    <row r="444" spans="2:76" ht="12.75" customHeight="1">
      <c r="B444" s="27"/>
      <c r="C444" s="27"/>
      <c r="D444" s="27"/>
      <c r="E444" s="6"/>
      <c r="F444" s="23"/>
      <c r="G444" s="24"/>
      <c r="H444" s="21"/>
      <c r="I444" s="21"/>
      <c r="J444" s="21"/>
      <c r="K444" s="25"/>
      <c r="L444" s="24"/>
      <c r="M444" s="24"/>
      <c r="N444" s="56"/>
      <c r="O444" s="24"/>
      <c r="P444" s="21"/>
      <c r="Q444" s="21"/>
      <c r="R444" s="21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18"/>
      <c r="AX444" s="24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5"/>
      <c r="BR444" s="24"/>
      <c r="BS444" s="24"/>
      <c r="BT444" s="24"/>
      <c r="BU444" s="24"/>
      <c r="BV444" s="24"/>
      <c r="BW444" s="56"/>
      <c r="BX444" s="24"/>
    </row>
    <row r="445" spans="2:76" ht="12.75" customHeight="1">
      <c r="B445" s="27"/>
      <c r="C445" s="27"/>
      <c r="D445" s="27"/>
      <c r="E445" s="6"/>
      <c r="F445" s="23"/>
      <c r="G445" s="24"/>
      <c r="H445" s="21"/>
      <c r="I445" s="21"/>
      <c r="J445" s="21"/>
      <c r="K445" s="25"/>
      <c r="L445" s="24"/>
      <c r="M445" s="24"/>
      <c r="N445" s="56"/>
      <c r="O445" s="24"/>
      <c r="P445" s="21"/>
      <c r="Q445" s="21"/>
      <c r="R445" s="21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18"/>
      <c r="AX445" s="24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5"/>
      <c r="BR445" s="24"/>
      <c r="BS445" s="24"/>
      <c r="BT445" s="24"/>
      <c r="BU445" s="24"/>
      <c r="BV445" s="24"/>
      <c r="BW445" s="56"/>
      <c r="BX445" s="24"/>
    </row>
    <row r="446" spans="2:76" ht="12.75" customHeight="1">
      <c r="B446" s="27"/>
      <c r="C446" s="27"/>
      <c r="D446" s="27"/>
      <c r="E446" s="6"/>
      <c r="F446" s="23"/>
      <c r="G446" s="24"/>
      <c r="H446" s="21"/>
      <c r="I446" s="21"/>
      <c r="J446" s="21"/>
      <c r="K446" s="25"/>
      <c r="L446" s="24"/>
      <c r="M446" s="24"/>
      <c r="N446" s="56"/>
      <c r="O446" s="24"/>
      <c r="P446" s="21"/>
      <c r="Q446" s="21"/>
      <c r="R446" s="21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18"/>
      <c r="AX446" s="24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5"/>
      <c r="BR446" s="24"/>
      <c r="BS446" s="24"/>
      <c r="BT446" s="24"/>
      <c r="BU446" s="24"/>
      <c r="BV446" s="24"/>
      <c r="BW446" s="56"/>
      <c r="BX446" s="24"/>
    </row>
    <row r="447" spans="2:76" ht="12.75" customHeight="1">
      <c r="B447" s="27"/>
      <c r="C447" s="27"/>
      <c r="D447" s="27"/>
      <c r="E447" s="6"/>
      <c r="F447" s="23"/>
      <c r="G447" s="24"/>
      <c r="H447" s="21"/>
      <c r="I447" s="21"/>
      <c r="J447" s="21"/>
      <c r="K447" s="25"/>
      <c r="L447" s="24"/>
      <c r="M447" s="24"/>
      <c r="N447" s="56"/>
      <c r="O447" s="24"/>
      <c r="P447" s="21"/>
      <c r="Q447" s="21"/>
      <c r="R447" s="21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18"/>
      <c r="AX447" s="24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5"/>
      <c r="BR447" s="24"/>
      <c r="BS447" s="24"/>
      <c r="BT447" s="24"/>
      <c r="BU447" s="24"/>
      <c r="BV447" s="24"/>
      <c r="BW447" s="56"/>
      <c r="BX447" s="24"/>
    </row>
    <row r="448" spans="2:76" ht="12.75" customHeight="1">
      <c r="B448" s="27"/>
      <c r="C448" s="27"/>
      <c r="D448" s="27"/>
      <c r="E448" s="6"/>
      <c r="F448" s="23"/>
      <c r="G448" s="24"/>
      <c r="H448" s="21"/>
      <c r="I448" s="21"/>
      <c r="J448" s="21"/>
      <c r="K448" s="25"/>
      <c r="L448" s="24"/>
      <c r="M448" s="24"/>
      <c r="N448" s="56"/>
      <c r="O448" s="24"/>
      <c r="P448" s="21"/>
      <c r="Q448" s="21"/>
      <c r="R448" s="21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18"/>
      <c r="AX448" s="24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5"/>
      <c r="BR448" s="24"/>
      <c r="BS448" s="24"/>
      <c r="BT448" s="24"/>
      <c r="BU448" s="24"/>
      <c r="BV448" s="24"/>
      <c r="BW448" s="56"/>
      <c r="BX448" s="24"/>
    </row>
    <row r="449" spans="2:76" ht="12.75" customHeight="1">
      <c r="B449" s="27"/>
      <c r="C449" s="27"/>
      <c r="D449" s="27"/>
      <c r="E449" s="6"/>
      <c r="F449" s="23"/>
      <c r="G449" s="24"/>
      <c r="H449" s="21"/>
      <c r="I449" s="21"/>
      <c r="J449" s="21"/>
      <c r="K449" s="25"/>
      <c r="L449" s="24"/>
      <c r="M449" s="24"/>
      <c r="N449" s="56"/>
      <c r="O449" s="24"/>
      <c r="P449" s="21"/>
      <c r="Q449" s="21"/>
      <c r="R449" s="21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18"/>
      <c r="AX449" s="24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5"/>
      <c r="BR449" s="24"/>
      <c r="BS449" s="24"/>
      <c r="BT449" s="24"/>
      <c r="BU449" s="24"/>
      <c r="BV449" s="24"/>
      <c r="BW449" s="56"/>
      <c r="BX449" s="24"/>
    </row>
    <row r="450" spans="2:76" ht="12.75" customHeight="1">
      <c r="B450" s="27"/>
      <c r="C450" s="27"/>
      <c r="D450" s="27"/>
      <c r="E450" s="6"/>
      <c r="F450" s="23"/>
      <c r="G450" s="24"/>
      <c r="H450" s="21"/>
      <c r="I450" s="21"/>
      <c r="J450" s="21"/>
      <c r="K450" s="25"/>
      <c r="L450" s="24"/>
      <c r="M450" s="24"/>
      <c r="N450" s="56"/>
      <c r="O450" s="24"/>
      <c r="P450" s="21"/>
      <c r="Q450" s="21"/>
      <c r="R450" s="21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18"/>
      <c r="AX450" s="24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5"/>
      <c r="BR450" s="24"/>
      <c r="BS450" s="24"/>
      <c r="BT450" s="24"/>
      <c r="BU450" s="24"/>
      <c r="BV450" s="24"/>
      <c r="BW450" s="56"/>
      <c r="BX450" s="24"/>
    </row>
    <row r="451" spans="2:76" ht="12.75" customHeight="1">
      <c r="B451" s="27"/>
      <c r="C451" s="27"/>
      <c r="D451" s="27"/>
      <c r="E451" s="6"/>
      <c r="F451" s="23"/>
      <c r="G451" s="24"/>
      <c r="H451" s="21"/>
      <c r="I451" s="21"/>
      <c r="J451" s="21"/>
      <c r="K451" s="25"/>
      <c r="L451" s="24"/>
      <c r="M451" s="24"/>
      <c r="N451" s="56"/>
      <c r="O451" s="24"/>
      <c r="P451" s="21"/>
      <c r="Q451" s="21"/>
      <c r="R451" s="21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18"/>
      <c r="AX451" s="24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5"/>
      <c r="BR451" s="24"/>
      <c r="BS451" s="24"/>
      <c r="BT451" s="24"/>
      <c r="BU451" s="24"/>
      <c r="BV451" s="24"/>
      <c r="BW451" s="56"/>
      <c r="BX451" s="24"/>
    </row>
    <row r="452" spans="2:76" ht="12.75" customHeight="1">
      <c r="B452" s="27"/>
      <c r="C452" s="27"/>
      <c r="D452" s="27"/>
      <c r="E452" s="6"/>
      <c r="F452" s="23"/>
      <c r="G452" s="24"/>
      <c r="H452" s="21"/>
      <c r="I452" s="21"/>
      <c r="J452" s="21"/>
      <c r="K452" s="25"/>
      <c r="L452" s="24"/>
      <c r="M452" s="24"/>
      <c r="N452" s="56"/>
      <c r="O452" s="24"/>
      <c r="P452" s="21"/>
      <c r="Q452" s="21"/>
      <c r="R452" s="21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18"/>
      <c r="AX452" s="24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5"/>
      <c r="BR452" s="24"/>
      <c r="BS452" s="24"/>
      <c r="BT452" s="24"/>
      <c r="BU452" s="24"/>
      <c r="BV452" s="24"/>
      <c r="BW452" s="56"/>
      <c r="BX452" s="24"/>
    </row>
    <row r="453" spans="2:76" ht="12.75" customHeight="1">
      <c r="B453" s="27"/>
      <c r="C453" s="27"/>
      <c r="D453" s="27"/>
      <c r="E453" s="6"/>
      <c r="F453" s="23"/>
      <c r="G453" s="24"/>
      <c r="H453" s="21"/>
      <c r="I453" s="21"/>
      <c r="J453" s="21"/>
      <c r="K453" s="25"/>
      <c r="L453" s="24"/>
      <c r="M453" s="24"/>
      <c r="N453" s="56"/>
      <c r="O453" s="24"/>
      <c r="P453" s="21"/>
      <c r="Q453" s="21"/>
      <c r="R453" s="21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18"/>
      <c r="AX453" s="24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5"/>
      <c r="BR453" s="24"/>
      <c r="BS453" s="24"/>
      <c r="BT453" s="24"/>
      <c r="BU453" s="24"/>
      <c r="BV453" s="24"/>
      <c r="BW453" s="56"/>
      <c r="BX453" s="24"/>
    </row>
    <row r="454" spans="2:76" ht="12.75" customHeight="1">
      <c r="B454" s="27"/>
      <c r="C454" s="27"/>
      <c r="D454" s="27"/>
      <c r="E454" s="6"/>
      <c r="F454" s="23"/>
      <c r="G454" s="24"/>
      <c r="H454" s="21"/>
      <c r="I454" s="21"/>
      <c r="J454" s="21"/>
      <c r="K454" s="25"/>
      <c r="L454" s="24"/>
      <c r="M454" s="24"/>
      <c r="N454" s="56"/>
      <c r="O454" s="24"/>
      <c r="P454" s="21"/>
      <c r="Q454" s="21"/>
      <c r="R454" s="21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18"/>
      <c r="AX454" s="24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5"/>
      <c r="BR454" s="24"/>
      <c r="BS454" s="24"/>
      <c r="BT454" s="24"/>
      <c r="BU454" s="24"/>
      <c r="BV454" s="24"/>
      <c r="BW454" s="56"/>
      <c r="BX454" s="24"/>
    </row>
    <row r="455" spans="2:76" ht="12.75" customHeight="1">
      <c r="B455" s="27"/>
      <c r="C455" s="27"/>
      <c r="D455" s="27"/>
      <c r="E455" s="6"/>
      <c r="F455" s="23"/>
      <c r="G455" s="24"/>
      <c r="H455" s="21"/>
      <c r="I455" s="21"/>
      <c r="J455" s="21"/>
      <c r="K455" s="25"/>
      <c r="L455" s="24"/>
      <c r="M455" s="24"/>
      <c r="N455" s="56"/>
      <c r="O455" s="24"/>
      <c r="P455" s="21"/>
      <c r="Q455" s="21"/>
      <c r="R455" s="21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18"/>
      <c r="AX455" s="24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5"/>
      <c r="BR455" s="24"/>
      <c r="BS455" s="24"/>
      <c r="BT455" s="24"/>
      <c r="BU455" s="24"/>
      <c r="BV455" s="24"/>
      <c r="BW455" s="56"/>
      <c r="BX455" s="24"/>
    </row>
    <row r="456" spans="2:76" ht="12.75" customHeight="1">
      <c r="B456" s="27"/>
      <c r="C456" s="27"/>
      <c r="D456" s="27"/>
      <c r="E456" s="6"/>
      <c r="F456" s="23"/>
      <c r="G456" s="24"/>
      <c r="H456" s="21"/>
      <c r="I456" s="21"/>
      <c r="J456" s="21"/>
      <c r="K456" s="25"/>
      <c r="L456" s="24"/>
      <c r="M456" s="24"/>
      <c r="N456" s="56"/>
      <c r="O456" s="24"/>
      <c r="P456" s="21"/>
      <c r="Q456" s="21"/>
      <c r="R456" s="21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18"/>
      <c r="AX456" s="24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5"/>
      <c r="BR456" s="24"/>
      <c r="BS456" s="24"/>
      <c r="BT456" s="24"/>
      <c r="BU456" s="24"/>
      <c r="BV456" s="24"/>
      <c r="BW456" s="56"/>
      <c r="BX456" s="24"/>
    </row>
    <row r="457" spans="2:76" ht="12.75" customHeight="1">
      <c r="B457" s="27"/>
      <c r="C457" s="27"/>
      <c r="D457" s="27"/>
      <c r="E457" s="6"/>
      <c r="F457" s="23"/>
      <c r="G457" s="24"/>
      <c r="H457" s="21"/>
      <c r="I457" s="21"/>
      <c r="J457" s="21"/>
      <c r="K457" s="25"/>
      <c r="L457" s="24"/>
      <c r="M457" s="24"/>
      <c r="N457" s="56"/>
      <c r="O457" s="24"/>
      <c r="P457" s="21"/>
      <c r="Q457" s="21"/>
      <c r="R457" s="21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18"/>
      <c r="AX457" s="24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5"/>
      <c r="BR457" s="24"/>
      <c r="BS457" s="24"/>
      <c r="BT457" s="24"/>
      <c r="BU457" s="24"/>
      <c r="BV457" s="24"/>
      <c r="BW457" s="56"/>
      <c r="BX457" s="24"/>
    </row>
    <row r="458" spans="2:76" ht="12.75" customHeight="1">
      <c r="B458" s="27"/>
      <c r="C458" s="27"/>
      <c r="D458" s="27"/>
      <c r="E458" s="6"/>
      <c r="F458" s="23"/>
      <c r="G458" s="24"/>
      <c r="H458" s="21"/>
      <c r="I458" s="21"/>
      <c r="J458" s="21"/>
      <c r="K458" s="25"/>
      <c r="L458" s="24"/>
      <c r="M458" s="24"/>
      <c r="N458" s="56"/>
      <c r="O458" s="24"/>
      <c r="P458" s="21"/>
      <c r="Q458" s="21"/>
      <c r="R458" s="21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18"/>
      <c r="AX458" s="24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5"/>
      <c r="BR458" s="24"/>
      <c r="BS458" s="24"/>
      <c r="BT458" s="24"/>
      <c r="BU458" s="24"/>
      <c r="BV458" s="24"/>
      <c r="BW458" s="56"/>
      <c r="BX458" s="24"/>
    </row>
    <row r="459" spans="2:76" ht="12.75" customHeight="1">
      <c r="B459" s="27"/>
      <c r="C459" s="27"/>
      <c r="D459" s="27"/>
      <c r="E459" s="6"/>
      <c r="F459" s="23"/>
      <c r="G459" s="24"/>
      <c r="H459" s="21"/>
      <c r="I459" s="21"/>
      <c r="J459" s="21"/>
      <c r="K459" s="25"/>
      <c r="L459" s="24"/>
      <c r="M459" s="24"/>
      <c r="N459" s="56"/>
      <c r="O459" s="24"/>
      <c r="P459" s="21"/>
      <c r="Q459" s="21"/>
      <c r="R459" s="21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18"/>
      <c r="AX459" s="24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5"/>
      <c r="BR459" s="24"/>
      <c r="BS459" s="24"/>
      <c r="BT459" s="24"/>
      <c r="BU459" s="24"/>
      <c r="BV459" s="24"/>
      <c r="BW459" s="56"/>
      <c r="BX459" s="24"/>
    </row>
    <row r="460" spans="2:76" ht="12.75" customHeight="1">
      <c r="B460" s="27"/>
      <c r="C460" s="27"/>
      <c r="D460" s="27"/>
      <c r="E460" s="6"/>
      <c r="F460" s="23"/>
      <c r="G460" s="24"/>
      <c r="H460" s="21"/>
      <c r="I460" s="21"/>
      <c r="J460" s="21"/>
      <c r="K460" s="25"/>
      <c r="L460" s="24"/>
      <c r="M460" s="24"/>
      <c r="N460" s="56"/>
      <c r="O460" s="24"/>
      <c r="P460" s="21"/>
      <c r="Q460" s="21"/>
      <c r="R460" s="21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18"/>
      <c r="AX460" s="24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5"/>
      <c r="BR460" s="24"/>
      <c r="BS460" s="24"/>
      <c r="BT460" s="24"/>
      <c r="BU460" s="24"/>
      <c r="BV460" s="24"/>
      <c r="BW460" s="56"/>
      <c r="BX460" s="24"/>
    </row>
    <row r="461" spans="2:76" ht="12.75" customHeight="1">
      <c r="B461" s="27"/>
      <c r="C461" s="27"/>
      <c r="D461" s="27"/>
      <c r="E461" s="6"/>
      <c r="F461" s="23"/>
      <c r="G461" s="24"/>
      <c r="H461" s="21"/>
      <c r="I461" s="21"/>
      <c r="J461" s="21"/>
      <c r="K461" s="25"/>
      <c r="L461" s="24"/>
      <c r="M461" s="24"/>
      <c r="N461" s="56"/>
      <c r="O461" s="24"/>
      <c r="P461" s="21"/>
      <c r="Q461" s="21"/>
      <c r="R461" s="21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18"/>
      <c r="AX461" s="24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5"/>
      <c r="BR461" s="24"/>
      <c r="BS461" s="24"/>
      <c r="BT461" s="24"/>
      <c r="BU461" s="24"/>
      <c r="BV461" s="24"/>
      <c r="BW461" s="56"/>
      <c r="BX461" s="24"/>
    </row>
    <row r="462" spans="2:76" ht="12.75" customHeight="1">
      <c r="B462" s="27"/>
      <c r="C462" s="27"/>
      <c r="D462" s="27"/>
      <c r="E462" s="6"/>
      <c r="F462" s="23"/>
      <c r="G462" s="24"/>
      <c r="H462" s="21"/>
      <c r="I462" s="21"/>
      <c r="J462" s="21"/>
      <c r="K462" s="25"/>
      <c r="L462" s="24"/>
      <c r="M462" s="24"/>
      <c r="N462" s="56"/>
      <c r="O462" s="24"/>
      <c r="P462" s="21"/>
      <c r="Q462" s="21"/>
      <c r="R462" s="21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18"/>
      <c r="AX462" s="24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5"/>
      <c r="BR462" s="24"/>
      <c r="BS462" s="24"/>
      <c r="BT462" s="24"/>
      <c r="BU462" s="24"/>
      <c r="BV462" s="24"/>
      <c r="BW462" s="56"/>
      <c r="BX462" s="24"/>
    </row>
    <row r="463" spans="2:76" ht="12.75" customHeight="1">
      <c r="B463" s="27"/>
      <c r="C463" s="27"/>
      <c r="D463" s="27"/>
      <c r="E463" s="6"/>
      <c r="F463" s="23"/>
      <c r="G463" s="24"/>
      <c r="H463" s="21"/>
      <c r="I463" s="21"/>
      <c r="J463" s="21"/>
      <c r="K463" s="25"/>
      <c r="L463" s="24"/>
      <c r="M463" s="24"/>
      <c r="N463" s="56"/>
      <c r="O463" s="24"/>
      <c r="P463" s="21"/>
      <c r="Q463" s="21"/>
      <c r="R463" s="21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18"/>
      <c r="AX463" s="24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5"/>
      <c r="BR463" s="24"/>
      <c r="BS463" s="24"/>
      <c r="BT463" s="24"/>
      <c r="BU463" s="24"/>
      <c r="BV463" s="24"/>
      <c r="BW463" s="56"/>
      <c r="BX463" s="24"/>
    </row>
    <row r="464" spans="2:76" ht="12.75" customHeight="1">
      <c r="B464" s="27"/>
      <c r="C464" s="27"/>
      <c r="D464" s="27"/>
      <c r="E464" s="6"/>
      <c r="F464" s="23"/>
      <c r="G464" s="24"/>
      <c r="H464" s="21"/>
      <c r="I464" s="21"/>
      <c r="J464" s="21"/>
      <c r="K464" s="25"/>
      <c r="L464" s="24"/>
      <c r="M464" s="24"/>
      <c r="N464" s="56"/>
      <c r="O464" s="24"/>
      <c r="P464" s="21"/>
      <c r="Q464" s="21"/>
      <c r="R464" s="21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18"/>
      <c r="AX464" s="24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5"/>
      <c r="BR464" s="24"/>
      <c r="BS464" s="24"/>
      <c r="BT464" s="24"/>
      <c r="BU464" s="24"/>
      <c r="BV464" s="24"/>
      <c r="BW464" s="56"/>
      <c r="BX464" s="24"/>
    </row>
    <row r="465" spans="2:76" ht="12.75" customHeight="1">
      <c r="B465" s="27"/>
      <c r="C465" s="27"/>
      <c r="D465" s="27"/>
      <c r="E465" s="6"/>
      <c r="F465" s="23"/>
      <c r="G465" s="24"/>
      <c r="H465" s="21"/>
      <c r="I465" s="21"/>
      <c r="J465" s="21"/>
      <c r="K465" s="25"/>
      <c r="L465" s="24"/>
      <c r="M465" s="24"/>
      <c r="N465" s="56"/>
      <c r="O465" s="24"/>
      <c r="P465" s="21"/>
      <c r="Q465" s="21"/>
      <c r="R465" s="21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18"/>
      <c r="AX465" s="24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5"/>
      <c r="BR465" s="24"/>
      <c r="BS465" s="24"/>
      <c r="BT465" s="24"/>
      <c r="BU465" s="24"/>
      <c r="BV465" s="24"/>
      <c r="BW465" s="56"/>
      <c r="BX465" s="24"/>
    </row>
    <row r="466" spans="2:76" ht="12.75" customHeight="1">
      <c r="B466" s="27"/>
      <c r="C466" s="27"/>
      <c r="D466" s="27"/>
      <c r="E466" s="6"/>
      <c r="F466" s="23"/>
      <c r="G466" s="24"/>
      <c r="H466" s="21"/>
      <c r="I466" s="21"/>
      <c r="J466" s="21"/>
      <c r="K466" s="25"/>
      <c r="L466" s="24"/>
      <c r="M466" s="24"/>
      <c r="N466" s="56"/>
      <c r="O466" s="24"/>
      <c r="P466" s="21"/>
      <c r="Q466" s="21"/>
      <c r="R466" s="21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18"/>
      <c r="AX466" s="24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5"/>
      <c r="BR466" s="24"/>
      <c r="BS466" s="24"/>
      <c r="BT466" s="24"/>
      <c r="BU466" s="24"/>
      <c r="BV466" s="24"/>
      <c r="BW466" s="56"/>
      <c r="BX466" s="24"/>
    </row>
    <row r="467" spans="2:76" ht="12.75" customHeight="1">
      <c r="B467" s="27"/>
      <c r="C467" s="27"/>
      <c r="D467" s="27"/>
      <c r="E467" s="6"/>
      <c r="F467" s="23"/>
      <c r="G467" s="24"/>
      <c r="H467" s="21"/>
      <c r="I467" s="21"/>
      <c r="J467" s="21"/>
      <c r="K467" s="25"/>
      <c r="L467" s="24"/>
      <c r="M467" s="24"/>
      <c r="N467" s="56"/>
      <c r="O467" s="24"/>
      <c r="P467" s="21"/>
      <c r="Q467" s="21"/>
      <c r="R467" s="21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18"/>
      <c r="AX467" s="24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5"/>
      <c r="BR467" s="24"/>
      <c r="BS467" s="24"/>
      <c r="BT467" s="24"/>
      <c r="BU467" s="24"/>
      <c r="BV467" s="24"/>
      <c r="BW467" s="56"/>
      <c r="BX467" s="24"/>
    </row>
    <row r="468" spans="2:76" ht="12.75" customHeight="1">
      <c r="B468" s="27"/>
      <c r="C468" s="27"/>
      <c r="D468" s="27"/>
      <c r="E468" s="6"/>
      <c r="F468" s="23"/>
      <c r="G468" s="24"/>
      <c r="H468" s="21"/>
      <c r="I468" s="21"/>
      <c r="J468" s="21"/>
      <c r="K468" s="25"/>
      <c r="L468" s="24"/>
      <c r="M468" s="24"/>
      <c r="N468" s="56"/>
      <c r="O468" s="24"/>
      <c r="P468" s="21"/>
      <c r="Q468" s="21"/>
      <c r="R468" s="21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18"/>
      <c r="AX468" s="24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5"/>
      <c r="BR468" s="24"/>
      <c r="BS468" s="24"/>
      <c r="BT468" s="24"/>
      <c r="BU468" s="24"/>
      <c r="BV468" s="24"/>
      <c r="BW468" s="56"/>
      <c r="BX468" s="24"/>
    </row>
    <row r="469" spans="2:76" ht="12.75" customHeight="1">
      <c r="B469" s="27"/>
      <c r="C469" s="27"/>
      <c r="D469" s="27"/>
      <c r="E469" s="6"/>
      <c r="F469" s="23"/>
      <c r="G469" s="24"/>
      <c r="H469" s="21"/>
      <c r="I469" s="21"/>
      <c r="J469" s="21"/>
      <c r="K469" s="25"/>
      <c r="L469" s="24"/>
      <c r="M469" s="24"/>
      <c r="N469" s="56"/>
      <c r="O469" s="24"/>
      <c r="P469" s="21"/>
      <c r="Q469" s="21"/>
      <c r="R469" s="21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18"/>
      <c r="AX469" s="24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5"/>
      <c r="BR469" s="24"/>
      <c r="BS469" s="24"/>
      <c r="BT469" s="24"/>
      <c r="BU469" s="24"/>
      <c r="BV469" s="24"/>
      <c r="BW469" s="56"/>
      <c r="BX469" s="24"/>
    </row>
    <row r="470" spans="2:76" ht="12.75" customHeight="1">
      <c r="B470" s="27"/>
      <c r="C470" s="27"/>
      <c r="D470" s="27"/>
      <c r="E470" s="6"/>
      <c r="F470" s="23"/>
      <c r="G470" s="24"/>
      <c r="H470" s="21"/>
      <c r="I470" s="21"/>
      <c r="J470" s="21"/>
      <c r="K470" s="25"/>
      <c r="L470" s="24"/>
      <c r="M470" s="24"/>
      <c r="N470" s="56"/>
      <c r="O470" s="24"/>
      <c r="P470" s="21"/>
      <c r="Q470" s="21"/>
      <c r="R470" s="21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18"/>
      <c r="AX470" s="24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5"/>
      <c r="BR470" s="24"/>
      <c r="BS470" s="24"/>
      <c r="BT470" s="24"/>
      <c r="BU470" s="24"/>
      <c r="BV470" s="24"/>
      <c r="BW470" s="56"/>
      <c r="BX470" s="24"/>
    </row>
    <row r="471" spans="2:76" ht="12.75" customHeight="1">
      <c r="B471" s="27"/>
      <c r="C471" s="27"/>
      <c r="D471" s="27"/>
      <c r="E471" s="6"/>
      <c r="F471" s="23"/>
      <c r="G471" s="24"/>
      <c r="H471" s="21"/>
      <c r="I471" s="21"/>
      <c r="J471" s="21"/>
      <c r="K471" s="25"/>
      <c r="L471" s="24"/>
      <c r="M471" s="24"/>
      <c r="N471" s="56"/>
      <c r="O471" s="24"/>
      <c r="P471" s="21"/>
      <c r="Q471" s="21"/>
      <c r="R471" s="21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18"/>
      <c r="AX471" s="24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5"/>
      <c r="BR471" s="24"/>
      <c r="BS471" s="24"/>
      <c r="BT471" s="24"/>
      <c r="BU471" s="24"/>
      <c r="BV471" s="24"/>
      <c r="BW471" s="56"/>
      <c r="BX471" s="24"/>
    </row>
    <row r="472" spans="2:76" ht="12.75" customHeight="1">
      <c r="B472" s="27"/>
      <c r="C472" s="27"/>
      <c r="D472" s="27"/>
      <c r="E472" s="6"/>
      <c r="F472" s="23"/>
      <c r="G472" s="24"/>
      <c r="H472" s="21"/>
      <c r="I472" s="21"/>
      <c r="J472" s="21"/>
      <c r="K472" s="25"/>
      <c r="L472" s="24"/>
      <c r="M472" s="24"/>
      <c r="N472" s="56"/>
      <c r="O472" s="24"/>
      <c r="P472" s="21"/>
      <c r="Q472" s="21"/>
      <c r="R472" s="21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18"/>
      <c r="AX472" s="24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5"/>
      <c r="BR472" s="24"/>
      <c r="BS472" s="24"/>
      <c r="BT472" s="24"/>
      <c r="BU472" s="24"/>
      <c r="BV472" s="24"/>
      <c r="BW472" s="56"/>
      <c r="BX472" s="24"/>
    </row>
    <row r="473" spans="2:76" ht="12.75" customHeight="1">
      <c r="B473" s="27"/>
      <c r="C473" s="27"/>
      <c r="D473" s="27"/>
      <c r="E473" s="6"/>
      <c r="F473" s="23"/>
      <c r="G473" s="24"/>
      <c r="H473" s="21"/>
      <c r="I473" s="21"/>
      <c r="J473" s="21"/>
      <c r="K473" s="25"/>
      <c r="L473" s="24"/>
      <c r="M473" s="24"/>
      <c r="N473" s="56"/>
      <c r="O473" s="24"/>
      <c r="P473" s="21"/>
      <c r="Q473" s="21"/>
      <c r="R473" s="21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18"/>
      <c r="AX473" s="24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5"/>
      <c r="BR473" s="24"/>
      <c r="BS473" s="24"/>
      <c r="BT473" s="24"/>
      <c r="BU473" s="24"/>
      <c r="BV473" s="24"/>
      <c r="BW473" s="56"/>
      <c r="BX473" s="24"/>
    </row>
    <row r="474" spans="2:76" ht="12.75" customHeight="1">
      <c r="B474" s="27"/>
      <c r="C474" s="27"/>
      <c r="D474" s="27"/>
      <c r="E474" s="6"/>
      <c r="F474" s="23"/>
      <c r="G474" s="24"/>
      <c r="H474" s="21"/>
      <c r="I474" s="21"/>
      <c r="J474" s="21"/>
      <c r="K474" s="25"/>
      <c r="L474" s="24"/>
      <c r="M474" s="24"/>
      <c r="N474" s="56"/>
      <c r="O474" s="24"/>
      <c r="P474" s="21"/>
      <c r="Q474" s="21"/>
      <c r="R474" s="21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18"/>
      <c r="AX474" s="24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5"/>
      <c r="BR474" s="24"/>
      <c r="BS474" s="24"/>
      <c r="BT474" s="24"/>
      <c r="BU474" s="24"/>
      <c r="BV474" s="24"/>
      <c r="BW474" s="56"/>
      <c r="BX474" s="24"/>
    </row>
    <row r="475" spans="2:76" ht="12.75" customHeight="1">
      <c r="B475" s="27"/>
      <c r="C475" s="27"/>
      <c r="D475" s="27"/>
      <c r="E475" s="6"/>
      <c r="F475" s="23"/>
      <c r="G475" s="24"/>
      <c r="H475" s="21"/>
      <c r="I475" s="21"/>
      <c r="J475" s="21"/>
      <c r="K475" s="25"/>
      <c r="L475" s="24"/>
      <c r="M475" s="24"/>
      <c r="N475" s="56"/>
      <c r="O475" s="24"/>
      <c r="P475" s="21"/>
      <c r="Q475" s="21"/>
      <c r="R475" s="21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18"/>
      <c r="AX475" s="24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5"/>
      <c r="BR475" s="24"/>
      <c r="BS475" s="24"/>
      <c r="BT475" s="24"/>
      <c r="BU475" s="24"/>
      <c r="BV475" s="24"/>
      <c r="BW475" s="56"/>
      <c r="BX475" s="24"/>
    </row>
    <row r="476" spans="2:76" ht="12.75" customHeight="1">
      <c r="B476" s="27"/>
      <c r="C476" s="27"/>
      <c r="D476" s="27"/>
      <c r="E476" s="6"/>
      <c r="F476" s="23"/>
      <c r="G476" s="24"/>
      <c r="H476" s="21"/>
      <c r="I476" s="21"/>
      <c r="J476" s="21"/>
      <c r="K476" s="25"/>
      <c r="L476" s="24"/>
      <c r="M476" s="24"/>
      <c r="N476" s="56"/>
      <c r="O476" s="24"/>
      <c r="P476" s="21"/>
      <c r="Q476" s="21"/>
      <c r="R476" s="21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18"/>
      <c r="AX476" s="24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5"/>
      <c r="BR476" s="24"/>
      <c r="BS476" s="24"/>
      <c r="BT476" s="24"/>
      <c r="BU476" s="24"/>
      <c r="BV476" s="24"/>
      <c r="BW476" s="56"/>
      <c r="BX476" s="24"/>
    </row>
    <row r="477" spans="2:76" ht="12.75" customHeight="1">
      <c r="B477" s="27"/>
      <c r="C477" s="27"/>
      <c r="D477" s="27"/>
      <c r="E477" s="6"/>
      <c r="F477" s="23"/>
      <c r="G477" s="24"/>
      <c r="H477" s="21"/>
      <c r="I477" s="21"/>
      <c r="J477" s="21"/>
      <c r="K477" s="25"/>
      <c r="L477" s="24"/>
      <c r="M477" s="24"/>
      <c r="N477" s="56"/>
      <c r="O477" s="24"/>
      <c r="P477" s="21"/>
      <c r="Q477" s="21"/>
      <c r="R477" s="21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18"/>
      <c r="AX477" s="24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5"/>
      <c r="BR477" s="24"/>
      <c r="BS477" s="24"/>
      <c r="BT477" s="24"/>
      <c r="BU477" s="24"/>
      <c r="BV477" s="24"/>
      <c r="BW477" s="56"/>
      <c r="BX477" s="24"/>
    </row>
    <row r="478" spans="2:76" ht="12.75" customHeight="1">
      <c r="B478" s="27"/>
      <c r="C478" s="27"/>
      <c r="D478" s="27"/>
      <c r="E478" s="6"/>
      <c r="F478" s="23"/>
      <c r="G478" s="24"/>
      <c r="H478" s="21"/>
      <c r="I478" s="21"/>
      <c r="J478" s="21"/>
      <c r="K478" s="25"/>
      <c r="L478" s="24"/>
      <c r="M478" s="24"/>
      <c r="N478" s="56"/>
      <c r="O478" s="24"/>
      <c r="P478" s="21"/>
      <c r="Q478" s="21"/>
      <c r="R478" s="21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18"/>
      <c r="AX478" s="24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5"/>
      <c r="BR478" s="24"/>
      <c r="BS478" s="24"/>
      <c r="BT478" s="24"/>
      <c r="BU478" s="24"/>
      <c r="BV478" s="24"/>
      <c r="BW478" s="56"/>
      <c r="BX478" s="24"/>
    </row>
    <row r="479" spans="2:76" ht="12.75" customHeight="1">
      <c r="B479" s="27"/>
      <c r="C479" s="27"/>
      <c r="D479" s="27"/>
      <c r="E479" s="6"/>
      <c r="F479" s="23"/>
      <c r="G479" s="24"/>
      <c r="H479" s="21"/>
      <c r="I479" s="21"/>
      <c r="J479" s="21"/>
      <c r="K479" s="25"/>
      <c r="L479" s="24"/>
      <c r="M479" s="24"/>
      <c r="N479" s="56"/>
      <c r="O479" s="24"/>
      <c r="P479" s="21"/>
      <c r="Q479" s="21"/>
      <c r="R479" s="21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18"/>
      <c r="AX479" s="24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5"/>
      <c r="BR479" s="24"/>
      <c r="BS479" s="24"/>
      <c r="BT479" s="24"/>
      <c r="BU479" s="24"/>
      <c r="BV479" s="24"/>
      <c r="BW479" s="56"/>
      <c r="BX479" s="24"/>
    </row>
    <row r="480" spans="2:76" ht="12.75" customHeight="1">
      <c r="B480" s="27"/>
      <c r="C480" s="27"/>
      <c r="D480" s="27"/>
      <c r="E480" s="6"/>
      <c r="F480" s="23"/>
      <c r="G480" s="24"/>
      <c r="H480" s="21"/>
      <c r="I480" s="21"/>
      <c r="J480" s="21"/>
      <c r="K480" s="25"/>
      <c r="L480" s="24"/>
      <c r="M480" s="24"/>
      <c r="N480" s="56"/>
      <c r="O480" s="24"/>
      <c r="P480" s="21"/>
      <c r="Q480" s="21"/>
      <c r="R480" s="21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18"/>
      <c r="AX480" s="24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5"/>
      <c r="BR480" s="24"/>
      <c r="BS480" s="24"/>
      <c r="BT480" s="24"/>
      <c r="BU480" s="24"/>
      <c r="BV480" s="24"/>
      <c r="BW480" s="56"/>
      <c r="BX480" s="24"/>
    </row>
    <row r="481" spans="2:76" ht="12.75" customHeight="1">
      <c r="B481" s="27"/>
      <c r="C481" s="27"/>
      <c r="D481" s="27"/>
      <c r="E481" s="6"/>
      <c r="F481" s="23"/>
      <c r="G481" s="24"/>
      <c r="H481" s="21"/>
      <c r="I481" s="21"/>
      <c r="J481" s="21"/>
      <c r="K481" s="25"/>
      <c r="L481" s="24"/>
      <c r="M481" s="24"/>
      <c r="N481" s="56"/>
      <c r="O481" s="24"/>
      <c r="P481" s="21"/>
      <c r="Q481" s="21"/>
      <c r="R481" s="21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18"/>
      <c r="AX481" s="24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5"/>
      <c r="BR481" s="24"/>
      <c r="BS481" s="24"/>
      <c r="BT481" s="24"/>
      <c r="BU481" s="24"/>
      <c r="BV481" s="24"/>
      <c r="BW481" s="56"/>
      <c r="BX481" s="24"/>
    </row>
    <row r="482" spans="2:76" ht="12.75" customHeight="1">
      <c r="B482" s="27"/>
      <c r="C482" s="27"/>
      <c r="D482" s="27"/>
      <c r="E482" s="6"/>
      <c r="F482" s="23"/>
      <c r="G482" s="24"/>
      <c r="H482" s="21"/>
      <c r="I482" s="21"/>
      <c r="J482" s="21"/>
      <c r="K482" s="25"/>
      <c r="L482" s="24"/>
      <c r="M482" s="24"/>
      <c r="N482" s="56"/>
      <c r="O482" s="24"/>
      <c r="P482" s="21"/>
      <c r="Q482" s="21"/>
      <c r="R482" s="21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18"/>
      <c r="AX482" s="24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5"/>
      <c r="BR482" s="24"/>
      <c r="BS482" s="24"/>
      <c r="BT482" s="24"/>
      <c r="BU482" s="24"/>
      <c r="BV482" s="24"/>
      <c r="BW482" s="56"/>
      <c r="BX482" s="24"/>
    </row>
    <row r="483" spans="2:76" ht="12.75" customHeight="1">
      <c r="B483" s="27"/>
      <c r="C483" s="27"/>
      <c r="D483" s="27"/>
      <c r="E483" s="6"/>
      <c r="F483" s="23"/>
      <c r="G483" s="24"/>
      <c r="H483" s="21"/>
      <c r="I483" s="21"/>
      <c r="J483" s="21"/>
      <c r="K483" s="25"/>
      <c r="L483" s="24"/>
      <c r="M483" s="24"/>
      <c r="N483" s="56"/>
      <c r="O483" s="24"/>
      <c r="P483" s="21"/>
      <c r="Q483" s="21"/>
      <c r="R483" s="21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18"/>
      <c r="AX483" s="24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5"/>
      <c r="BR483" s="24"/>
      <c r="BS483" s="24"/>
      <c r="BT483" s="24"/>
      <c r="BU483" s="24"/>
      <c r="BV483" s="24"/>
      <c r="BW483" s="56"/>
      <c r="BX483" s="24"/>
    </row>
    <row r="484" spans="2:76" ht="12.75" customHeight="1">
      <c r="B484" s="27"/>
      <c r="C484" s="27"/>
      <c r="D484" s="27"/>
      <c r="E484" s="6"/>
      <c r="F484" s="23"/>
      <c r="G484" s="24"/>
      <c r="H484" s="21"/>
      <c r="I484" s="21"/>
      <c r="J484" s="21"/>
      <c r="K484" s="25"/>
      <c r="L484" s="24"/>
      <c r="M484" s="24"/>
      <c r="N484" s="56"/>
      <c r="O484" s="24"/>
      <c r="P484" s="21"/>
      <c r="Q484" s="21"/>
      <c r="R484" s="21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18"/>
      <c r="AX484" s="24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5"/>
      <c r="BR484" s="24"/>
      <c r="BS484" s="24"/>
      <c r="BT484" s="24"/>
      <c r="BU484" s="24"/>
      <c r="BV484" s="24"/>
      <c r="BW484" s="56"/>
      <c r="BX484" s="24"/>
    </row>
    <row r="485" spans="2:76" ht="12.75" customHeight="1">
      <c r="B485" s="27"/>
      <c r="C485" s="27"/>
      <c r="D485" s="27"/>
      <c r="E485" s="6"/>
      <c r="F485" s="23"/>
      <c r="G485" s="24"/>
      <c r="H485" s="21"/>
      <c r="I485" s="21"/>
      <c r="J485" s="21"/>
      <c r="K485" s="25"/>
      <c r="L485" s="24"/>
      <c r="M485" s="24"/>
      <c r="N485" s="56"/>
      <c r="O485" s="24"/>
      <c r="P485" s="21"/>
      <c r="Q485" s="21"/>
      <c r="R485" s="21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18"/>
      <c r="AX485" s="24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5"/>
      <c r="BR485" s="24"/>
      <c r="BS485" s="24"/>
      <c r="BT485" s="24"/>
      <c r="BU485" s="24"/>
      <c r="BV485" s="24"/>
      <c r="BW485" s="56"/>
      <c r="BX485" s="24"/>
    </row>
    <row r="486" spans="2:76" ht="12.75" customHeight="1">
      <c r="B486" s="27"/>
      <c r="C486" s="27"/>
      <c r="D486" s="27"/>
      <c r="E486" s="6"/>
      <c r="F486" s="23"/>
      <c r="G486" s="24"/>
      <c r="H486" s="21"/>
      <c r="I486" s="21"/>
      <c r="J486" s="21"/>
      <c r="K486" s="25"/>
      <c r="L486" s="24"/>
      <c r="M486" s="24"/>
      <c r="N486" s="56"/>
      <c r="O486" s="24"/>
      <c r="P486" s="21"/>
      <c r="Q486" s="21"/>
      <c r="R486" s="21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18"/>
      <c r="AX486" s="24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5"/>
      <c r="BR486" s="24"/>
      <c r="BS486" s="24"/>
      <c r="BT486" s="24"/>
      <c r="BU486" s="24"/>
      <c r="BV486" s="24"/>
      <c r="BW486" s="56"/>
      <c r="BX486" s="24"/>
    </row>
    <row r="487" spans="2:76" ht="12.75" customHeight="1">
      <c r="B487" s="27"/>
      <c r="C487" s="27"/>
      <c r="D487" s="27"/>
      <c r="E487" s="6"/>
      <c r="F487" s="23"/>
      <c r="G487" s="24"/>
      <c r="H487" s="21"/>
      <c r="I487" s="21"/>
      <c r="J487" s="21"/>
      <c r="K487" s="25"/>
      <c r="L487" s="24"/>
      <c r="M487" s="24"/>
      <c r="N487" s="56"/>
      <c r="O487" s="24"/>
      <c r="P487" s="21"/>
      <c r="Q487" s="21"/>
      <c r="R487" s="21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18"/>
      <c r="AX487" s="24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5"/>
      <c r="BR487" s="24"/>
      <c r="BS487" s="24"/>
      <c r="BT487" s="24"/>
      <c r="BU487" s="24"/>
      <c r="BV487" s="24"/>
      <c r="BW487" s="56"/>
      <c r="BX487" s="24"/>
    </row>
    <row r="488" spans="2:76" ht="12.75" customHeight="1">
      <c r="B488" s="27"/>
      <c r="C488" s="27"/>
      <c r="D488" s="27"/>
      <c r="E488" s="6"/>
      <c r="F488" s="23"/>
      <c r="G488" s="24"/>
      <c r="H488" s="21"/>
      <c r="I488" s="21"/>
      <c r="J488" s="21"/>
      <c r="K488" s="25"/>
      <c r="L488" s="24"/>
      <c r="M488" s="24"/>
      <c r="N488" s="56"/>
      <c r="O488" s="24"/>
      <c r="P488" s="21"/>
      <c r="Q488" s="21"/>
      <c r="R488" s="21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18"/>
      <c r="AX488" s="24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5"/>
      <c r="BR488" s="24"/>
      <c r="BS488" s="24"/>
      <c r="BT488" s="24"/>
      <c r="BU488" s="24"/>
      <c r="BV488" s="24"/>
      <c r="BW488" s="56"/>
      <c r="BX488" s="24"/>
    </row>
    <row r="489" spans="2:76" ht="12.75" customHeight="1">
      <c r="B489" s="27"/>
      <c r="C489" s="27"/>
      <c r="D489" s="27"/>
      <c r="E489" s="6"/>
      <c r="F489" s="23"/>
      <c r="G489" s="24"/>
      <c r="H489" s="21"/>
      <c r="I489" s="21"/>
      <c r="J489" s="21"/>
      <c r="K489" s="25"/>
      <c r="L489" s="24"/>
      <c r="M489" s="24"/>
      <c r="N489" s="56"/>
      <c r="O489" s="24"/>
      <c r="P489" s="21"/>
      <c r="Q489" s="21"/>
      <c r="R489" s="21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18"/>
      <c r="AX489" s="24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5"/>
      <c r="BR489" s="24"/>
      <c r="BS489" s="24"/>
      <c r="BT489" s="24"/>
      <c r="BU489" s="24"/>
      <c r="BV489" s="24"/>
      <c r="BW489" s="56"/>
      <c r="BX489" s="24"/>
    </row>
    <row r="490" spans="2:76" ht="12.75" customHeight="1">
      <c r="B490" s="27"/>
      <c r="C490" s="27"/>
      <c r="D490" s="27"/>
      <c r="E490" s="6"/>
      <c r="F490" s="23"/>
      <c r="G490" s="24"/>
      <c r="H490" s="21"/>
      <c r="I490" s="21"/>
      <c r="J490" s="21"/>
      <c r="K490" s="25"/>
      <c r="L490" s="24"/>
      <c r="M490" s="24"/>
      <c r="N490" s="56"/>
      <c r="O490" s="24"/>
      <c r="P490" s="21"/>
      <c r="Q490" s="21"/>
      <c r="R490" s="21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18"/>
      <c r="AX490" s="24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5"/>
      <c r="BR490" s="24"/>
      <c r="BS490" s="24"/>
      <c r="BT490" s="24"/>
      <c r="BU490" s="24"/>
      <c r="BV490" s="24"/>
      <c r="BW490" s="56"/>
      <c r="BX490" s="24"/>
    </row>
    <row r="491" spans="2:76" ht="12.75" customHeight="1">
      <c r="B491" s="27"/>
      <c r="C491" s="27"/>
      <c r="D491" s="27"/>
      <c r="E491" s="6"/>
      <c r="F491" s="23"/>
      <c r="G491" s="24"/>
      <c r="H491" s="21"/>
      <c r="I491" s="21"/>
      <c r="J491" s="21"/>
      <c r="K491" s="25"/>
      <c r="L491" s="24"/>
      <c r="M491" s="24"/>
      <c r="N491" s="56"/>
      <c r="O491" s="24"/>
      <c r="P491" s="21"/>
      <c r="Q491" s="21"/>
      <c r="R491" s="21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18"/>
      <c r="AX491" s="24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5"/>
      <c r="BR491" s="24"/>
      <c r="BS491" s="24"/>
      <c r="BT491" s="24"/>
      <c r="BU491" s="24"/>
      <c r="BV491" s="24"/>
      <c r="BW491" s="56"/>
      <c r="BX491" s="24"/>
    </row>
    <row r="492" spans="2:76" ht="12.75" customHeight="1">
      <c r="B492" s="27"/>
      <c r="C492" s="27"/>
      <c r="D492" s="27"/>
      <c r="E492" s="6"/>
      <c r="F492" s="23"/>
      <c r="G492" s="24"/>
      <c r="H492" s="21"/>
      <c r="I492" s="21"/>
      <c r="J492" s="21"/>
      <c r="K492" s="25"/>
      <c r="L492" s="24"/>
      <c r="M492" s="24"/>
      <c r="N492" s="56"/>
      <c r="O492" s="24"/>
      <c r="P492" s="21"/>
      <c r="Q492" s="21"/>
      <c r="R492" s="21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18"/>
      <c r="AX492" s="24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5"/>
      <c r="BR492" s="24"/>
      <c r="BS492" s="24"/>
      <c r="BT492" s="24"/>
      <c r="BU492" s="24"/>
      <c r="BV492" s="24"/>
      <c r="BW492" s="56"/>
      <c r="BX492" s="24"/>
    </row>
    <row r="493" spans="2:76" ht="12.75" customHeight="1">
      <c r="B493" s="27"/>
      <c r="C493" s="27"/>
      <c r="D493" s="27"/>
      <c r="E493" s="6"/>
      <c r="F493" s="23"/>
      <c r="G493" s="24"/>
      <c r="H493" s="21"/>
      <c r="I493" s="21"/>
      <c r="J493" s="21"/>
      <c r="K493" s="25"/>
      <c r="L493" s="24"/>
      <c r="M493" s="24"/>
      <c r="N493" s="56"/>
      <c r="O493" s="24"/>
      <c r="P493" s="21"/>
      <c r="Q493" s="21"/>
      <c r="R493" s="21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18"/>
      <c r="AX493" s="24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5"/>
      <c r="BR493" s="24"/>
      <c r="BS493" s="24"/>
      <c r="BT493" s="24"/>
      <c r="BU493" s="24"/>
      <c r="BV493" s="24"/>
      <c r="BW493" s="56"/>
      <c r="BX493" s="24"/>
    </row>
    <row r="494" spans="2:76" ht="12.75" customHeight="1">
      <c r="B494" s="27"/>
      <c r="C494" s="27"/>
      <c r="D494" s="27"/>
      <c r="E494" s="6"/>
      <c r="F494" s="23"/>
      <c r="G494" s="24"/>
      <c r="H494" s="21"/>
      <c r="I494" s="21"/>
      <c r="J494" s="21"/>
      <c r="K494" s="25"/>
      <c r="L494" s="24"/>
      <c r="M494" s="24"/>
      <c r="N494" s="56"/>
      <c r="O494" s="24"/>
      <c r="P494" s="21"/>
      <c r="Q494" s="21"/>
      <c r="R494" s="21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18"/>
      <c r="AX494" s="24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5"/>
      <c r="BR494" s="24"/>
      <c r="BS494" s="24"/>
      <c r="BT494" s="24"/>
      <c r="BU494" s="24"/>
      <c r="BV494" s="24"/>
      <c r="BW494" s="56"/>
      <c r="BX494" s="24"/>
    </row>
    <row r="495" spans="2:76" ht="12.75" customHeight="1">
      <c r="B495" s="27"/>
      <c r="C495" s="27"/>
      <c r="D495" s="27"/>
      <c r="E495" s="6"/>
      <c r="F495" s="23"/>
      <c r="G495" s="24"/>
      <c r="H495" s="21"/>
      <c r="I495" s="21"/>
      <c r="J495" s="21"/>
      <c r="K495" s="25"/>
      <c r="L495" s="24"/>
      <c r="M495" s="24"/>
      <c r="N495" s="56"/>
      <c r="O495" s="24"/>
      <c r="P495" s="21"/>
      <c r="Q495" s="21"/>
      <c r="R495" s="21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18"/>
      <c r="AX495" s="24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5"/>
      <c r="BR495" s="24"/>
      <c r="BS495" s="24"/>
      <c r="BT495" s="24"/>
      <c r="BU495" s="24"/>
      <c r="BV495" s="24"/>
      <c r="BW495" s="56"/>
      <c r="BX495" s="24"/>
    </row>
    <row r="496" spans="2:76" ht="12.75" customHeight="1">
      <c r="B496" s="27"/>
      <c r="C496" s="27"/>
      <c r="D496" s="27"/>
      <c r="E496" s="6"/>
      <c r="F496" s="23"/>
      <c r="G496" s="24"/>
      <c r="H496" s="21"/>
      <c r="I496" s="21"/>
      <c r="J496" s="21"/>
      <c r="K496" s="25"/>
      <c r="L496" s="24"/>
      <c r="M496" s="24"/>
      <c r="N496" s="56"/>
      <c r="O496" s="24"/>
      <c r="P496" s="21"/>
      <c r="Q496" s="21"/>
      <c r="R496" s="21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18"/>
      <c r="AX496" s="24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5"/>
      <c r="BR496" s="24"/>
      <c r="BS496" s="24"/>
      <c r="BT496" s="24"/>
      <c r="BU496" s="24"/>
      <c r="BV496" s="24"/>
      <c r="BW496" s="56"/>
      <c r="BX496" s="24"/>
    </row>
    <row r="497" spans="2:76" ht="12.75" customHeight="1">
      <c r="B497" s="27"/>
      <c r="C497" s="27"/>
      <c r="D497" s="27"/>
      <c r="E497" s="6"/>
      <c r="F497" s="23"/>
      <c r="G497" s="24"/>
      <c r="H497" s="21"/>
      <c r="I497" s="21"/>
      <c r="J497" s="21"/>
      <c r="K497" s="25"/>
      <c r="L497" s="24"/>
      <c r="M497" s="24"/>
      <c r="N497" s="56"/>
      <c r="O497" s="24"/>
      <c r="P497" s="21"/>
      <c r="Q497" s="21"/>
      <c r="R497" s="21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18"/>
      <c r="AX497" s="24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5"/>
      <c r="BR497" s="24"/>
      <c r="BS497" s="24"/>
      <c r="BT497" s="24"/>
      <c r="BU497" s="24"/>
      <c r="BV497" s="24"/>
      <c r="BW497" s="56"/>
      <c r="BX497" s="24"/>
    </row>
    <row r="498" spans="2:76" ht="12.75" customHeight="1">
      <c r="B498" s="27"/>
      <c r="C498" s="27"/>
      <c r="D498" s="27"/>
      <c r="E498" s="6"/>
      <c r="F498" s="23"/>
      <c r="G498" s="24"/>
      <c r="H498" s="21"/>
      <c r="I498" s="21"/>
      <c r="J498" s="21"/>
      <c r="K498" s="25"/>
      <c r="L498" s="24"/>
      <c r="M498" s="24"/>
      <c r="N498" s="56"/>
      <c r="O498" s="24"/>
      <c r="P498" s="21"/>
      <c r="Q498" s="21"/>
      <c r="R498" s="21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18"/>
      <c r="AX498" s="24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5"/>
      <c r="BR498" s="24"/>
      <c r="BS498" s="24"/>
      <c r="BT498" s="24"/>
      <c r="BU498" s="24"/>
      <c r="BV498" s="24"/>
      <c r="BW498" s="56"/>
      <c r="BX498" s="24"/>
    </row>
    <row r="499" spans="2:76" ht="12.75" customHeight="1">
      <c r="B499" s="27"/>
      <c r="C499" s="27"/>
      <c r="D499" s="27"/>
      <c r="E499" s="6"/>
      <c r="F499" s="23"/>
      <c r="G499" s="24"/>
      <c r="H499" s="21"/>
      <c r="I499" s="21"/>
      <c r="J499" s="21"/>
      <c r="K499" s="25"/>
      <c r="L499" s="24"/>
      <c r="M499" s="24"/>
      <c r="N499" s="56"/>
      <c r="O499" s="24"/>
      <c r="P499" s="21"/>
      <c r="Q499" s="21"/>
      <c r="R499" s="21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18"/>
      <c r="AX499" s="24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5"/>
      <c r="BR499" s="24"/>
      <c r="BS499" s="24"/>
      <c r="BT499" s="24"/>
      <c r="BU499" s="24"/>
      <c r="BV499" s="24"/>
      <c r="BW499" s="56"/>
      <c r="BX499" s="24"/>
    </row>
    <row r="500" spans="2:76" ht="12.75" customHeight="1">
      <c r="B500" s="27"/>
      <c r="C500" s="27"/>
      <c r="D500" s="27"/>
      <c r="E500" s="6"/>
      <c r="F500" s="23"/>
      <c r="G500" s="24"/>
      <c r="H500" s="21"/>
      <c r="I500" s="21"/>
      <c r="J500" s="21"/>
      <c r="K500" s="25"/>
      <c r="L500" s="24"/>
      <c r="M500" s="24"/>
      <c r="N500" s="56"/>
      <c r="O500" s="24"/>
      <c r="P500" s="21"/>
      <c r="Q500" s="21"/>
      <c r="R500" s="21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18"/>
      <c r="AX500" s="24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5"/>
      <c r="BR500" s="24"/>
      <c r="BS500" s="24"/>
      <c r="BT500" s="24"/>
      <c r="BU500" s="24"/>
      <c r="BV500" s="24"/>
      <c r="BW500" s="56"/>
      <c r="BX500" s="24"/>
    </row>
    <row r="501" spans="2:76" ht="12.75" customHeight="1">
      <c r="B501" s="27"/>
      <c r="C501" s="27"/>
      <c r="D501" s="27"/>
      <c r="E501" s="6"/>
      <c r="F501" s="23"/>
      <c r="G501" s="24"/>
      <c r="H501" s="21"/>
      <c r="I501" s="21"/>
      <c r="J501" s="21"/>
      <c r="K501" s="25"/>
      <c r="L501" s="24"/>
      <c r="M501" s="24"/>
      <c r="N501" s="56"/>
      <c r="O501" s="24"/>
      <c r="P501" s="21"/>
      <c r="Q501" s="21"/>
      <c r="R501" s="21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18"/>
      <c r="AX501" s="24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5"/>
      <c r="BR501" s="24"/>
      <c r="BS501" s="24"/>
      <c r="BT501" s="24"/>
      <c r="BU501" s="24"/>
      <c r="BV501" s="24"/>
      <c r="BW501" s="56"/>
      <c r="BX501" s="24"/>
    </row>
    <row r="502" spans="2:76" ht="12.75" customHeight="1">
      <c r="B502" s="27"/>
      <c r="C502" s="27"/>
      <c r="D502" s="27"/>
      <c r="E502" s="6"/>
      <c r="F502" s="23"/>
      <c r="G502" s="24"/>
      <c r="H502" s="21"/>
      <c r="I502" s="21"/>
      <c r="J502" s="21"/>
      <c r="K502" s="25"/>
      <c r="L502" s="24"/>
      <c r="M502" s="24"/>
      <c r="N502" s="56"/>
      <c r="O502" s="24"/>
      <c r="P502" s="21"/>
      <c r="Q502" s="21"/>
      <c r="R502" s="21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18"/>
      <c r="AX502" s="24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5"/>
      <c r="BR502" s="24"/>
      <c r="BS502" s="24"/>
      <c r="BT502" s="24"/>
      <c r="BU502" s="24"/>
      <c r="BV502" s="24"/>
      <c r="BW502" s="56"/>
      <c r="BX502" s="24"/>
    </row>
    <row r="503" spans="2:76" ht="12.75" customHeight="1">
      <c r="B503" s="27"/>
      <c r="C503" s="27"/>
      <c r="D503" s="27"/>
      <c r="E503" s="6"/>
      <c r="F503" s="23"/>
      <c r="G503" s="24"/>
      <c r="H503" s="21"/>
      <c r="I503" s="21"/>
      <c r="J503" s="21"/>
      <c r="K503" s="25"/>
      <c r="L503" s="24"/>
      <c r="M503" s="24"/>
      <c r="N503" s="56"/>
      <c r="O503" s="24"/>
      <c r="P503" s="21"/>
      <c r="Q503" s="21"/>
      <c r="R503" s="21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18"/>
      <c r="AX503" s="24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5"/>
      <c r="BR503" s="24"/>
      <c r="BS503" s="24"/>
      <c r="BT503" s="24"/>
      <c r="BU503" s="24"/>
      <c r="BV503" s="24"/>
      <c r="BW503" s="56"/>
      <c r="BX503" s="24"/>
    </row>
    <row r="504" spans="2:76" ht="12.75" customHeight="1">
      <c r="B504" s="27"/>
      <c r="C504" s="27"/>
      <c r="D504" s="27"/>
      <c r="E504" s="6"/>
      <c r="F504" s="23"/>
      <c r="G504" s="24"/>
      <c r="H504" s="21"/>
      <c r="I504" s="21"/>
      <c r="J504" s="21"/>
      <c r="K504" s="25"/>
      <c r="L504" s="24"/>
      <c r="M504" s="24"/>
      <c r="N504" s="56"/>
      <c r="O504" s="24"/>
      <c r="P504" s="21"/>
      <c r="Q504" s="21"/>
      <c r="R504" s="21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18"/>
      <c r="AX504" s="24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5"/>
      <c r="BR504" s="24"/>
      <c r="BS504" s="24"/>
      <c r="BT504" s="24"/>
      <c r="BU504" s="24"/>
      <c r="BV504" s="24"/>
      <c r="BW504" s="56"/>
      <c r="BX504" s="24"/>
    </row>
    <row r="505" spans="2:76" ht="12.75" customHeight="1">
      <c r="B505" s="27"/>
      <c r="C505" s="27"/>
      <c r="D505" s="27"/>
      <c r="E505" s="6"/>
      <c r="F505" s="23"/>
      <c r="G505" s="24"/>
      <c r="H505" s="21"/>
      <c r="I505" s="21"/>
      <c r="J505" s="21"/>
      <c r="K505" s="25"/>
      <c r="L505" s="24"/>
      <c r="M505" s="24"/>
      <c r="N505" s="56"/>
      <c r="O505" s="24"/>
      <c r="P505" s="21"/>
      <c r="Q505" s="21"/>
      <c r="R505" s="21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18"/>
      <c r="AX505" s="24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5"/>
      <c r="BR505" s="24"/>
      <c r="BS505" s="24"/>
      <c r="BT505" s="24"/>
      <c r="BU505" s="24"/>
      <c r="BV505" s="24"/>
      <c r="BW505" s="56"/>
      <c r="BX505" s="24"/>
    </row>
    <row r="506" spans="2:76" ht="12.75" customHeight="1">
      <c r="B506" s="27"/>
      <c r="C506" s="27"/>
      <c r="D506" s="27"/>
      <c r="E506" s="6"/>
      <c r="F506" s="23"/>
      <c r="G506" s="24"/>
      <c r="H506" s="21"/>
      <c r="I506" s="21"/>
      <c r="J506" s="21"/>
      <c r="K506" s="25"/>
      <c r="L506" s="24"/>
      <c r="M506" s="24"/>
      <c r="N506" s="56"/>
      <c r="O506" s="24"/>
      <c r="P506" s="21"/>
      <c r="Q506" s="21"/>
      <c r="R506" s="21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18"/>
      <c r="AX506" s="24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5"/>
      <c r="BR506" s="24"/>
      <c r="BS506" s="24"/>
      <c r="BT506" s="24"/>
      <c r="BU506" s="24"/>
      <c r="BV506" s="24"/>
      <c r="BW506" s="56"/>
      <c r="BX506" s="24"/>
    </row>
    <row r="507" spans="2:76" ht="12.75" customHeight="1">
      <c r="B507" s="27"/>
      <c r="C507" s="27"/>
      <c r="D507" s="27"/>
      <c r="E507" s="6"/>
      <c r="F507" s="23"/>
      <c r="G507" s="24"/>
      <c r="H507" s="21"/>
      <c r="I507" s="21"/>
      <c r="J507" s="21"/>
      <c r="K507" s="25"/>
      <c r="L507" s="24"/>
      <c r="M507" s="24"/>
      <c r="N507" s="56"/>
      <c r="O507" s="24"/>
      <c r="P507" s="21"/>
      <c r="Q507" s="21"/>
      <c r="R507" s="21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18"/>
      <c r="AX507" s="24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5"/>
      <c r="BR507" s="24"/>
      <c r="BS507" s="24"/>
      <c r="BT507" s="24"/>
      <c r="BU507" s="24"/>
      <c r="BV507" s="24"/>
      <c r="BW507" s="56"/>
      <c r="BX507" s="24"/>
    </row>
    <row r="508" spans="2:76" ht="12.75" customHeight="1">
      <c r="B508" s="27"/>
      <c r="C508" s="27"/>
      <c r="D508" s="27"/>
      <c r="E508" s="6"/>
      <c r="F508" s="23"/>
      <c r="G508" s="24"/>
      <c r="H508" s="21"/>
      <c r="I508" s="21"/>
      <c r="J508" s="21"/>
      <c r="K508" s="25"/>
      <c r="L508" s="24"/>
      <c r="M508" s="24"/>
      <c r="N508" s="56"/>
      <c r="O508" s="24"/>
      <c r="P508" s="21"/>
      <c r="Q508" s="21"/>
      <c r="R508" s="21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18"/>
      <c r="AX508" s="24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5"/>
      <c r="BR508" s="24"/>
      <c r="BS508" s="24"/>
      <c r="BT508" s="24"/>
      <c r="BU508" s="24"/>
      <c r="BV508" s="24"/>
      <c r="BW508" s="56"/>
      <c r="BX508" s="24"/>
    </row>
    <row r="509" spans="2:76" ht="12.75" customHeight="1">
      <c r="B509" s="27"/>
      <c r="C509" s="27"/>
      <c r="D509" s="27"/>
      <c r="E509" s="6"/>
      <c r="F509" s="23"/>
      <c r="G509" s="24"/>
      <c r="H509" s="21"/>
      <c r="I509" s="21"/>
      <c r="J509" s="21"/>
      <c r="K509" s="25"/>
      <c r="L509" s="24"/>
      <c r="M509" s="24"/>
      <c r="N509" s="56"/>
      <c r="O509" s="24"/>
      <c r="P509" s="21"/>
      <c r="Q509" s="21"/>
      <c r="R509" s="21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18"/>
      <c r="AX509" s="24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5"/>
      <c r="BR509" s="24"/>
      <c r="BS509" s="24"/>
      <c r="BT509" s="24"/>
      <c r="BU509" s="24"/>
      <c r="BV509" s="24"/>
      <c r="BW509" s="56"/>
      <c r="BX509" s="24"/>
    </row>
    <row r="510" spans="2:76" ht="12.75" customHeight="1">
      <c r="B510" s="27"/>
      <c r="C510" s="27"/>
      <c r="D510" s="27"/>
      <c r="E510" s="6"/>
      <c r="F510" s="23"/>
      <c r="G510" s="24"/>
      <c r="H510" s="21"/>
      <c r="I510" s="21"/>
      <c r="J510" s="21"/>
      <c r="K510" s="25"/>
      <c r="L510" s="24"/>
      <c r="M510" s="24"/>
      <c r="N510" s="56"/>
      <c r="O510" s="24"/>
      <c r="P510" s="21"/>
      <c r="Q510" s="21"/>
      <c r="R510" s="21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18"/>
      <c r="AX510" s="24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5"/>
      <c r="BR510" s="24"/>
      <c r="BS510" s="24"/>
      <c r="BT510" s="24"/>
      <c r="BU510" s="24"/>
      <c r="BV510" s="24"/>
      <c r="BW510" s="56"/>
      <c r="BX510" s="24"/>
    </row>
    <row r="511" spans="2:76" ht="12.75" customHeight="1">
      <c r="B511" s="27"/>
      <c r="C511" s="27"/>
      <c r="D511" s="27"/>
      <c r="E511" s="6"/>
      <c r="F511" s="23"/>
      <c r="G511" s="24"/>
      <c r="H511" s="21"/>
      <c r="I511" s="21"/>
      <c r="J511" s="21"/>
      <c r="K511" s="25"/>
      <c r="L511" s="24"/>
      <c r="M511" s="24"/>
      <c r="N511" s="56"/>
      <c r="O511" s="24"/>
      <c r="P511" s="21"/>
      <c r="Q511" s="21"/>
      <c r="R511" s="21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18"/>
      <c r="AX511" s="24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5"/>
      <c r="BR511" s="24"/>
      <c r="BS511" s="24"/>
      <c r="BT511" s="24"/>
      <c r="BU511" s="24"/>
      <c r="BV511" s="24"/>
      <c r="BW511" s="56"/>
      <c r="BX511" s="24"/>
    </row>
    <row r="512" spans="2:76" ht="12.75" customHeight="1">
      <c r="B512" s="27"/>
      <c r="C512" s="27"/>
      <c r="D512" s="27"/>
      <c r="E512" s="6"/>
      <c r="F512" s="23"/>
      <c r="G512" s="24"/>
      <c r="H512" s="21"/>
      <c r="I512" s="21"/>
      <c r="J512" s="21"/>
      <c r="K512" s="25"/>
      <c r="L512" s="24"/>
      <c r="M512" s="24"/>
      <c r="N512" s="56"/>
      <c r="O512" s="24"/>
      <c r="P512" s="21"/>
      <c r="Q512" s="21"/>
      <c r="R512" s="21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18"/>
      <c r="AX512" s="24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5"/>
      <c r="BR512" s="24"/>
      <c r="BS512" s="24"/>
      <c r="BT512" s="24"/>
      <c r="BU512" s="24"/>
      <c r="BV512" s="24"/>
      <c r="BW512" s="56"/>
      <c r="BX512" s="24"/>
    </row>
    <row r="513" spans="2:76" ht="12.75" customHeight="1">
      <c r="B513" s="27"/>
      <c r="C513" s="27"/>
      <c r="D513" s="27"/>
      <c r="E513" s="6"/>
      <c r="F513" s="23"/>
      <c r="G513" s="24"/>
      <c r="H513" s="21"/>
      <c r="I513" s="21"/>
      <c r="J513" s="21"/>
      <c r="K513" s="25"/>
      <c r="L513" s="24"/>
      <c r="M513" s="24"/>
      <c r="N513" s="56"/>
      <c r="O513" s="24"/>
      <c r="P513" s="21"/>
      <c r="Q513" s="21"/>
      <c r="R513" s="21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18"/>
      <c r="AX513" s="24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5"/>
      <c r="BR513" s="24"/>
      <c r="BS513" s="24"/>
      <c r="BT513" s="24"/>
      <c r="BU513" s="24"/>
      <c r="BV513" s="24"/>
      <c r="BW513" s="56"/>
      <c r="BX513" s="24"/>
    </row>
    <row r="514" spans="2:76" ht="12.75" customHeight="1">
      <c r="B514" s="27"/>
      <c r="C514" s="27"/>
      <c r="D514" s="27"/>
      <c r="E514" s="6"/>
      <c r="F514" s="23"/>
      <c r="G514" s="24"/>
      <c r="H514" s="21"/>
      <c r="I514" s="21"/>
      <c r="J514" s="21"/>
      <c r="K514" s="25"/>
      <c r="L514" s="24"/>
      <c r="M514" s="24"/>
      <c r="N514" s="56"/>
      <c r="O514" s="24"/>
      <c r="P514" s="21"/>
      <c r="Q514" s="21"/>
      <c r="R514" s="21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18"/>
      <c r="AX514" s="24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5"/>
      <c r="BR514" s="24"/>
      <c r="BS514" s="24"/>
      <c r="BT514" s="24"/>
      <c r="BU514" s="24"/>
      <c r="BV514" s="24"/>
      <c r="BW514" s="56"/>
      <c r="BX514" s="24"/>
    </row>
    <row r="515" spans="2:76" ht="12.75" customHeight="1">
      <c r="B515" s="27"/>
      <c r="C515" s="27"/>
      <c r="D515" s="27"/>
      <c r="E515" s="6"/>
      <c r="F515" s="23"/>
      <c r="G515" s="24"/>
      <c r="H515" s="21"/>
      <c r="I515" s="21"/>
      <c r="J515" s="21"/>
      <c r="K515" s="25"/>
      <c r="L515" s="24"/>
      <c r="M515" s="24"/>
      <c r="N515" s="56"/>
      <c r="O515" s="24"/>
      <c r="P515" s="21"/>
      <c r="Q515" s="21"/>
      <c r="R515" s="21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18"/>
      <c r="AX515" s="24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5"/>
      <c r="BR515" s="24"/>
      <c r="BS515" s="24"/>
      <c r="BT515" s="24"/>
      <c r="BU515" s="24"/>
      <c r="BV515" s="24"/>
      <c r="BW515" s="56"/>
      <c r="BX515" s="24"/>
    </row>
    <row r="516" spans="2:76" ht="12.75" customHeight="1">
      <c r="B516" s="27"/>
      <c r="C516" s="27"/>
      <c r="D516" s="27"/>
      <c r="E516" s="6"/>
      <c r="F516" s="23"/>
      <c r="G516" s="24"/>
      <c r="H516" s="21"/>
      <c r="I516" s="21"/>
      <c r="J516" s="21"/>
      <c r="K516" s="25"/>
      <c r="L516" s="24"/>
      <c r="M516" s="24"/>
      <c r="N516" s="56"/>
      <c r="O516" s="24"/>
      <c r="P516" s="21"/>
      <c r="Q516" s="21"/>
      <c r="R516" s="21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18"/>
      <c r="AX516" s="24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5"/>
      <c r="BR516" s="24"/>
      <c r="BS516" s="24"/>
      <c r="BT516" s="24"/>
      <c r="BU516" s="24"/>
      <c r="BV516" s="24"/>
      <c r="BW516" s="56"/>
      <c r="BX516" s="24"/>
    </row>
    <row r="517" spans="2:76" ht="12.75" customHeight="1">
      <c r="B517" s="27"/>
      <c r="C517" s="27"/>
      <c r="D517" s="27"/>
      <c r="E517" s="6"/>
      <c r="F517" s="23"/>
      <c r="G517" s="24"/>
      <c r="H517" s="21"/>
      <c r="I517" s="21"/>
      <c r="J517" s="21"/>
      <c r="K517" s="25"/>
      <c r="L517" s="24"/>
      <c r="M517" s="24"/>
      <c r="N517" s="56"/>
      <c r="O517" s="24"/>
      <c r="P517" s="21"/>
      <c r="Q517" s="21"/>
      <c r="R517" s="21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18"/>
      <c r="AX517" s="24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5"/>
      <c r="BR517" s="24"/>
      <c r="BS517" s="24"/>
      <c r="BT517" s="24"/>
      <c r="BU517" s="24"/>
      <c r="BV517" s="24"/>
      <c r="BW517" s="56"/>
      <c r="BX517" s="24"/>
    </row>
    <row r="518" spans="2:76" ht="12.75" customHeight="1">
      <c r="B518" s="27"/>
      <c r="C518" s="27"/>
      <c r="D518" s="27"/>
      <c r="E518" s="6"/>
      <c r="F518" s="23"/>
      <c r="G518" s="24"/>
      <c r="H518" s="21"/>
      <c r="I518" s="21"/>
      <c r="J518" s="21"/>
      <c r="K518" s="25"/>
      <c r="L518" s="24"/>
      <c r="M518" s="24"/>
      <c r="N518" s="56"/>
      <c r="O518" s="24"/>
      <c r="P518" s="21"/>
      <c r="Q518" s="21"/>
      <c r="R518" s="21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18"/>
      <c r="AX518" s="24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5"/>
      <c r="BR518" s="24"/>
      <c r="BS518" s="24"/>
      <c r="BT518" s="24"/>
      <c r="BU518" s="24"/>
      <c r="BV518" s="24"/>
      <c r="BW518" s="56"/>
      <c r="BX518" s="24"/>
    </row>
    <row r="519" spans="2:76" ht="12.75" customHeight="1">
      <c r="B519" s="27"/>
      <c r="C519" s="27"/>
      <c r="D519" s="27"/>
      <c r="E519" s="6"/>
      <c r="F519" s="23"/>
      <c r="G519" s="24"/>
      <c r="H519" s="21"/>
      <c r="I519" s="21"/>
      <c r="J519" s="21"/>
      <c r="K519" s="25"/>
      <c r="L519" s="24"/>
      <c r="M519" s="24"/>
      <c r="N519" s="56"/>
      <c r="O519" s="24"/>
      <c r="P519" s="21"/>
      <c r="Q519" s="21"/>
      <c r="R519" s="21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18"/>
      <c r="AX519" s="24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5"/>
      <c r="BR519" s="24"/>
      <c r="BS519" s="24"/>
      <c r="BT519" s="24"/>
      <c r="BU519" s="24"/>
      <c r="BV519" s="24"/>
      <c r="BW519" s="56"/>
      <c r="BX519" s="24"/>
    </row>
    <row r="520" spans="2:76" ht="12.75" customHeight="1">
      <c r="B520" s="27"/>
      <c r="C520" s="27"/>
      <c r="D520" s="27"/>
      <c r="E520" s="6"/>
      <c r="F520" s="23"/>
      <c r="G520" s="24"/>
      <c r="H520" s="21"/>
      <c r="I520" s="21"/>
      <c r="J520" s="21"/>
      <c r="K520" s="25"/>
      <c r="L520" s="24"/>
      <c r="M520" s="24"/>
      <c r="N520" s="56"/>
      <c r="O520" s="24"/>
      <c r="P520" s="21"/>
      <c r="Q520" s="21"/>
      <c r="R520" s="21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18"/>
      <c r="AX520" s="24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5"/>
      <c r="BR520" s="24"/>
      <c r="BS520" s="24"/>
      <c r="BT520" s="24"/>
      <c r="BU520" s="24"/>
      <c r="BV520" s="24"/>
      <c r="BW520" s="56"/>
      <c r="BX520" s="24"/>
    </row>
    <row r="521" spans="2:76" ht="12.75" customHeight="1">
      <c r="B521" s="27"/>
      <c r="C521" s="27"/>
      <c r="D521" s="27"/>
      <c r="E521" s="6"/>
      <c r="F521" s="23"/>
      <c r="G521" s="24"/>
      <c r="H521" s="21"/>
      <c r="I521" s="21"/>
      <c r="J521" s="21"/>
      <c r="K521" s="25"/>
      <c r="L521" s="24"/>
      <c r="M521" s="24"/>
      <c r="N521" s="56"/>
      <c r="O521" s="24"/>
      <c r="P521" s="21"/>
      <c r="Q521" s="21"/>
      <c r="R521" s="21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18"/>
      <c r="AX521" s="24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5"/>
      <c r="BR521" s="24"/>
      <c r="BS521" s="24"/>
      <c r="BT521" s="24"/>
      <c r="BU521" s="24"/>
      <c r="BV521" s="24"/>
      <c r="BW521" s="56"/>
      <c r="BX521" s="24"/>
    </row>
    <row r="522" spans="2:76" ht="12.75" customHeight="1">
      <c r="B522" s="27"/>
      <c r="C522" s="27"/>
      <c r="D522" s="27"/>
      <c r="E522" s="6"/>
      <c r="F522" s="23"/>
      <c r="G522" s="24"/>
      <c r="H522" s="21"/>
      <c r="I522" s="21"/>
      <c r="J522" s="21"/>
      <c r="K522" s="25"/>
      <c r="L522" s="24"/>
      <c r="M522" s="24"/>
      <c r="N522" s="56"/>
      <c r="O522" s="24"/>
      <c r="P522" s="21"/>
      <c r="Q522" s="21"/>
      <c r="R522" s="21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18"/>
      <c r="AX522" s="24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5"/>
      <c r="BR522" s="24"/>
      <c r="BS522" s="24"/>
      <c r="BT522" s="24"/>
      <c r="BU522" s="24"/>
      <c r="BV522" s="24"/>
      <c r="BW522" s="56"/>
      <c r="BX522" s="24"/>
    </row>
    <row r="523" spans="2:76" ht="12.75" customHeight="1">
      <c r="B523" s="27"/>
      <c r="C523" s="27"/>
      <c r="D523" s="27"/>
      <c r="E523" s="6"/>
      <c r="F523" s="23"/>
      <c r="G523" s="24"/>
      <c r="H523" s="21"/>
      <c r="I523" s="21"/>
      <c r="J523" s="21"/>
      <c r="K523" s="25"/>
      <c r="L523" s="24"/>
      <c r="M523" s="24"/>
      <c r="N523" s="56"/>
      <c r="O523" s="24"/>
      <c r="P523" s="21"/>
      <c r="Q523" s="21"/>
      <c r="R523" s="21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18"/>
      <c r="AX523" s="24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5"/>
      <c r="BR523" s="24"/>
      <c r="BS523" s="24"/>
      <c r="BT523" s="24"/>
      <c r="BU523" s="24"/>
      <c r="BV523" s="24"/>
      <c r="BW523" s="56"/>
      <c r="BX523" s="24"/>
    </row>
    <row r="524" spans="2:76" ht="12.75" customHeight="1">
      <c r="B524" s="27"/>
      <c r="C524" s="27"/>
      <c r="D524" s="27"/>
      <c r="E524" s="6"/>
      <c r="F524" s="23"/>
      <c r="G524" s="24"/>
      <c r="H524" s="21"/>
      <c r="I524" s="21"/>
      <c r="J524" s="21"/>
      <c r="K524" s="25"/>
      <c r="L524" s="24"/>
      <c r="M524" s="24"/>
      <c r="N524" s="56"/>
      <c r="O524" s="24"/>
      <c r="P524" s="21"/>
      <c r="Q524" s="21"/>
      <c r="R524" s="21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18"/>
      <c r="AX524" s="24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5"/>
      <c r="BR524" s="24"/>
      <c r="BS524" s="24"/>
      <c r="BT524" s="24"/>
      <c r="BU524" s="24"/>
      <c r="BV524" s="24"/>
      <c r="BW524" s="56"/>
      <c r="BX524" s="24"/>
    </row>
    <row r="525" spans="2:76" ht="12.75" customHeight="1">
      <c r="B525" s="27"/>
      <c r="C525" s="27"/>
      <c r="D525" s="27"/>
      <c r="E525" s="6"/>
      <c r="F525" s="23"/>
      <c r="G525" s="24"/>
      <c r="H525" s="21"/>
      <c r="I525" s="21"/>
      <c r="J525" s="21"/>
      <c r="K525" s="25"/>
      <c r="L525" s="24"/>
      <c r="M525" s="24"/>
      <c r="N525" s="56"/>
      <c r="O525" s="24"/>
      <c r="P525" s="21"/>
      <c r="Q525" s="21"/>
      <c r="R525" s="21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18"/>
      <c r="AX525" s="24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5"/>
      <c r="BR525" s="24"/>
      <c r="BS525" s="24"/>
      <c r="BT525" s="24"/>
      <c r="BU525" s="24"/>
      <c r="BV525" s="24"/>
      <c r="BW525" s="56"/>
      <c r="BX525" s="24"/>
    </row>
    <row r="526" spans="2:76" ht="12.75" customHeight="1">
      <c r="B526" s="27"/>
      <c r="C526" s="27"/>
      <c r="D526" s="27"/>
      <c r="E526" s="6"/>
      <c r="F526" s="23"/>
      <c r="G526" s="24"/>
      <c r="H526" s="21"/>
      <c r="I526" s="21"/>
      <c r="J526" s="21"/>
      <c r="K526" s="25"/>
      <c r="L526" s="24"/>
      <c r="M526" s="24"/>
      <c r="N526" s="56"/>
      <c r="O526" s="24"/>
      <c r="P526" s="21"/>
      <c r="Q526" s="21"/>
      <c r="R526" s="21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18"/>
      <c r="AX526" s="24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5"/>
      <c r="BR526" s="24"/>
      <c r="BS526" s="24"/>
      <c r="BT526" s="24"/>
      <c r="BU526" s="24"/>
      <c r="BV526" s="24"/>
      <c r="BW526" s="56"/>
      <c r="BX526" s="24"/>
    </row>
    <row r="527" spans="2:76" ht="12.75" customHeight="1">
      <c r="B527" s="27"/>
      <c r="C527" s="27"/>
      <c r="D527" s="27"/>
      <c r="E527" s="6"/>
      <c r="F527" s="23"/>
      <c r="G527" s="24"/>
      <c r="H527" s="21"/>
      <c r="I527" s="21"/>
      <c r="J527" s="21"/>
      <c r="K527" s="25"/>
      <c r="L527" s="24"/>
      <c r="M527" s="24"/>
      <c r="N527" s="56"/>
      <c r="O527" s="24"/>
      <c r="P527" s="21"/>
      <c r="Q527" s="21"/>
      <c r="R527" s="21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18"/>
      <c r="AX527" s="24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5"/>
      <c r="BR527" s="24"/>
      <c r="BS527" s="24"/>
      <c r="BT527" s="24"/>
      <c r="BU527" s="24"/>
      <c r="BV527" s="24"/>
      <c r="BW527" s="56"/>
      <c r="BX527" s="24"/>
    </row>
    <row r="528" spans="2:76" ht="12.75" customHeight="1">
      <c r="B528" s="27"/>
      <c r="C528" s="27"/>
      <c r="D528" s="27"/>
      <c r="E528" s="6"/>
      <c r="F528" s="23"/>
      <c r="G528" s="24"/>
      <c r="H528" s="21"/>
      <c r="I528" s="21"/>
      <c r="J528" s="21"/>
      <c r="K528" s="25"/>
      <c r="L528" s="24"/>
      <c r="M528" s="24"/>
      <c r="N528" s="56"/>
      <c r="O528" s="24"/>
      <c r="P528" s="21"/>
      <c r="Q528" s="21"/>
      <c r="R528" s="21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18"/>
      <c r="AX528" s="24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5"/>
      <c r="BR528" s="24"/>
      <c r="BS528" s="24"/>
      <c r="BT528" s="24"/>
      <c r="BU528" s="24"/>
      <c r="BV528" s="24"/>
      <c r="BW528" s="56"/>
      <c r="BX528" s="24"/>
    </row>
  </sheetData>
  <sheetProtection selectLockedCells="1" selectUnlockedCells="1"/>
  <autoFilter ref="A8:DV44" xr:uid="{00000000-0001-0000-0100-000000000000}">
    <sortState xmlns:xlrd2="http://schemas.microsoft.com/office/spreadsheetml/2017/richdata2" ref="A40:DV40">
      <sortCondition descending="1" ref="B8:B44"/>
    </sortState>
  </autoFilter>
  <mergeCells count="69">
    <mergeCell ref="B54:R54"/>
    <mergeCell ref="A1:P3"/>
    <mergeCell ref="BQ5:BS5"/>
    <mergeCell ref="B5:G5"/>
    <mergeCell ref="H5:L5"/>
    <mergeCell ref="M5:R5"/>
    <mergeCell ref="AX4:AZ4"/>
    <mergeCell ref="BA4:BC4"/>
    <mergeCell ref="BO5:BO6"/>
    <mergeCell ref="A6:A7"/>
    <mergeCell ref="B6:B7"/>
    <mergeCell ref="C6:C7"/>
    <mergeCell ref="F6:F7"/>
    <mergeCell ref="G6:G7"/>
    <mergeCell ref="D6:D7"/>
    <mergeCell ref="E6:E7"/>
    <mergeCell ref="H6:H7"/>
    <mergeCell ref="CV3:DC3"/>
    <mergeCell ref="CM4:DC4"/>
    <mergeCell ref="CN3:CU3"/>
    <mergeCell ref="CM5:CM7"/>
    <mergeCell ref="CN5:CO5"/>
    <mergeCell ref="CC4:CE4"/>
    <mergeCell ref="CI4:CK4"/>
    <mergeCell ref="O6:O7"/>
    <mergeCell ref="AW5:AW6"/>
    <mergeCell ref="Q6:Q7"/>
    <mergeCell ref="BG4:BI4"/>
    <mergeCell ref="N6:N7"/>
    <mergeCell ref="R6:R7"/>
    <mergeCell ref="BN5:BN6"/>
    <mergeCell ref="BP5:BP6"/>
    <mergeCell ref="BD4:BF4"/>
    <mergeCell ref="BM5:BM6"/>
    <mergeCell ref="BJ4:BL4"/>
    <mergeCell ref="P6:P7"/>
    <mergeCell ref="BT5:BT6"/>
    <mergeCell ref="S5:AV6"/>
    <mergeCell ref="DO6:DO7"/>
    <mergeCell ref="CP5:CT5"/>
    <mergeCell ref="CU5:CU6"/>
    <mergeCell ref="CV5:CW5"/>
    <mergeCell ref="DL5:DS5"/>
    <mergeCell ref="DP6:DP7"/>
    <mergeCell ref="DS6:DS7"/>
    <mergeCell ref="CL5:CL6"/>
    <mergeCell ref="BU5:BU6"/>
    <mergeCell ref="BV5:BV6"/>
    <mergeCell ref="I6:I7"/>
    <mergeCell ref="J6:J7"/>
    <mergeCell ref="K6:K7"/>
    <mergeCell ref="L6:L7"/>
    <mergeCell ref="M6:M7"/>
    <mergeCell ref="DV5:DV6"/>
    <mergeCell ref="DT4:DU4"/>
    <mergeCell ref="DT5:DT6"/>
    <mergeCell ref="DU5:DU6"/>
    <mergeCell ref="BW4:BY4"/>
    <mergeCell ref="BZ4:CB4"/>
    <mergeCell ref="CF4:CH4"/>
    <mergeCell ref="DR6:DR7"/>
    <mergeCell ref="CX5:DB5"/>
    <mergeCell ref="DC5:DC6"/>
    <mergeCell ref="DD5:DG5"/>
    <mergeCell ref="DH5:DK5"/>
    <mergeCell ref="DQ6:DQ7"/>
    <mergeCell ref="DL6:DL7"/>
    <mergeCell ref="DM6:DM7"/>
    <mergeCell ref="DN6:DN7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CT35:CT36 CT23 CT42 CT40 CT26:CT27 DB21 DB23 DB26 DB35:DB36 CT33:CT34 DB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01.10.2024_31.12.2025</vt:lpstr>
      <vt:lpstr>'01.10.2024_31.12.2025'!Obszar_wydruku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– PIT</cp:lastModifiedBy>
  <cp:lastPrinted>2020-04-14T19:58:31Z</cp:lastPrinted>
  <dcterms:created xsi:type="dcterms:W3CDTF">2020-06-16T08:36:22Z</dcterms:created>
  <dcterms:modified xsi:type="dcterms:W3CDTF">2024-07-03T12:24:09Z</dcterms:modified>
</cp:coreProperties>
</file>