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Brańsk Miasto\Przetarg 2023-2025\SWZ\Na platformę\"/>
    </mc:Choice>
  </mc:AlternateContent>
  <xr:revisionPtr revIDLastSave="0" documentId="13_ncr:1_{069A22A5-13FE-4C14-935E-9D6B4963C09D}" xr6:coauthVersionLast="47" xr6:coauthVersionMax="47" xr10:uidLastSave="{00000000-0000-0000-0000-000000000000}"/>
  <bookViews>
    <workbookView xWindow="-108" yWindow="-108" windowWidth="23256" windowHeight="12576" tabRatio="700" xr2:uid="{00000000-000D-0000-FFFF-FFFF00000000}"/>
  </bookViews>
  <sheets>
    <sheet name="budynki" sheetId="2" r:id="rId1"/>
    <sheet name="elektronika" sheetId="4" r:id="rId2"/>
    <sheet name="śr. trwałe" sheetId="8" r:id="rId3"/>
    <sheet name="pojazdy" sheetId="6" r:id="rId4"/>
    <sheet name="szkody" sheetId="11" r:id="rId5"/>
    <sheet name="maszyny" sheetId="12" r:id="rId6"/>
    <sheet name="lokalizacje" sheetId="10" r:id="rId7"/>
  </sheets>
  <definedNames>
    <definedName name="_xlnm.Print_Area" localSheetId="0">budynki!$A$1:$Z$68</definedName>
    <definedName name="_xlnm.Print_Area" localSheetId="1">elektronika!$A$1:$D$138</definedName>
    <definedName name="_xlnm.Print_Area" localSheetId="6">lokalizacje!$A$1:$C$18</definedName>
    <definedName name="_xlnm.Print_Area" localSheetId="3">pojazdy!$A$1:$AC$28</definedName>
    <definedName name="_xlnm.Print_Area" localSheetId="2">'śr. trwałe'!$A$3:$B$14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8" l="1"/>
  <c r="G22" i="12"/>
  <c r="G20" i="12"/>
  <c r="G16" i="12"/>
  <c r="G6" i="12"/>
  <c r="D138" i="4"/>
  <c r="D137" i="4"/>
  <c r="D136" i="4"/>
  <c r="D134" i="4"/>
  <c r="D131" i="4"/>
  <c r="D124" i="4"/>
  <c r="D118" i="4"/>
  <c r="D110" i="4"/>
  <c r="D104" i="4"/>
  <c r="D99" i="4"/>
  <c r="D98" i="4"/>
  <c r="D93" i="4"/>
  <c r="D74" i="4"/>
  <c r="D64" i="4"/>
  <c r="D58" i="4"/>
  <c r="D43" i="4"/>
  <c r="D40" i="4"/>
  <c r="D34" i="4"/>
  <c r="H67" i="2"/>
  <c r="H66" i="2"/>
  <c r="H56" i="2"/>
  <c r="H51" i="2"/>
  <c r="C12" i="11"/>
</calcChain>
</file>

<file path=xl/sharedStrings.xml><?xml version="1.0" encoding="utf-8"?>
<sst xmlns="http://schemas.openxmlformats.org/spreadsheetml/2006/main" count="1709" uniqueCount="485">
  <si>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</si>
  <si>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</si>
  <si>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</si>
  <si>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</si>
  <si>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</si>
  <si>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</si>
  <si>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</si>
  <si>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</si>
  <si>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</si>
  <si>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</si>
  <si>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</si>
  <si>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</si>
  <si>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</si>
  <si>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/>
        <sz val="10"/>
        <rFont val="Arial"/>
        <family val="2"/>
        <charset val="238"/>
      </rPr>
      <t>wewnątrz budynku</t>
    </r>
    <r>
      <rPr>
        <b/>
        <sz val="10"/>
        <rFont val="Arial"/>
        <family val="2"/>
        <charset val="238"/>
      </rPr>
      <t xml:space="preserve">, czy </t>
    </r>
    <r>
      <rPr>
        <b/>
        <u/>
        <sz val="10"/>
        <rFont val="Arial"/>
        <family val="2"/>
        <charset val="238"/>
      </rPr>
      <t>na zewnątrz</t>
    </r>
  </si>
  <si>
    <t>GRUPY ŚRODKÓW TRWAŁYCH I INNYCH</t>
  </si>
  <si>
    <t>WARTOŚĆ KSIĘGOWA BRUTTO (łączna wartość wszystkich środków ewidencjonowanych w poszczególnej grupie księgowej)</t>
  </si>
  <si>
    <t>Razem</t>
  </si>
  <si>
    <t>Dane pojazdów/ pojazdów wolnobieżnych</t>
  </si>
  <si>
    <t>Lp.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</si>
  <si>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</si>
  <si>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</si>
  <si>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</si>
  <si>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</si>
  <si>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</si>
  <si>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</si>
  <si>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</si>
  <si>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</si>
  <si>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</si>
  <si>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</si>
  <si>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</si>
  <si>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</si>
  <si>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</si>
  <si>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</si>
  <si>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</si>
  <si>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</si>
  <si>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</si>
  <si>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</si>
  <si>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</si>
  <si>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</si>
  <si>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Lokalizacja (adres)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</si>
  <si>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</si>
  <si>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</si>
  <si>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</si>
  <si>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</si>
  <si>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</si>
  <si>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</si>
  <si>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Informacje o szkodach w ostatnich 3 latach</t>
  </si>
  <si>
    <t>Liczba szkód</t>
  </si>
  <si>
    <t>Suma wypłaconych przez Ubezpieczyciela (zakład ubezpieczeń) odszkodowań</t>
  </si>
  <si>
    <t>Krótki opis szkód</t>
  </si>
  <si>
    <t>Czy pojazd służy do nauki jazdy? (TAK/NIE)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</si>
  <si>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</si>
  <si>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</si>
  <si>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</si>
  <si>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</si>
  <si>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</si>
  <si>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</si>
  <si>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</si>
  <si>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</si>
  <si>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>Suma ubezpieczenia (wartość odtworzeniowa)</t>
  </si>
  <si>
    <t>czy jest to budynkek zabytkowy, podlegający nadzorowi konserwatora zabytków?</t>
  </si>
  <si>
    <t>Rok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</si>
  <si>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>(</t>
    </r>
    <r>
      <rPr>
        <sz val="10"/>
        <color indexed="60"/>
        <rFont val="Arial"/>
        <family val="2"/>
        <charset val="238"/>
      </rPr>
      <t xml:space="preserve">PROSZĘ WYBRAĆ: </t>
    </r>
    <r>
      <rPr>
        <b/>
        <i/>
        <sz val="10"/>
        <color indexed="60"/>
        <rFont val="Arial"/>
        <family val="2"/>
        <charset val="238"/>
      </rPr>
      <t xml:space="preserve">bardzo doby, dobry, dosteczny, zły (do remontu) lub nie dotyczy </t>
    </r>
    <r>
      <rPr>
        <sz val="10"/>
        <color indexed="60"/>
        <rFont val="Arial"/>
        <family val="2"/>
        <charset val="238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</si>
  <si>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</si>
  <si>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</si>
  <si>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</si>
  <si>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</si>
  <si>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</si>
  <si>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</si>
  <si>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</si>
  <si>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</si>
  <si>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Rodzaj pojazdu zgodnie z dowodem rejestracyjnym lub innymi dokumentami</t>
  </si>
  <si>
    <t>mienie będące w posiadaniu (użytkowane) na podstawie umów najmu, dzierżawy, użytkowania, leasingu lub umów pokrewnych</t>
  </si>
  <si>
    <r>
      <t xml:space="preserve">Tabela nr 2 - wykaz sprzętu elektronicznego </t>
    </r>
    <r>
      <rPr>
        <sz val="10"/>
        <rFont val="Arial"/>
        <family val="2"/>
        <charset val="238"/>
      </rPr>
      <t>(do ubezpieczenia sprzętu elektronicznego od wszystkiech ryzyk)</t>
    </r>
  </si>
  <si>
    <r>
      <t>Tabela nr 1 - wykaz budynków i budowli</t>
    </r>
    <r>
      <rPr>
        <sz val="10"/>
        <rFont val="Arial"/>
        <family val="2"/>
        <charset val="238"/>
      </rPr>
      <t xml:space="preserve"> (do ubezpieczenia mienia od wszystkich ryzyk)</t>
    </r>
  </si>
  <si>
    <r>
      <t>Tabela nr 3 - wartość środków trwałych i wyposażenia, środki obrotowe (</t>
    </r>
    <r>
      <rPr>
        <sz val="9"/>
        <rFont val="Arial"/>
        <family val="2"/>
        <charset val="238"/>
      </rPr>
      <t>do ubezpieczenia mienia od wszystkich ryzyk)</t>
    </r>
  </si>
  <si>
    <t>nakłady inwestycyjne w obce środki trwałe (ewentualnie - własne, ale księgowane jako odrębna pozycja)</t>
  </si>
  <si>
    <t>Zabezpieczenia (znane zabezpieczenia p-poż i przeciw kradzieżowe)*</t>
  </si>
  <si>
    <t>zabezpieczenia
(znane zabiezpieczenia p-poż i przeciw kradzieżowe)(1)</t>
  </si>
  <si>
    <t>powierzchnia użytkowa (w m²) (2)</t>
  </si>
  <si>
    <r>
      <t xml:space="preserve">1. Wykaz sprzętu elektronicznego </t>
    </r>
    <r>
      <rPr>
        <b/>
        <i/>
        <u/>
        <sz val="11"/>
        <rFont val="Arial"/>
        <family val="2"/>
        <charset val="238"/>
      </rPr>
      <t>stacjonarnego</t>
    </r>
    <r>
      <rPr>
        <b/>
        <i/>
        <sz val="11"/>
        <rFont val="Arial"/>
        <family val="2"/>
        <charset val="238"/>
      </rPr>
      <t xml:space="preserve"> (do 5 lat) - rok 2017 i młodszy</t>
    </r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</si>
  <si>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(do 5 lat) - rok 2017 i młodszy</t>
    </r>
  </si>
  <si>
    <t>3. Wykaz monitoringu wizyjnego - system kamer itp. (do 5 lat) - rok 2017 i młodszy</t>
  </si>
  <si>
    <t>Budynek mieszkalny</t>
  </si>
  <si>
    <t>─</t>
  </si>
  <si>
    <t>tak</t>
  </si>
  <si>
    <t>nie</t>
  </si>
  <si>
    <t>Wysyoisko</t>
  </si>
  <si>
    <t>Budynek mieszkalny wielorodzinny - lokal użytkowy do ubezpieczenia w tym budynku oraz dwa mieszkania komunalne</t>
  </si>
  <si>
    <t>Budynek mieszkalny wielorodzinny - lokal użytkowy do ubezpieczenia w tym budynku oraz jeden mieszkalny</t>
  </si>
  <si>
    <t>Budynek mieszkalny (drewniany)</t>
  </si>
  <si>
    <t>Budynek sklepu i klubu rolnika</t>
  </si>
  <si>
    <t>Garaż</t>
  </si>
  <si>
    <t>Budynek gospodarczy</t>
  </si>
  <si>
    <t>Budynek dworcowy</t>
  </si>
  <si>
    <t>Budynek uzytkowy</t>
  </si>
  <si>
    <t>Budynek UG</t>
  </si>
  <si>
    <t>Agregatornia</t>
  </si>
  <si>
    <t>Administracyjno - uzytkowe</t>
  </si>
  <si>
    <t>OSP</t>
  </si>
  <si>
    <t>1966,1970, 1980</t>
  </si>
  <si>
    <t>Magazyn, Garaze</t>
  </si>
  <si>
    <t>Oczyszczalnia ścieków</t>
  </si>
  <si>
    <t>Warsztaty</t>
  </si>
  <si>
    <t>Kuźnia</t>
  </si>
  <si>
    <t>Garaże</t>
  </si>
  <si>
    <t>corocznie przeglądy elektryczne, kominowe</t>
  </si>
  <si>
    <t>ul. Kościuszki 45</t>
  </si>
  <si>
    <t>Wysypisko Miasto Brańsk</t>
  </si>
  <si>
    <t>ul. Rynek 3</t>
  </si>
  <si>
    <t>ul. Rynek 7</t>
  </si>
  <si>
    <t>ul. Rynek 9</t>
  </si>
  <si>
    <t>ul. Senatorska 24</t>
  </si>
  <si>
    <t>ul. Mickiewicza 59</t>
  </si>
  <si>
    <t>ul. Sienkiewicza 8</t>
  </si>
  <si>
    <t>ul. Sienkiewicza 10</t>
  </si>
  <si>
    <t>ul. Sienkiewicza 13</t>
  </si>
  <si>
    <t>ul. Kościuszki 11</t>
  </si>
  <si>
    <t>ul. Błonie 1</t>
  </si>
  <si>
    <t>ul. Rynek 19</t>
  </si>
  <si>
    <t>ul. Kościuszki 11A</t>
  </si>
  <si>
    <t>ul. Kościuszki 26</t>
  </si>
  <si>
    <t>ul. Binduga 95</t>
  </si>
  <si>
    <t>ul. Kościuszki 18</t>
  </si>
  <si>
    <t>ul. Sienkiewicza 62</t>
  </si>
  <si>
    <t>ul. Rynek 21</t>
  </si>
  <si>
    <t>ul. Kościelna 15A</t>
  </si>
  <si>
    <t>ul. Jana Pawła II 7</t>
  </si>
  <si>
    <t>ul. Kościelna 15/A</t>
  </si>
  <si>
    <t>ul. Kościuszki 10</t>
  </si>
  <si>
    <t>ul. Rynek 47</t>
  </si>
  <si>
    <t>gaśnice, hydranty i monitoring</t>
  </si>
  <si>
    <t>ul. Rynek 8</t>
  </si>
  <si>
    <t>gaśnice, hydranty</t>
  </si>
  <si>
    <t>ul. Senatorska 12</t>
  </si>
  <si>
    <t>ul. Senatorska</t>
  </si>
  <si>
    <t>ul. Rynek 3, Sienkiewicza 19, 17</t>
  </si>
  <si>
    <t>teren oczyszczalni ścieków</t>
  </si>
  <si>
    <t>ul. Jana Pawła II 24</t>
  </si>
  <si>
    <t>ul. Kościuszki</t>
  </si>
  <si>
    <t>murowane</t>
  </si>
  <si>
    <t>prefabrykowane</t>
  </si>
  <si>
    <t>kopertowy kryty blachodachówką</t>
  </si>
  <si>
    <t>płytowe</t>
  </si>
  <si>
    <t>stropodach - papa</t>
  </si>
  <si>
    <t>murowane z cegły</t>
  </si>
  <si>
    <t>płyty stropowe</t>
  </si>
  <si>
    <t>duspadowy kryty dachówką</t>
  </si>
  <si>
    <t>drewniane</t>
  </si>
  <si>
    <t>dwuspadowy krtry blachodachówką</t>
  </si>
  <si>
    <t>cegła ceramiczna</t>
  </si>
  <si>
    <t>kleina</t>
  </si>
  <si>
    <t>dwuspadowy kryty eternitem falistym</t>
  </si>
  <si>
    <t xml:space="preserve">murowane </t>
  </si>
  <si>
    <t>murowne z cegły docieplony styropianem gr. 10 cm, wykonana elewacja</t>
  </si>
  <si>
    <t>dwuspadowy kryty blachodachówką</t>
  </si>
  <si>
    <t>murowane z cegłydocieplony styropiane gr. 10 cm, wykonana elewacja</t>
  </si>
  <si>
    <t>dwuspadowy kryty dachówką</t>
  </si>
  <si>
    <t>murowany z cegły</t>
  </si>
  <si>
    <t>żelbetowe</t>
  </si>
  <si>
    <t>dwuspadowy - blacha</t>
  </si>
  <si>
    <t>drewniane i murowane</t>
  </si>
  <si>
    <t>dwuspadowy kryty blachodachowką</t>
  </si>
  <si>
    <t>ściany drewniane</t>
  </si>
  <si>
    <t>dachówka cementowa</t>
  </si>
  <si>
    <t>drewniany</t>
  </si>
  <si>
    <t>jednospadowy kryty papą</t>
  </si>
  <si>
    <t>jednospdowy kryty dachówką cementowo - wapienną</t>
  </si>
  <si>
    <t>murowny z cegły</t>
  </si>
  <si>
    <t>stropodach papa</t>
  </si>
  <si>
    <t>murowany z cegły, otynkowany</t>
  </si>
  <si>
    <t>dwuspadowy kryty blachą trapezową</t>
  </si>
  <si>
    <t>stropodach</t>
  </si>
  <si>
    <t>żelbetowa</t>
  </si>
  <si>
    <t>blacha</t>
  </si>
  <si>
    <t>jednospadowy kryty papą i eternitem</t>
  </si>
  <si>
    <t>mury gazobeton</t>
  </si>
  <si>
    <t>murowany z ceły</t>
  </si>
  <si>
    <t>murowany cegły</t>
  </si>
  <si>
    <t>jednospadowy kryty eternitem</t>
  </si>
  <si>
    <t>dwuspadowy kryty dachówką cementowo - wapienną</t>
  </si>
  <si>
    <t>jedospadowy kryty eternitem</t>
  </si>
  <si>
    <t>dwuspadowy  kryty eternitem</t>
  </si>
  <si>
    <t>W 2014 r. wymieniono stolarkę okienną i drzwiową w budynku.</t>
  </si>
  <si>
    <t>Bieżące naprawy</t>
  </si>
  <si>
    <t>W 2018 r. wykonano kompeksowy remont budynku: wymiana pokrycia dachowego na blachodachówkę, wymurowano nowe kominy, wykonano ocieplenie budynku, wymieniono instalację elektryczną.</t>
  </si>
  <si>
    <t>W 2013 r. zmieniono pokrycie dachowe z eternitu na blachodachówkę, wykonano elewacje busyku wraz z dociepleniem gr. 10 cm</t>
  </si>
  <si>
    <t>W 2014 r. zmieniono pokrycie dachowe z eternitu na blachodachówkę, wykonano elewacje busyku wraz z dociepleniem gr. 10 cm</t>
  </si>
  <si>
    <t xml:space="preserve"> W 2010 r. naprawa kompleksowa kominów wraz z nowym przekryciem dach, naprawa kompleksowa dachu w 2023 r.</t>
  </si>
  <si>
    <t>Wymiana w 2019 r. pokrycia dachowego wraz z naprawą kominów</t>
  </si>
  <si>
    <t>W 2022 r. zostalo wymienione pokrycie dachowe i wybudowane nowe kominy</t>
  </si>
  <si>
    <t>dostateczna</t>
  </si>
  <si>
    <t>dobra</t>
  </si>
  <si>
    <t>brak</t>
  </si>
  <si>
    <t>b.dobra</t>
  </si>
  <si>
    <t>zła</t>
  </si>
  <si>
    <t>b. dobra</t>
  </si>
  <si>
    <t>dostateczny</t>
  </si>
  <si>
    <t>braj</t>
  </si>
  <si>
    <t>b. odbra</t>
  </si>
  <si>
    <t>1+ poddasze użytkowe</t>
  </si>
  <si>
    <t>1 + poddasze użytkowe</t>
  </si>
  <si>
    <t>1+ poddasze uzytkowe</t>
  </si>
  <si>
    <t>Pumptracku- modułowy tor do jazdy na rowerze, rolkach, hulajnodze</t>
  </si>
  <si>
    <t xml:space="preserve">boisko przy Zespole Szkół im. Armii Krajowej w Brańsku </t>
  </si>
  <si>
    <t>Urząd Miasta Brańsk</t>
  </si>
  <si>
    <t xml:space="preserve">Instalacja fotowoltaiczna na terenie oczyszczalni ścieków w Brańsku </t>
  </si>
  <si>
    <t xml:space="preserve">Instalacja fotowoltaiczna na terenie oczyszczalni ścieków w Brańsku przy ul. Binduga  </t>
  </si>
  <si>
    <t xml:space="preserve">Instalacja fotowoltaiczna na terenie hydroforni w Brańsku przy ul. Senatorskiej 10A  </t>
  </si>
  <si>
    <t xml:space="preserve">Instalacja fotowoltaiczna na terenie hydroforni w Brańsku przy ul. Senatorskiej 10A  </t>
  </si>
  <si>
    <t xml:space="preserve">Urząd Miasta </t>
  </si>
  <si>
    <t>w tym zbiory biblioteczne</t>
  </si>
  <si>
    <t>SKODA</t>
  </si>
  <si>
    <t>FABIA</t>
  </si>
  <si>
    <t>TMBJX46YX74208278</t>
  </si>
  <si>
    <t>BBI 60GS</t>
  </si>
  <si>
    <t>OSOBOWY</t>
  </si>
  <si>
    <t>03.10.2007</t>
  </si>
  <si>
    <t>CATEPILAR</t>
  </si>
  <si>
    <t xml:space="preserve">420 DIT </t>
  </si>
  <si>
    <t>CATO420DABLN11380</t>
  </si>
  <si>
    <t>SPECJALNY (KOPARKO - ŁADOWARKA)</t>
  </si>
  <si>
    <t>VOLKSWAGEN</t>
  </si>
  <si>
    <t>TRANSPORTER</t>
  </si>
  <si>
    <t>WV1ZZZ7JZ6X614550</t>
  </si>
  <si>
    <t>BBI CM97</t>
  </si>
  <si>
    <t xml:space="preserve">CIĘŻAROWY </t>
  </si>
  <si>
    <t>26.09.2014</t>
  </si>
  <si>
    <t>D 47 A</t>
  </si>
  <si>
    <t>PRZYCZEPA</t>
  </si>
  <si>
    <t>BKK 4955</t>
  </si>
  <si>
    <t>CIĄGNIK</t>
  </si>
  <si>
    <t>URSUS C-355</t>
  </si>
  <si>
    <t>BKC 110D</t>
  </si>
  <si>
    <t>NACZEPA</t>
  </si>
  <si>
    <t>ASENIZACYJNA</t>
  </si>
  <si>
    <t>SX9750729WOPC1324</t>
  </si>
  <si>
    <t>BIJ 4068</t>
  </si>
  <si>
    <t xml:space="preserve">CIĄGNIK </t>
  </si>
  <si>
    <t>ZETOR</t>
  </si>
  <si>
    <t>TKBACU3LA33WSO405</t>
  </si>
  <si>
    <t>BBI TL55</t>
  </si>
  <si>
    <t>BKK 4954</t>
  </si>
  <si>
    <t>URSUS C-3512</t>
  </si>
  <si>
    <t>BBI T869</t>
  </si>
  <si>
    <t>FIAT</t>
  </si>
  <si>
    <t>DUCATO</t>
  </si>
  <si>
    <t>ZFA24400007464994</t>
  </si>
  <si>
    <t>BBI 46VV</t>
  </si>
  <si>
    <t>OPEL</t>
  </si>
  <si>
    <t>VIVARO</t>
  </si>
  <si>
    <t>WOLJ7A7A6DV607517</t>
  </si>
  <si>
    <t>BBI AJ20</t>
  </si>
  <si>
    <t>19.12.2013</t>
  </si>
  <si>
    <t>PRONAR</t>
  </si>
  <si>
    <t>SZB6541XXJ1XO1767</t>
  </si>
  <si>
    <t>BBI PM38</t>
  </si>
  <si>
    <t>-</t>
  </si>
  <si>
    <t>07.03.2018</t>
  </si>
  <si>
    <t xml:space="preserve">PRZYCZEPA </t>
  </si>
  <si>
    <t>SZB6532XXF1XO7855</t>
  </si>
  <si>
    <t>BBI 61RW</t>
  </si>
  <si>
    <t>03.10.2014</t>
  </si>
  <si>
    <t>TOYOTA</t>
  </si>
  <si>
    <t>AVENSIS ACTIVE</t>
  </si>
  <si>
    <t>SB1BG76L30E125290</t>
  </si>
  <si>
    <t>BBI GE60</t>
  </si>
  <si>
    <t>01.06.2016</t>
  </si>
  <si>
    <t>SZB6532XXMIX10998</t>
  </si>
  <si>
    <t>BBI 2P43</t>
  </si>
  <si>
    <t>08.12.2020</t>
  </si>
  <si>
    <t>NEW HOLAND T6020</t>
  </si>
  <si>
    <t>Z8BD09746</t>
  </si>
  <si>
    <t>BBI TT55</t>
  </si>
  <si>
    <t xml:space="preserve">- </t>
  </si>
  <si>
    <t xml:space="preserve">PEUGEOT </t>
  </si>
  <si>
    <t>BOXTER</t>
  </si>
  <si>
    <t>VF3YCUMFB12168615</t>
  </si>
  <si>
    <t>BBI SV82</t>
  </si>
  <si>
    <r>
      <rPr>
        <b/>
        <sz val="10"/>
        <rFont val="Arial"/>
        <family val="2"/>
        <charset val="238"/>
      </rPr>
      <t>Tabela nr 4 - wykaz pojazdów</t>
    </r>
    <r>
      <rPr>
        <sz val="10"/>
        <rFont val="Arial"/>
        <family val="2"/>
        <charset val="238"/>
      </rPr>
      <t xml:space="preserve">  (do ubezpieczeń komunikacyjnych)</t>
    </r>
  </si>
  <si>
    <t xml:space="preserve">Tabela nr 5- informacja o szkodach </t>
  </si>
  <si>
    <r>
      <rPr>
        <b/>
        <sz val="10"/>
        <rFont val="Arial"/>
        <family val="2"/>
        <charset val="238"/>
      </rPr>
      <t xml:space="preserve">Tabela nr 6- wykaz maszyn i urządzeń </t>
    </r>
    <r>
      <rPr>
        <sz val="10"/>
        <rFont val="Arial"/>
        <family val="2"/>
        <charset val="238"/>
      </rPr>
      <t>(do ubezpieczenia maszyn i urządzeń od awarii)</t>
    </r>
  </si>
  <si>
    <t>Tabela nr 7 - wykaz lokalizacji</t>
  </si>
  <si>
    <t>Nie</t>
  </si>
  <si>
    <t xml:space="preserve">Nie </t>
  </si>
  <si>
    <t>Tak</t>
  </si>
  <si>
    <r>
      <t xml:space="preserve">Rodzaj wartości pojazdu               </t>
    </r>
    <r>
      <rPr>
        <sz val="10"/>
        <rFont val="Arial"/>
        <family val="2"/>
        <charset val="238"/>
      </rPr>
      <t xml:space="preserve"> (z VAT)</t>
    </r>
  </si>
  <si>
    <r>
      <t>Ryzyka podlegające ubezpieczeniu w danym pojeździe</t>
    </r>
    <r>
      <rPr>
        <b/>
        <sz val="10"/>
        <color indexed="10"/>
        <rFont val="Arial"/>
        <family val="2"/>
        <charset val="238"/>
      </rPr>
      <t xml:space="preserve"> </t>
    </r>
  </si>
  <si>
    <r>
      <t>Zielona Karta</t>
    </r>
    <r>
      <rPr>
        <sz val="10"/>
        <rFont val="Arial"/>
        <family val="2"/>
        <charset val="238"/>
      </rPr>
      <t xml:space="preserve"> (kraj)</t>
    </r>
  </si>
  <si>
    <t>OC</t>
  </si>
  <si>
    <t>NW</t>
  </si>
  <si>
    <t>AC/KR</t>
  </si>
  <si>
    <t>ASS</t>
  </si>
  <si>
    <t>×</t>
  </si>
  <si>
    <t>Urząd Miasta</t>
  </si>
  <si>
    <t>Traktor T23-125.6 HD V2 Z AGREGATEM</t>
  </si>
  <si>
    <t xml:space="preserve"> nie </t>
  </si>
  <si>
    <t xml:space="preserve">ul. Kościuszki 45 oraz caly teren Miasta Brańsk, 17-120 Brańsk </t>
  </si>
  <si>
    <t>Miejska Biblioteka Publiczna w Brańsku 17-120 Brańsk ul. Rynek 27</t>
  </si>
  <si>
    <t>Gaśnica (proszek ABC,113 B) 1 szt.</t>
  </si>
  <si>
    <t>Miejski Ośrodek Pomocy Społecznej w Brańsku, ul. Rynek 25/2     17-120 Brańsk</t>
  </si>
  <si>
    <t xml:space="preserve">gaśnica,  drzwi wejściowe i ewakuacyjne antywłamaniowe, </t>
  </si>
  <si>
    <t>Miejski Ośrodek Kultury w Brańsku, ul. Rynek 19    17-120 Brańsk</t>
  </si>
  <si>
    <t>gaśnica</t>
  </si>
  <si>
    <t>Urządzenie wielofukcyjne HP LaserJet PRO M426DW F6W13A ( pokój nr 3)</t>
  </si>
  <si>
    <t xml:space="preserve">Centrala telefoniczna </t>
  </si>
  <si>
    <t>Komputer Dell 7010 USFF + WIN10PRO REF (serwerownia)</t>
  </si>
  <si>
    <t>Laptop Lenovo ThinkPad E15 20RD001FPB i5 (Sekretarz)</t>
  </si>
  <si>
    <t xml:space="preserve">Laptop Asus X509W10 (Magda) </t>
  </si>
  <si>
    <t>Xerox Docucentre SC2020 ( ksero pok. nr 1</t>
  </si>
  <si>
    <t xml:space="preserve">Skaner canon EM9017B003AA DR-F120  (sekretariat) </t>
  </si>
  <si>
    <t xml:space="preserve">Laptop Lenovo V15-IILW10 PRO  (Kołoszko) </t>
  </si>
  <si>
    <t xml:space="preserve">Drukarka HP LJ Pro M404N (Skarbnik) </t>
  </si>
  <si>
    <t xml:space="preserve">Laptop Lenovo V530W10Pro (Sekretarz) </t>
  </si>
  <si>
    <t xml:space="preserve">Komputer Dell Wostro 3471i58GB256W10P3YNBD ( 3 szt) </t>
  </si>
  <si>
    <t xml:space="preserve">Monitor Philips 223V5LHSB/00  ( do spisu Rolnego) </t>
  </si>
  <si>
    <t xml:space="preserve">Monitor Dell E2420H  (do spisu ludności ) </t>
  </si>
  <si>
    <t xml:space="preserve">Laptop Asus X515JA-BR642TW10 (Półtorak) </t>
  </si>
  <si>
    <t xml:space="preserve">Projektor Acer </t>
  </si>
  <si>
    <t xml:space="preserve">Ekran Maclean </t>
  </si>
  <si>
    <t xml:space="preserve">Urządzenie wielofunkcyjne HP Laser MFP 137fnw ( Sekretariat fax) </t>
  </si>
  <si>
    <t xml:space="preserve">Laptop Lenovo TinkPad E15G2 5 szt. </t>
  </si>
  <si>
    <t>Komputer Dell Vostro (Porzezińska)</t>
  </si>
  <si>
    <t>Stacja dokująca Lenovo IBM 40AN0135EU 2 szt. (Serwerowania)</t>
  </si>
  <si>
    <t>Serwer TS-873AeU-4G (Serwerownia)</t>
  </si>
  <si>
    <t xml:space="preserve">Serwer Dell PowerEdge R350 (Serwerownia) </t>
  </si>
  <si>
    <t>Monitor Lenovo D32qc-20 (Sekretariat)</t>
  </si>
  <si>
    <t>Komputer All-in-One Dell Optiplex 5490 (Burmistrz)</t>
  </si>
  <si>
    <t>Komputer All-in-One Dell Optiplex 5490 (Ożarowska)</t>
  </si>
  <si>
    <t>Komputer AiO Dell Optiplex 5400 (Bronicka)</t>
  </si>
  <si>
    <t xml:space="preserve">Zestaw konferencyjny (Sala konferencyjna) </t>
  </si>
  <si>
    <t>Projektor Panasonic PT-VZ585NEJ, uchwyt, ekran projekcyjny ART. EM-120 (Sala konferencyjna)</t>
  </si>
  <si>
    <t>Komputer AiO Dell Optiplex 24 (Zalewska)</t>
  </si>
  <si>
    <t>Notebook HP 17-BS001NW i5-7200U/4GB ( Obrady Sesji Rady Miasta )</t>
  </si>
  <si>
    <t>Tablet 10 Lenovo Tab M10 Plus - 15 szt. (Obrady Sesji Rady Miasta)</t>
  </si>
  <si>
    <t>Urządzenie Fortigate 80F (Serwerowania)</t>
  </si>
  <si>
    <t>Punkt dostępowy UniFi 6</t>
  </si>
  <si>
    <t>Switch Cisco SG250-18-K9-EU (Serwerownia)</t>
  </si>
  <si>
    <t>Drukarka do etykiet Zebra</t>
  </si>
  <si>
    <t>Kamera IP- sufitowa Hikvision DS.-2CD1143G0-1</t>
  </si>
  <si>
    <t>Kamera IP kompaktowa Hikvision DS.-2CD1043G01-I</t>
  </si>
  <si>
    <t>Renault</t>
  </si>
  <si>
    <t>Mascott 130.65</t>
  </si>
  <si>
    <t>VF652AFA000033799</t>
  </si>
  <si>
    <t>BBI K501</t>
  </si>
  <si>
    <t>Iveco</t>
  </si>
  <si>
    <t>Eurocargo ML150EW</t>
  </si>
  <si>
    <t>ZCFB1LM84E2620416</t>
  </si>
  <si>
    <t>BBI CJ87</t>
  </si>
  <si>
    <t>Man</t>
  </si>
  <si>
    <t>TGM 18.320 4x4 BB</t>
  </si>
  <si>
    <t>WMAN38ZZ7LY409487</t>
  </si>
  <si>
    <t>BBI NM26</t>
  </si>
  <si>
    <t>Nissan</t>
  </si>
  <si>
    <t xml:space="preserve">Pickup </t>
  </si>
  <si>
    <t>JN1CPUD22U0809474</t>
  </si>
  <si>
    <t>BBI Y660</t>
  </si>
  <si>
    <t>Przyczepa lekka</t>
  </si>
  <si>
    <t>TEMARED 3</t>
  </si>
  <si>
    <t>SWH3B04100B227560</t>
  </si>
  <si>
    <t>BBI 2P62</t>
  </si>
  <si>
    <t>SPECJALNY POŻARNICZY</t>
  </si>
  <si>
    <t>27-01-2003</t>
  </si>
  <si>
    <t>18-08-2014</t>
  </si>
  <si>
    <t>16-01-2020</t>
  </si>
  <si>
    <t>16-12-2004</t>
  </si>
  <si>
    <t>NIE</t>
  </si>
  <si>
    <t>Ochotnicza Straż Pożarna w Brańsku</t>
  </si>
  <si>
    <t xml:space="preserve">Pilarka do drewna STHIL </t>
  </si>
  <si>
    <t>Defibbrylator AED Philips HeartStart</t>
  </si>
  <si>
    <t>Kamera termowizyjna  FLIR K2</t>
  </si>
  <si>
    <t>Detektor czterogazowy</t>
  </si>
  <si>
    <t>Wyciągarka EWN 18000</t>
  </si>
  <si>
    <t>Radiotelefon Hytera PD 565</t>
  </si>
  <si>
    <t>Motopompa pływająca NIAGARA 2</t>
  </si>
  <si>
    <t>Aparat powietrzny M1 FIX + maska G1 - 2 szt.</t>
  </si>
  <si>
    <t>MS 362</t>
  </si>
  <si>
    <t>Przedszkole im. Sióstr Sercanek w Brańsku</t>
  </si>
  <si>
    <t>Komputer stacjonarny AiO Dell Optiplex</t>
  </si>
  <si>
    <t>Tablica  MULTI MEDIALNA</t>
  </si>
  <si>
    <t>Pojektor</t>
  </si>
  <si>
    <t>Laptop Lenovo</t>
  </si>
  <si>
    <t>Komputer</t>
  </si>
  <si>
    <t>Miejska Biblioteka Publiczna w Brańsku,17-120 brański, ul. Rynek 27</t>
  </si>
  <si>
    <t>Gaśnica (proszek  ABC, 21A 113 B C)</t>
  </si>
  <si>
    <t>Miejska Biblioteka Publiczna w Brańsku</t>
  </si>
  <si>
    <t>pompa ciepła</t>
  </si>
  <si>
    <t>piwnica</t>
  </si>
  <si>
    <t>rekuperacja</t>
  </si>
  <si>
    <t>budynek przedszkola</t>
  </si>
  <si>
    <t>Przedszkole stare</t>
  </si>
  <si>
    <t>oświatowo - wychowawcza</t>
  </si>
  <si>
    <t>ul. Rynek 4 , 17 - 120 Brańsk</t>
  </si>
  <si>
    <t>dwuspadowy kryty  eternitem</t>
  </si>
  <si>
    <t>dobry</t>
  </si>
  <si>
    <t>Przedszkole nowe</t>
  </si>
  <si>
    <t>b. dobre</t>
  </si>
  <si>
    <t>Fotowoltaika</t>
  </si>
  <si>
    <t xml:space="preserve">Zespołu Szkół w Brańsku </t>
  </si>
  <si>
    <t>Budynek szkoły stary z salą gimnastyczną</t>
  </si>
  <si>
    <t>szkoła</t>
  </si>
  <si>
    <t>gaśnice, hydranty,monitoring</t>
  </si>
  <si>
    <t>17-120 Brańsk ul. Armii Krajowej 7</t>
  </si>
  <si>
    <t>Szkoła nowa</t>
  </si>
  <si>
    <t>gaśnice,, hydranty,monitoring</t>
  </si>
  <si>
    <t>zanieszkały</t>
  </si>
  <si>
    <t>gaśnica, hydrant</t>
  </si>
  <si>
    <t xml:space="preserve">Ogrodzenie metalowe, bramy </t>
  </si>
  <si>
    <t>Budynek sojalny</t>
  </si>
  <si>
    <t>Hala sportowa</t>
  </si>
  <si>
    <t>zajęcia sportowe</t>
  </si>
  <si>
    <t>dwuspadowy kryty blachą</t>
  </si>
  <si>
    <t>stropodach kryty papą</t>
  </si>
  <si>
    <t>konstrukcja stalowa rzelbetonowa osłonięta bloczkami gazobetonowymi</t>
  </si>
  <si>
    <t>zelbetowe wylewane</t>
  </si>
  <si>
    <t xml:space="preserve">Instalacja fotowoltaiczna na dachu budynku Zespołu Szkół w Brańsku - moc 43,32 kWp - wartość </t>
  </si>
  <si>
    <t>Łącznie</t>
  </si>
  <si>
    <t>dobre</t>
  </si>
  <si>
    <t>Zespół Szkół w Brańsku</t>
  </si>
  <si>
    <t>Monitor interaktywny Avtek 5 connect 65 cali szt. 2</t>
  </si>
  <si>
    <t>Magiczna ściana 2,0</t>
  </si>
  <si>
    <t xml:space="preserve">Monitor </t>
  </si>
  <si>
    <t>Tablica Ceramiczna szt. 2</t>
  </si>
  <si>
    <t>Epson EB szt. 2</t>
  </si>
  <si>
    <t>Drukarka 3D premium</t>
  </si>
  <si>
    <t>Zestaw audio wideo premium</t>
  </si>
  <si>
    <t>MAC Monitor 65" Premium szt. 2</t>
  </si>
  <si>
    <t>Urządzenie wielofunkcyjne Brother szt. 3</t>
  </si>
  <si>
    <t>Epson nagłośnienie</t>
  </si>
  <si>
    <t>Brohter DCP szt. 2</t>
  </si>
  <si>
    <t>Laptopy Huawej szt. 12</t>
  </si>
  <si>
    <t>Tablet 10" Lenovo szt. 23</t>
  </si>
  <si>
    <t>Laptop Acer Aspire 3W 10 szt. 19</t>
  </si>
  <si>
    <t>MOK</t>
  </si>
  <si>
    <t>DRUKARKA 3D</t>
  </si>
  <si>
    <t xml:space="preserve">PROJEKTOR </t>
  </si>
  <si>
    <t>ZESTAW KOMPUTEROWY Z MONITOREM</t>
  </si>
  <si>
    <t>PLOTER LASEROWY</t>
  </si>
  <si>
    <t>DRON DJI MAVIC MINI</t>
  </si>
  <si>
    <t>LAPTOP LENOVO IDEA PAD 330</t>
  </si>
  <si>
    <t>LAPTOP LENOVO LEGION Y530</t>
  </si>
  <si>
    <t>OCULUS QUEST</t>
  </si>
  <si>
    <t>KAMERA HYKKER 360</t>
  </si>
  <si>
    <t>UL. Rynek 19, 17-120 Brańsk</t>
  </si>
  <si>
    <t>gaśnice- 3 sztuki</t>
  </si>
  <si>
    <t>bieżąca woda</t>
  </si>
  <si>
    <t>dozór pracowniczy część doby</t>
  </si>
  <si>
    <t>monitoring wizyjny</t>
  </si>
  <si>
    <t>2xniszczarka do dokumentów HSM</t>
  </si>
  <si>
    <t>Robot edukacyjny PHOTON model PH_01 S/N P18101-PHE01140</t>
  </si>
  <si>
    <t>Tablet Lenovo TAB 7 Essential TB-7304F</t>
  </si>
  <si>
    <t>MOPS</t>
  </si>
  <si>
    <t>Router MikroTik RB3011</t>
  </si>
  <si>
    <t>Switch zarządzalny HP rack</t>
  </si>
  <si>
    <t>Komputer DELL 7010. Win 10 Pro REF</t>
  </si>
  <si>
    <t>UPS APC 700VA</t>
  </si>
  <si>
    <t xml:space="preserve">Listwa przepięciowa </t>
  </si>
  <si>
    <t>HP PRoOne 400 G5 AiO 20" HD i3-9100T 12 GB 1 TB SSD</t>
  </si>
  <si>
    <t xml:space="preserve">Lenovo 520-24ICB AIO i5 -8400T 16 G 1TSSd 23,8" szt 2 </t>
  </si>
  <si>
    <t>Drukarka EPSON WF-7710 DWF</t>
  </si>
  <si>
    <t>Notebook/ Laptop 17,3'' ASUS VivoBook 17 X705QAA12- 9702P/16GB/512/Win10 szt.2</t>
  </si>
  <si>
    <t>Zasilacz awaryjny UPS Power Walker 650VA/360W</t>
  </si>
  <si>
    <t>Asus F515 W10                                              BKS</t>
  </si>
  <si>
    <t>DS315E(ACER X 1227 I)                                  BKS</t>
  </si>
  <si>
    <t>XEROX DOCUCENTRE SC2020 (pok. Nr 3)</t>
  </si>
  <si>
    <t>Laptop Asus X509W10</t>
  </si>
  <si>
    <t>Laptop Lenovo V530W10Pro</t>
  </si>
  <si>
    <t>Laptop Lenovo V15-IILW10 PRO</t>
  </si>
  <si>
    <t>3.1. Urząd Miasta Brańsk- OSP Brańsk</t>
  </si>
  <si>
    <t>Komputer stacjonarny Acer XC-704 W10 szt. 2</t>
  </si>
  <si>
    <t xml:space="preserve">Tablica ceramiczna szt. 2, Epson szt. 2, Monitor szt. 1 </t>
  </si>
  <si>
    <t>Sprzęt komputerowy z projektu "zdalna szkoła" przekazywany osobom trzecim poza lokalizację Jednostek Organizacyjnych Miasta Brańsk w celu nauczania zdalnego przekazane przez Urząd Miasta w Brańsku</t>
  </si>
  <si>
    <t>OSP Brańsk</t>
  </si>
  <si>
    <t>03.04.2026</t>
  </si>
  <si>
    <t>OC dróg- Uszkodzenie pojazdu wskutek najechania na ubytek w drodze.</t>
  </si>
  <si>
    <t>Mienie od ognia i innych zdarzeń- Zalanie sufitu oraz modelu kartonowego smoka przez awarie w mieszkaniu powyżej.</t>
  </si>
  <si>
    <t>OC ogólne- Uszkodzenie mienia podczas naprawy awarii przyłącza wodociągowego</t>
  </si>
  <si>
    <t>O*</t>
  </si>
  <si>
    <t>KB</t>
  </si>
  <si>
    <t xml:space="preserve">SU         </t>
  </si>
  <si>
    <t>Rodzaj wartości:              KB- księgowa brutto                       O- odtworzeniowa</t>
  </si>
  <si>
    <t>O*- wartość odtworzeniowa określona przez Zamawiającego</t>
  </si>
  <si>
    <t>Łącznie stacjonarny</t>
  </si>
  <si>
    <t>Łącznie przenośny</t>
  </si>
  <si>
    <t>Łącznie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</si>
</sst>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#,##0.00\ &quot;zł&quot;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  <charset val="238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30" fillId="0" borderId="0"/>
    <xf numFmtId="0" fontId="6" fillId="0" borderId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" fillId="0" borderId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4" xfId="0" applyBorder="1"/>
    <xf numFmtId="0" fontId="6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6" fillId="0" borderId="5" xfId="0" applyFont="1" applyBorder="1"/>
    <xf numFmtId="0" fontId="24" fillId="0" borderId="0" xfId="0" applyFont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44" fontId="6" fillId="0" borderId="4" xfId="4" applyFont="1" applyBorder="1" applyAlignment="1">
      <alignment vertical="center"/>
    </xf>
    <xf numFmtId="44" fontId="6" fillId="0" borderId="16" xfId="4" applyFont="1" applyFill="1" applyBorder="1" applyAlignment="1">
      <alignment vertical="center"/>
    </xf>
    <xf numFmtId="165" fontId="34" fillId="0" borderId="16" xfId="2" applyNumberFormat="1" applyFont="1" applyBorder="1" applyAlignment="1">
      <alignment horizontal="right" vertical="center" wrapText="1"/>
    </xf>
    <xf numFmtId="165" fontId="6" fillId="0" borderId="16" xfId="1" applyNumberFormat="1" applyFont="1" applyBorder="1" applyAlignment="1">
      <alignment horizontal="right" vertical="center" wrapText="1"/>
    </xf>
    <xf numFmtId="165" fontId="6" fillId="0" borderId="16" xfId="2" applyNumberFormat="1" applyBorder="1" applyAlignment="1">
      <alignment horizontal="right" vertical="center" wrapText="1"/>
    </xf>
    <xf numFmtId="44" fontId="34" fillId="0" borderId="4" xfId="2" applyNumberFormat="1" applyFont="1" applyBorder="1" applyAlignment="1">
      <alignment horizontal="right" vertical="center" wrapText="1"/>
    </xf>
    <xf numFmtId="44" fontId="6" fillId="0" borderId="4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0" xfId="0" applyFont="1" applyFill="1" applyAlignment="1">
      <alignment vertical="center" wrapText="1"/>
    </xf>
    <xf numFmtId="0" fontId="6" fillId="3" borderId="0" xfId="0" applyFont="1" applyFill="1"/>
    <xf numFmtId="0" fontId="5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5" fillId="3" borderId="4" xfId="0" applyFont="1" applyFill="1" applyBorder="1" applyAlignment="1">
      <alignment vertical="center" wrapText="1"/>
    </xf>
    <xf numFmtId="0" fontId="36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8" fontId="4" fillId="3" borderId="4" xfId="3" applyNumberFormat="1" applyFont="1" applyFill="1" applyBorder="1" applyAlignment="1">
      <alignment vertical="center" wrapText="1"/>
    </xf>
    <xf numFmtId="44" fontId="35" fillId="3" borderId="4" xfId="3" applyFont="1" applyFill="1" applyBorder="1" applyAlignment="1">
      <alignment vertical="center" wrapText="1"/>
    </xf>
    <xf numFmtId="8" fontId="4" fillId="3" borderId="4" xfId="5" applyNumberFormat="1" applyFont="1" applyFill="1" applyBorder="1" applyAlignment="1">
      <alignment vertical="center" wrapText="1"/>
    </xf>
    <xf numFmtId="8" fontId="35" fillId="3" borderId="4" xfId="3" applyNumberFormat="1" applyFont="1" applyFill="1" applyBorder="1" applyAlignment="1">
      <alignment horizontal="right" vertical="center" wrapText="1"/>
    </xf>
    <xf numFmtId="8" fontId="4" fillId="3" borderId="4" xfId="6" applyNumberFormat="1" applyFont="1" applyFill="1" applyBorder="1" applyAlignment="1">
      <alignment vertical="center" wrapText="1"/>
    </xf>
    <xf numFmtId="44" fontId="4" fillId="3" borderId="4" xfId="4" applyFont="1" applyFill="1" applyBorder="1" applyAlignment="1">
      <alignment vertical="center" wrapText="1"/>
    </xf>
    <xf numFmtId="8" fontId="4" fillId="3" borderId="4" xfId="3" applyNumberFormat="1" applyFont="1" applyFill="1" applyBorder="1" applyAlignment="1">
      <alignment horizontal="right" vertical="center" wrapText="1"/>
    </xf>
    <xf numFmtId="44" fontId="4" fillId="3" borderId="4" xfId="6" applyFont="1" applyFill="1" applyBorder="1" applyAlignment="1">
      <alignment vertical="center" wrapText="1"/>
    </xf>
    <xf numFmtId="0" fontId="36" fillId="3" borderId="4" xfId="7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3" borderId="14" xfId="7" applyFont="1" applyFill="1" applyBorder="1" applyAlignment="1">
      <alignment horizontal="center" vertical="center" wrapText="1"/>
    </xf>
    <xf numFmtId="4" fontId="37" fillId="0" borderId="4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5" fillId="3" borderId="4" xfId="7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/>
    </xf>
    <xf numFmtId="0" fontId="35" fillId="3" borderId="5" xfId="0" applyFont="1" applyFill="1" applyBorder="1" applyAlignment="1">
      <alignment vertical="center" wrapText="1"/>
    </xf>
    <xf numFmtId="8" fontId="4" fillId="3" borderId="5" xfId="3" applyNumberFormat="1" applyFont="1" applyFill="1" applyBorder="1" applyAlignment="1">
      <alignment vertical="center" wrapText="1"/>
    </xf>
    <xf numFmtId="44" fontId="38" fillId="0" borderId="4" xfId="3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8" fontId="5" fillId="3" borderId="11" xfId="3" applyNumberFormat="1" applyFont="1" applyFill="1" applyBorder="1" applyAlignment="1">
      <alignment vertical="center" wrapText="1"/>
    </xf>
    <xf numFmtId="44" fontId="38" fillId="0" borderId="4" xfId="3" applyFont="1" applyBorder="1" applyAlignment="1">
      <alignment vertical="center"/>
    </xf>
    <xf numFmtId="44" fontId="38" fillId="0" borderId="14" xfId="3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4" fontId="0" fillId="0" borderId="5" xfId="3" applyFont="1" applyBorder="1" applyAlignment="1">
      <alignment vertical="center"/>
    </xf>
    <xf numFmtId="44" fontId="0" fillId="0" borderId="14" xfId="3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44" fontId="5" fillId="0" borderId="14" xfId="1" applyNumberFormat="1" applyFont="1" applyBorder="1" applyAlignment="1">
      <alignment horizontal="center" vertical="center" wrapText="1"/>
    </xf>
    <xf numFmtId="44" fontId="5" fillId="0" borderId="13" xfId="1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6" fillId="0" borderId="28" xfId="1" applyFont="1" applyBorder="1" applyAlignment="1">
      <alignment horizontal="center" vertical="center" wrapText="1"/>
    </xf>
    <xf numFmtId="164" fontId="6" fillId="2" borderId="28" xfId="2" applyNumberFormat="1" applyFill="1" applyBorder="1" applyAlignment="1">
      <alignment horizontal="right" vertical="center" wrapText="1"/>
    </xf>
    <xf numFmtId="164" fontId="6" fillId="2" borderId="14" xfId="1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164" fontId="6" fillId="0" borderId="14" xfId="1" applyNumberFormat="1" applyFont="1" applyBorder="1"/>
    <xf numFmtId="44" fontId="0" fillId="0" borderId="14" xfId="3" applyFont="1" applyBorder="1"/>
    <xf numFmtId="0" fontId="4" fillId="0" borderId="28" xfId="0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9" fillId="0" borderId="5" xfId="0" applyFont="1" applyBorder="1"/>
    <xf numFmtId="44" fontId="4" fillId="0" borderId="4" xfId="3" applyFont="1" applyFill="1" applyBorder="1" applyAlignment="1">
      <alignment vertical="center" wrapText="1"/>
    </xf>
    <xf numFmtId="0" fontId="4" fillId="0" borderId="4" xfId="7" applyBorder="1" applyAlignment="1">
      <alignment vertical="center" wrapText="1"/>
    </xf>
    <xf numFmtId="0" fontId="4" fillId="0" borderId="4" xfId="7" applyBorder="1" applyAlignment="1">
      <alignment horizontal="center" vertical="center" wrapText="1"/>
    </xf>
    <xf numFmtId="0" fontId="4" fillId="0" borderId="14" xfId="7" applyBorder="1" applyAlignment="1">
      <alignment vertical="center" wrapText="1"/>
    </xf>
    <xf numFmtId="0" fontId="4" fillId="0" borderId="14" xfId="7" applyBorder="1" applyAlignment="1">
      <alignment horizontal="center" vertical="center" wrapText="1"/>
    </xf>
    <xf numFmtId="44" fontId="4" fillId="0" borderId="14" xfId="3" applyFont="1" applyFill="1" applyBorder="1" applyAlignment="1">
      <alignment vertical="center" wrapText="1"/>
    </xf>
    <xf numFmtId="44" fontId="5" fillId="0" borderId="13" xfId="3" applyFont="1" applyBorder="1" applyAlignment="1">
      <alignment vertical="center" wrapText="1"/>
    </xf>
    <xf numFmtId="44" fontId="5" fillId="0" borderId="11" xfId="3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wrapText="1"/>
    </xf>
    <xf numFmtId="165" fontId="34" fillId="0" borderId="4" xfId="8" applyNumberFormat="1" applyFont="1" applyBorder="1" applyAlignment="1">
      <alignment horizontal="right" vertical="center" wrapText="1"/>
    </xf>
    <xf numFmtId="1" fontId="4" fillId="0" borderId="4" xfId="4" applyNumberFormat="1" applyFont="1" applyBorder="1" applyAlignment="1">
      <alignment vertical="center"/>
    </xf>
    <xf numFmtId="0" fontId="4" fillId="0" borderId="4" xfId="4" applyNumberFormat="1" applyFont="1" applyBorder="1" applyAlignment="1">
      <alignment vertical="center"/>
    </xf>
    <xf numFmtId="8" fontId="4" fillId="0" borderId="4" xfId="4" applyNumberFormat="1" applyFont="1" applyBorder="1" applyAlignment="1">
      <alignment vertical="center"/>
    </xf>
    <xf numFmtId="8" fontId="4" fillId="0" borderId="4" xfId="1" applyNumberFormat="1" applyFont="1" applyBorder="1"/>
    <xf numFmtId="8" fontId="5" fillId="0" borderId="13" xfId="1" applyNumberFormat="1" applyFont="1" applyBorder="1" applyAlignment="1">
      <alignment horizontal="right"/>
    </xf>
    <xf numFmtId="44" fontId="4" fillId="0" borderId="4" xfId="4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4" fontId="4" fillId="0" borderId="5" xfId="3" applyFont="1" applyBorder="1" applyAlignment="1">
      <alignment vertical="center" wrapText="1"/>
    </xf>
    <xf numFmtId="44" fontId="4" fillId="0" borderId="4" xfId="3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44" fontId="4" fillId="0" borderId="14" xfId="3" applyFont="1" applyBorder="1" applyAlignment="1">
      <alignment vertical="center"/>
    </xf>
    <xf numFmtId="44" fontId="4" fillId="0" borderId="4" xfId="4" applyFont="1" applyBorder="1" applyAlignment="1">
      <alignment vertical="center"/>
    </xf>
    <xf numFmtId="44" fontId="34" fillId="0" borderId="4" xfId="8" applyNumberFormat="1" applyFont="1" applyBorder="1" applyAlignment="1">
      <alignment horizontal="right" vertical="center" wrapText="1"/>
    </xf>
    <xf numFmtId="44" fontId="4" fillId="0" borderId="4" xfId="4" applyFont="1" applyFill="1" applyBorder="1" applyAlignment="1">
      <alignment vertical="center"/>
    </xf>
    <xf numFmtId="44" fontId="5" fillId="0" borderId="13" xfId="1" applyNumberFormat="1" applyFont="1" applyBorder="1" applyAlignment="1">
      <alignment horizontal="right"/>
    </xf>
    <xf numFmtId="0" fontId="4" fillId="0" borderId="5" xfId="1" applyFont="1" applyBorder="1" applyAlignment="1">
      <alignment horizontal="center" vertical="center"/>
    </xf>
    <xf numFmtId="165" fontId="34" fillId="0" borderId="5" xfId="8" applyNumberFormat="1" applyFont="1" applyBorder="1" applyAlignment="1">
      <alignment horizontal="right" vertical="center" wrapText="1"/>
    </xf>
    <xf numFmtId="44" fontId="5" fillId="3" borderId="11" xfId="3" applyFont="1" applyFill="1" applyBorder="1" applyAlignment="1">
      <alignment vertical="center" wrapText="1"/>
    </xf>
    <xf numFmtId="44" fontId="4" fillId="3" borderId="4" xfId="3" applyFont="1" applyFill="1" applyBorder="1" applyAlignment="1">
      <alignment vertical="center" wrapText="1"/>
    </xf>
    <xf numFmtId="44" fontId="4" fillId="0" borderId="16" xfId="3" applyFont="1" applyFill="1" applyBorder="1" applyAlignment="1">
      <alignment vertical="center"/>
    </xf>
    <xf numFmtId="0" fontId="4" fillId="0" borderId="4" xfId="7" applyBorder="1"/>
    <xf numFmtId="0" fontId="4" fillId="3" borderId="4" xfId="7" applyFill="1" applyBorder="1" applyAlignment="1">
      <alignment horizontal="center" vertical="center" wrapText="1"/>
    </xf>
    <xf numFmtId="0" fontId="35" fillId="3" borderId="4" xfId="7" applyFont="1" applyFill="1" applyBorder="1"/>
    <xf numFmtId="0" fontId="36" fillId="3" borderId="4" xfId="0" applyFont="1" applyFill="1" applyBorder="1" applyAlignment="1">
      <alignment horizontal="center" vertical="center" wrapText="1"/>
    </xf>
    <xf numFmtId="0" fontId="35" fillId="3" borderId="4" xfId="7" applyFont="1" applyFill="1" applyBorder="1" applyAlignment="1">
      <alignment wrapText="1"/>
    </xf>
    <xf numFmtId="0" fontId="35" fillId="3" borderId="4" xfId="7" applyFont="1" applyFill="1" applyBorder="1" applyAlignment="1">
      <alignment horizontal="center"/>
    </xf>
    <xf numFmtId="44" fontId="6" fillId="3" borderId="5" xfId="3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35" fillId="3" borderId="4" xfId="7" applyFont="1" applyFill="1" applyBorder="1" applyAlignment="1">
      <alignment horizontal="center" vertical="center"/>
    </xf>
    <xf numFmtId="44" fontId="5" fillId="0" borderId="3" xfId="3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4" fontId="0" fillId="0" borderId="4" xfId="3" applyFont="1" applyBorder="1" applyAlignment="1">
      <alignment vertical="center"/>
    </xf>
    <xf numFmtId="44" fontId="0" fillId="0" borderId="14" xfId="3" applyFont="1" applyBorder="1" applyAlignment="1">
      <alignment vertical="center"/>
    </xf>
    <xf numFmtId="44" fontId="4" fillId="0" borderId="4" xfId="3" applyBorder="1" applyAlignment="1">
      <alignment vertical="center"/>
    </xf>
    <xf numFmtId="44" fontId="4" fillId="0" borderId="4" xfId="3" applyFont="1" applyBorder="1" applyAlignment="1">
      <alignment horizontal="right" vertical="center" wrapText="1"/>
    </xf>
    <xf numFmtId="44" fontId="4" fillId="0" borderId="4" xfId="3" applyFont="1" applyBorder="1"/>
    <xf numFmtId="44" fontId="4" fillId="0" borderId="28" xfId="3" applyFont="1" applyBorder="1" applyAlignment="1">
      <alignment horizontal="right" vertical="center" wrapText="1"/>
    </xf>
    <xf numFmtId="0" fontId="4" fillId="0" borderId="28" xfId="7" applyBorder="1" applyAlignment="1">
      <alignment horizontal="center" vertical="center" wrapText="1"/>
    </xf>
    <xf numFmtId="0" fontId="4" fillId="0" borderId="0" xfId="7"/>
    <xf numFmtId="0" fontId="4" fillId="0" borderId="4" xfId="7" applyBorder="1" applyAlignment="1">
      <alignment horizontal="center"/>
    </xf>
    <xf numFmtId="0" fontId="4" fillId="3" borderId="4" xfId="7" applyFill="1" applyBorder="1" applyAlignment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35" fillId="0" borderId="4" xfId="7" applyFont="1" applyBorder="1" applyAlignment="1">
      <alignment vertical="center" wrapText="1"/>
    </xf>
    <xf numFmtId="0" fontId="35" fillId="0" borderId="4" xfId="7" applyFont="1" applyBorder="1" applyAlignment="1">
      <alignment horizontal="center" vertical="center" wrapText="1"/>
    </xf>
    <xf numFmtId="44" fontId="35" fillId="0" borderId="4" xfId="3" applyFont="1" applyFill="1" applyBorder="1" applyAlignment="1">
      <alignment vertical="center" wrapText="1"/>
    </xf>
    <xf numFmtId="0" fontId="42" fillId="0" borderId="4" xfId="7" applyFont="1" applyBorder="1"/>
    <xf numFmtId="44" fontId="42" fillId="0" borderId="4" xfId="3" applyFont="1" applyBorder="1" applyAlignment="1">
      <alignment horizontal="right"/>
    </xf>
    <xf numFmtId="44" fontId="42" fillId="0" borderId="4" xfId="3" applyFont="1" applyBorder="1" applyAlignment="1">
      <alignment horizontal="right" vertical="center"/>
    </xf>
    <xf numFmtId="0" fontId="41" fillId="0" borderId="4" xfId="7" applyFont="1" applyBorder="1"/>
    <xf numFmtId="44" fontId="41" fillId="0" borderId="4" xfId="3" applyFont="1" applyBorder="1" applyAlignment="1">
      <alignment horizontal="right"/>
    </xf>
    <xf numFmtId="0" fontId="35" fillId="0" borderId="14" xfId="7" applyFont="1" applyBorder="1" applyAlignment="1">
      <alignment vertical="center" wrapText="1"/>
    </xf>
    <xf numFmtId="0" fontId="35" fillId="0" borderId="14" xfId="7" applyFont="1" applyBorder="1" applyAlignment="1">
      <alignment horizontal="center" vertical="center" wrapText="1"/>
    </xf>
    <xf numFmtId="44" fontId="35" fillId="0" borderId="14" xfId="3" applyFont="1" applyFill="1" applyBorder="1" applyAlignment="1">
      <alignment vertical="center" wrapText="1"/>
    </xf>
    <xf numFmtId="0" fontId="35" fillId="3" borderId="4" xfId="7" applyFont="1" applyFill="1" applyBorder="1" applyAlignment="1">
      <alignment vertical="center" wrapText="1"/>
    </xf>
    <xf numFmtId="0" fontId="42" fillId="3" borderId="4" xfId="7" applyFont="1" applyFill="1" applyBorder="1"/>
    <xf numFmtId="44" fontId="42" fillId="3" borderId="4" xfId="3" applyFont="1" applyFill="1" applyBorder="1" applyAlignment="1">
      <alignment horizontal="right"/>
    </xf>
    <xf numFmtId="0" fontId="35" fillId="3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4" fontId="5" fillId="0" borderId="11" xfId="3" applyFont="1" applyBorder="1" applyAlignment="1">
      <alignment vertical="center"/>
    </xf>
    <xf numFmtId="0" fontId="43" fillId="3" borderId="4" xfId="0" quotePrefix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14" fontId="35" fillId="3" borderId="4" xfId="0" applyNumberFormat="1" applyFont="1" applyFill="1" applyBorder="1" applyAlignment="1">
      <alignment horizontal="center" vertical="center" wrapText="1"/>
    </xf>
    <xf numFmtId="0" fontId="35" fillId="3" borderId="4" xfId="0" quotePrefix="1" applyFont="1" applyFill="1" applyBorder="1" applyAlignment="1">
      <alignment horizontal="center" vertical="center" wrapText="1"/>
    </xf>
    <xf numFmtId="3" fontId="35" fillId="3" borderId="4" xfId="0" applyNumberFormat="1" applyFont="1" applyFill="1" applyBorder="1" applyAlignment="1">
      <alignment horizontal="center" vertical="center" wrapText="1"/>
    </xf>
    <xf numFmtId="14" fontId="43" fillId="3" borderId="4" xfId="0" applyNumberFormat="1" applyFont="1" applyFill="1" applyBorder="1" applyAlignment="1">
      <alignment vertical="center"/>
    </xf>
    <xf numFmtId="14" fontId="43" fillId="3" borderId="4" xfId="0" applyNumberFormat="1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/>
    </xf>
    <xf numFmtId="3" fontId="35" fillId="3" borderId="4" xfId="0" quotePrefix="1" applyNumberFormat="1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14" fontId="43" fillId="3" borderId="4" xfId="0" applyNumberFormat="1" applyFont="1" applyFill="1" applyBorder="1" applyAlignment="1">
      <alignment vertical="center" wrapText="1"/>
    </xf>
    <xf numFmtId="0" fontId="41" fillId="3" borderId="5" xfId="0" quotePrefix="1" applyFont="1" applyFill="1" applyBorder="1" applyAlignment="1">
      <alignment horizontal="center" vertical="center"/>
    </xf>
    <xf numFmtId="44" fontId="43" fillId="3" borderId="4" xfId="3" quotePrefix="1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4" xfId="7" quotePrefix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/>
    </xf>
    <xf numFmtId="0" fontId="35" fillId="3" borderId="5" xfId="7" applyFont="1" applyFill="1" applyBorder="1" applyAlignment="1">
      <alignment horizontal="center" vertical="center" wrapText="1"/>
    </xf>
    <xf numFmtId="0" fontId="3" fillId="0" borderId="4" xfId="14" applyBorder="1"/>
    <xf numFmtId="0" fontId="29" fillId="0" borderId="4" xfId="0" applyFont="1" applyBorder="1" applyAlignment="1">
      <alignment vertical="center" wrapText="1"/>
    </xf>
    <xf numFmtId="2" fontId="29" fillId="0" borderId="4" xfId="0" applyNumberFormat="1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167" fontId="3" fillId="0" borderId="4" xfId="14" applyNumberFormat="1" applyBorder="1"/>
    <xf numFmtId="0" fontId="11" fillId="0" borderId="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7" fontId="5" fillId="0" borderId="11" xfId="0" applyNumberFormat="1" applyFont="1" applyBorder="1" applyAlignment="1">
      <alignment vertical="center"/>
    </xf>
    <xf numFmtId="0" fontId="35" fillId="3" borderId="14" xfId="0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5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4" fillId="3" borderId="4" xfId="7" applyFill="1" applyBorder="1"/>
    <xf numFmtId="0" fontId="12" fillId="3" borderId="4" xfId="7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/>
    <xf numFmtId="4" fontId="37" fillId="3" borderId="4" xfId="0" applyNumberFormat="1" applyFont="1" applyFill="1" applyBorder="1" applyAlignment="1">
      <alignment horizontal="center" vertical="center" wrapText="1"/>
    </xf>
    <xf numFmtId="4" fontId="37" fillId="3" borderId="5" xfId="0" applyNumberFormat="1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35" fillId="3" borderId="5" xfId="0" applyFont="1" applyFill="1" applyBorder="1" applyAlignment="1">
      <alignment horizontal="center"/>
    </xf>
    <xf numFmtId="44" fontId="35" fillId="3" borderId="4" xfId="3" applyFont="1" applyFill="1" applyBorder="1" applyAlignment="1">
      <alignment horizontal="center" vertical="center" wrapText="1"/>
    </xf>
    <xf numFmtId="8" fontId="4" fillId="3" borderId="4" xfId="3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left" vertical="center" wrapText="1"/>
    </xf>
    <xf numFmtId="0" fontId="3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4" fillId="3" borderId="4" xfId="13" applyFont="1" applyFill="1" applyBorder="1" applyAlignment="1">
      <alignment horizontal="left" vertical="center" wrapText="1"/>
    </xf>
    <xf numFmtId="0" fontId="4" fillId="3" borderId="4" xfId="13" applyFont="1" applyFill="1" applyBorder="1" applyAlignment="1">
      <alignment horizontal="left" wrapText="1"/>
    </xf>
    <xf numFmtId="0" fontId="4" fillId="3" borderId="5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44" fontId="4" fillId="3" borderId="0" xfId="3" applyFont="1" applyFill="1" applyBorder="1" applyAlignment="1">
      <alignment horizontal="center" vertical="center"/>
    </xf>
    <xf numFmtId="44" fontId="4" fillId="3" borderId="4" xfId="3" applyFont="1" applyFill="1" applyBorder="1" applyAlignment="1">
      <alignment horizontal="center" vertical="center" wrapText="1"/>
    </xf>
    <xf numFmtId="8" fontId="35" fillId="3" borderId="5" xfId="3" applyNumberFormat="1" applyFont="1" applyFill="1" applyBorder="1" applyAlignment="1">
      <alignment horizontal="center" vertical="center" wrapText="1"/>
    </xf>
    <xf numFmtId="8" fontId="35" fillId="3" borderId="4" xfId="3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wrapText="1"/>
    </xf>
    <xf numFmtId="44" fontId="35" fillId="3" borderId="14" xfId="3" applyFont="1" applyFill="1" applyBorder="1" applyAlignment="1">
      <alignment horizontal="right" vertical="center" wrapText="1"/>
    </xf>
    <xf numFmtId="1" fontId="4" fillId="3" borderId="4" xfId="9" applyNumberFormat="1" applyFont="1" applyFill="1" applyBorder="1" applyAlignment="1">
      <alignment horizontal="center" vertical="center"/>
    </xf>
    <xf numFmtId="8" fontId="4" fillId="3" borderId="4" xfId="9" applyNumberFormat="1" applyFont="1" applyFill="1" applyBorder="1" applyAlignment="1">
      <alignment vertical="center"/>
    </xf>
    <xf numFmtId="8" fontId="4" fillId="3" borderId="4" xfId="13" applyNumberFormat="1" applyFont="1" applyFill="1" applyBorder="1"/>
    <xf numFmtId="8" fontId="43" fillId="3" borderId="11" xfId="3" applyNumberFormat="1" applyFont="1" applyFill="1" applyBorder="1" applyAlignment="1">
      <alignment horizontal="right" vertical="center" wrapText="1"/>
    </xf>
    <xf numFmtId="44" fontId="43" fillId="3" borderId="11" xfId="3" applyFont="1" applyFill="1" applyBorder="1" applyAlignment="1">
      <alignment horizontal="right" vertical="center" wrapText="1"/>
    </xf>
    <xf numFmtId="44" fontId="4" fillId="3" borderId="4" xfId="10" applyFont="1" applyFill="1" applyBorder="1" applyAlignment="1">
      <alignment vertical="center" wrapText="1"/>
    </xf>
    <xf numFmtId="44" fontId="5" fillId="3" borderId="13" xfId="3" applyFont="1" applyFill="1" applyBorder="1" applyAlignment="1">
      <alignment vertical="center" wrapText="1"/>
    </xf>
    <xf numFmtId="44" fontId="4" fillId="3" borderId="14" xfId="10" applyFont="1" applyFill="1" applyBorder="1" applyAlignment="1">
      <alignment vertical="center" wrapText="1"/>
    </xf>
    <xf numFmtId="44" fontId="4" fillId="3" borderId="5" xfId="3" applyFont="1" applyFill="1" applyBorder="1" applyAlignment="1">
      <alignment vertical="center" wrapText="1"/>
    </xf>
    <xf numFmtId="44" fontId="4" fillId="3" borderId="14" xfId="3" applyFont="1" applyFill="1" applyBorder="1" applyAlignment="1">
      <alignment vertical="center" wrapText="1"/>
    </xf>
    <xf numFmtId="44" fontId="6" fillId="0" borderId="4" xfId="0" applyNumberFormat="1" applyFont="1" applyBorder="1"/>
    <xf numFmtId="0" fontId="6" fillId="3" borderId="4" xfId="0" applyFont="1" applyFill="1" applyBorder="1"/>
    <xf numFmtId="8" fontId="5" fillId="3" borderId="55" xfId="3" applyNumberFormat="1" applyFont="1" applyFill="1" applyBorder="1" applyAlignment="1">
      <alignment vertical="center" wrapText="1"/>
    </xf>
    <xf numFmtId="44" fontId="4" fillId="0" borderId="4" xfId="24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9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5" fillId="0" borderId="11" xfId="0" applyNumberFormat="1" applyFont="1" applyBorder="1"/>
    <xf numFmtId="0" fontId="5" fillId="0" borderId="11" xfId="0" applyFont="1" applyBorder="1"/>
    <xf numFmtId="44" fontId="43" fillId="3" borderId="4" xfId="3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3" fontId="35" fillId="3" borderId="4" xfId="7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5" xfId="7" applyFont="1" applyFill="1" applyBorder="1" applyAlignment="1">
      <alignment horizontal="center" vertical="center" wrapText="1"/>
    </xf>
    <xf numFmtId="165" fontId="4" fillId="3" borderId="5" xfId="3" applyNumberFormat="1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14" fontId="43" fillId="3" borderId="5" xfId="0" applyNumberFormat="1" applyFont="1" applyFill="1" applyBorder="1" applyAlignment="1">
      <alignment horizontal="center" vertical="center" wrapText="1"/>
    </xf>
    <xf numFmtId="44" fontId="35" fillId="3" borderId="4" xfId="3" applyFont="1" applyFill="1" applyBorder="1" applyAlignment="1">
      <alignment horizontal="right" vertical="center" wrapText="1"/>
    </xf>
    <xf numFmtId="8" fontId="43" fillId="3" borderId="4" xfId="3" applyNumberFormat="1" applyFont="1" applyFill="1" applyBorder="1" applyAlignment="1">
      <alignment horizontal="right" vertical="center" wrapText="1"/>
    </xf>
    <xf numFmtId="14" fontId="35" fillId="3" borderId="4" xfId="7" applyNumberFormat="1" applyFont="1" applyFill="1" applyBorder="1" applyAlignment="1">
      <alignment horizontal="center" vertical="center" wrapText="1"/>
    </xf>
    <xf numFmtId="3" fontId="35" fillId="3" borderId="6" xfId="7" applyNumberFormat="1" applyFont="1" applyFill="1" applyBorder="1" applyAlignment="1">
      <alignment horizontal="center" vertical="center" wrapText="1"/>
    </xf>
    <xf numFmtId="0" fontId="35" fillId="3" borderId="5" xfId="7" quotePrefix="1" applyFont="1" applyFill="1" applyBorder="1" applyAlignment="1">
      <alignment horizontal="center" vertical="center" wrapText="1"/>
    </xf>
    <xf numFmtId="14" fontId="43" fillId="3" borderId="5" xfId="7" applyNumberFormat="1" applyFont="1" applyFill="1" applyBorder="1" applyAlignment="1">
      <alignment horizontal="center" vertical="center" wrapText="1"/>
    </xf>
    <xf numFmtId="0" fontId="35" fillId="3" borderId="6" xfId="7" quotePrefix="1" applyFont="1" applyFill="1" applyBorder="1" applyAlignment="1">
      <alignment horizontal="center" vertical="center" wrapText="1"/>
    </xf>
    <xf numFmtId="14" fontId="43" fillId="3" borderId="4" xfId="7" applyNumberFormat="1" applyFont="1" applyFill="1" applyBorder="1" applyAlignment="1">
      <alignment horizontal="center" vertical="center" wrapText="1"/>
    </xf>
    <xf numFmtId="0" fontId="35" fillId="3" borderId="6" xfId="7" applyFont="1" applyFill="1" applyBorder="1" applyAlignment="1">
      <alignment horizontal="center" vertical="center" wrapText="1"/>
    </xf>
    <xf numFmtId="0" fontId="35" fillId="3" borderId="0" xfId="7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8" fontId="43" fillId="3" borderId="47" xfId="3" applyNumberFormat="1" applyFont="1" applyFill="1" applyBorder="1" applyAlignment="1">
      <alignment horizontal="center" vertical="center" wrapText="1"/>
    </xf>
    <xf numFmtId="8" fontId="43" fillId="3" borderId="0" xfId="3" applyNumberFormat="1" applyFont="1" applyFill="1" applyBorder="1" applyAlignment="1">
      <alignment horizontal="center" vertical="center" wrapText="1"/>
    </xf>
    <xf numFmtId="8" fontId="43" fillId="3" borderId="49" xfId="3" applyNumberFormat="1" applyFont="1" applyFill="1" applyBorder="1" applyAlignment="1">
      <alignment horizontal="center" vertical="center" wrapText="1"/>
    </xf>
    <xf numFmtId="0" fontId="43" fillId="3" borderId="40" xfId="0" applyFont="1" applyFill="1" applyBorder="1" applyAlignment="1">
      <alignment horizontal="center" vertical="center" wrapText="1"/>
    </xf>
    <xf numFmtId="0" fontId="43" fillId="3" borderId="36" xfId="0" applyFont="1" applyFill="1" applyBorder="1" applyAlignment="1">
      <alignment horizontal="center" vertical="center" wrapText="1"/>
    </xf>
    <xf numFmtId="0" fontId="43" fillId="3" borderId="33" xfId="0" applyFont="1" applyFill="1" applyBorder="1" applyAlignment="1">
      <alignment horizontal="center" vertical="center" wrapText="1"/>
    </xf>
    <xf numFmtId="4" fontId="37" fillId="3" borderId="4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4" fontId="35" fillId="3" borderId="14" xfId="3" applyFont="1" applyFill="1" applyBorder="1" applyAlignment="1">
      <alignment horizontal="center" vertical="center" wrapText="1"/>
    </xf>
    <xf numFmtId="44" fontId="35" fillId="3" borderId="28" xfId="3" applyFont="1" applyFill="1" applyBorder="1" applyAlignment="1">
      <alignment horizontal="center" vertical="center" wrapText="1"/>
    </xf>
    <xf numFmtId="44" fontId="35" fillId="3" borderId="5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44" fontId="5" fillId="3" borderId="50" xfId="3" applyFont="1" applyFill="1" applyBorder="1" applyAlignment="1">
      <alignment horizontal="center" vertical="center" wrapText="1"/>
    </xf>
    <xf numFmtId="44" fontId="5" fillId="3" borderId="51" xfId="3" applyFont="1" applyFill="1" applyBorder="1" applyAlignment="1">
      <alignment horizontal="center" vertical="center" wrapText="1"/>
    </xf>
    <xf numFmtId="44" fontId="5" fillId="3" borderId="52" xfId="3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44" fontId="5" fillId="3" borderId="47" xfId="3" applyFont="1" applyFill="1" applyBorder="1" applyAlignment="1">
      <alignment horizontal="center" vertical="center" wrapText="1"/>
    </xf>
    <xf numFmtId="44" fontId="5" fillId="3" borderId="0" xfId="3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4" fontId="4" fillId="3" borderId="14" xfId="3" applyFont="1" applyFill="1" applyBorder="1" applyAlignment="1">
      <alignment horizontal="center" vertical="center" wrapText="1"/>
    </xf>
    <xf numFmtId="44" fontId="4" fillId="3" borderId="28" xfId="3" applyFont="1" applyFill="1" applyBorder="1" applyAlignment="1">
      <alignment horizontal="center" vertical="center" wrapText="1"/>
    </xf>
    <xf numFmtId="44" fontId="4" fillId="3" borderId="5" xfId="3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/>
    </xf>
    <xf numFmtId="0" fontId="43" fillId="3" borderId="2" xfId="0" applyFont="1" applyFill="1" applyBorder="1" applyAlignment="1">
      <alignment horizontal="left" vertical="center"/>
    </xf>
    <xf numFmtId="0" fontId="43" fillId="3" borderId="3" xfId="0" applyFont="1" applyFill="1" applyBorder="1" applyAlignment="1">
      <alignment horizontal="left" vertical="center"/>
    </xf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4" fillId="0" borderId="4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44" fontId="5" fillId="0" borderId="35" xfId="1" applyNumberFormat="1" applyFont="1" applyBorder="1" applyAlignment="1">
      <alignment horizontal="center" vertical="center" wrapText="1"/>
    </xf>
    <xf numFmtId="44" fontId="5" fillId="0" borderId="7" xfId="1" applyNumberFormat="1" applyFont="1" applyBorder="1" applyAlignment="1">
      <alignment horizontal="center" vertical="center" wrapText="1"/>
    </xf>
    <xf numFmtId="44" fontId="5" fillId="0" borderId="18" xfId="1" applyNumberFormat="1" applyFont="1" applyBorder="1" applyAlignment="1">
      <alignment horizontal="center" vertical="center" wrapText="1"/>
    </xf>
    <xf numFmtId="44" fontId="5" fillId="0" borderId="45" xfId="1" applyNumberFormat="1" applyFont="1" applyBorder="1" applyAlignment="1">
      <alignment horizontal="center"/>
    </xf>
    <xf numFmtId="44" fontId="5" fillId="0" borderId="46" xfId="1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166" fontId="6" fillId="0" borderId="47" xfId="1" applyNumberFormat="1" applyFont="1" applyBorder="1" applyAlignment="1">
      <alignment horizontal="center" vertical="center" wrapText="1"/>
    </xf>
    <xf numFmtId="166" fontId="6" fillId="0" borderId="0" xfId="1" applyNumberFormat="1" applyFont="1" applyAlignment="1">
      <alignment horizontal="center" vertical="center" wrapText="1"/>
    </xf>
    <xf numFmtId="166" fontId="6" fillId="0" borderId="48" xfId="1" applyNumberFormat="1" applyFont="1" applyBorder="1" applyAlignment="1">
      <alignment horizontal="center" vertical="center" wrapText="1"/>
    </xf>
    <xf numFmtId="44" fontId="4" fillId="0" borderId="4" xfId="4" applyFont="1" applyBorder="1" applyAlignment="1">
      <alignment horizontal="center" vertical="center" wrapText="1"/>
    </xf>
    <xf numFmtId="44" fontId="6" fillId="0" borderId="4" xfId="4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</cellXfs>
  <cellStyles count="33">
    <cellStyle name="Normalny" xfId="0" builtinId="0"/>
    <cellStyle name="Normalny 2" xfId="1" xr:uid="{00000000-0005-0000-0000-000002000000}"/>
    <cellStyle name="Normalny 2 2" xfId="13" xr:uid="{6C869B10-CFEA-497F-8064-E5B3C8AB3D08}"/>
    <cellStyle name="Normalny 3" xfId="7" xr:uid="{1F57F034-146C-4FCF-BD86-979DB87A5EE3}"/>
    <cellStyle name="Normalny 4" xfId="14" xr:uid="{7D608F73-6A1D-4DF0-A17C-94CF1B684B76}"/>
    <cellStyle name="Normalny 4 2" xfId="23" xr:uid="{78CECBCD-6A2C-44E1-AD8A-251EC509337F}"/>
    <cellStyle name="Normalny 4 3" xfId="32" xr:uid="{5966D3AD-689F-4CDD-B357-8B435035F289}"/>
    <cellStyle name="Normalny_pozostałe dane" xfId="2" xr:uid="{00000000-0005-0000-0000-000003000000}"/>
    <cellStyle name="Normalny_pozostałe dane 2" xfId="8" xr:uid="{5FCF90DB-111D-476C-89EE-7EBFB123D071}"/>
    <cellStyle name="Walutowy" xfId="3" builtinId="4"/>
    <cellStyle name="Walutowy 2" xfId="4" xr:uid="{00000000-0005-0000-0000-000005000000}"/>
    <cellStyle name="Walutowy 2 2" xfId="9" xr:uid="{A9A07B4E-0D52-4CA1-81BD-E7621B40ACDB}"/>
    <cellStyle name="Walutowy 2 2 2" xfId="19" xr:uid="{153AD5E4-A480-487E-A20F-121B7CC857E5}"/>
    <cellStyle name="Walutowy 2 2 3" xfId="28" xr:uid="{4B8DBC87-06E6-4A04-B850-62A9317257C4}"/>
    <cellStyle name="Walutowy 2 3" xfId="12" xr:uid="{5AFD78E1-D75A-4CC2-A199-4C44563DCF97}"/>
    <cellStyle name="Walutowy 2 3 2" xfId="22" xr:uid="{E71612A1-E1CC-4C4C-B844-F3B321BF95CA}"/>
    <cellStyle name="Walutowy 2 3 3" xfId="31" xr:uid="{71074ACA-3733-4511-9DC2-4E09B6259187}"/>
    <cellStyle name="Walutowy 2 4" xfId="16" xr:uid="{56F68A67-A2C4-4EB8-90FA-C863BCAE8812}"/>
    <cellStyle name="Walutowy 2 5" xfId="25" xr:uid="{3296503A-B4CD-490F-9E5C-2DA75F5F2DAA}"/>
    <cellStyle name="Walutowy 3" xfId="10" xr:uid="{1CCA8ED5-531C-4C53-9FBC-C7EBAFCE4A29}"/>
    <cellStyle name="Walutowy 3 2" xfId="20" xr:uid="{B84BFDCA-F53E-4921-8D53-5F003174B99E}"/>
    <cellStyle name="Walutowy 3 3" xfId="29" xr:uid="{BA5EE208-F3A4-45A2-9A2D-C33DA5F81D17}"/>
    <cellStyle name="Walutowy 4" xfId="11" xr:uid="{7AE8CBFB-4CED-4BA2-903E-66039B3FE908}"/>
    <cellStyle name="Walutowy 4 2" xfId="6" xr:uid="{D54B6C53-5C41-4FEF-975B-206A87B6631E}"/>
    <cellStyle name="Walutowy 4 2 2" xfId="18" xr:uid="{281DA472-FDCC-4982-8B7E-12F1BCBE3E86}"/>
    <cellStyle name="Walutowy 4 2 3" xfId="27" xr:uid="{F92FB09C-61B2-4284-8822-1D57D8EF5BCE}"/>
    <cellStyle name="Walutowy 4 3" xfId="21" xr:uid="{796A77A6-7A68-4EA2-9864-62320CAF5BDE}"/>
    <cellStyle name="Walutowy 4 4" xfId="30" xr:uid="{60116C12-0A99-446E-B468-87E24916D628}"/>
    <cellStyle name="Walutowy 5" xfId="5" xr:uid="{A08A8084-96A9-4002-A589-0A779E51BEB1}"/>
    <cellStyle name="Walutowy 5 2" xfId="17" xr:uid="{BBC4B778-0CAD-4744-A145-FAA8EEAC3C11}"/>
    <cellStyle name="Walutowy 5 3" xfId="26" xr:uid="{6C1F6951-ACB6-4BCD-946F-7F03A7D85798}"/>
    <cellStyle name="Walutowy 6" xfId="15" xr:uid="{8F700737-5D28-4D1D-A5EE-AE2C1E765B84}"/>
    <cellStyle name="Walutowy 7" xfId="24" xr:uid="{9840225A-5657-415B-A2F0-6549137127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662940</xdr:colOff>
      <xdr:row>0</xdr:row>
      <xdr:rowOff>0</xdr:rowOff>
    </xdr:from>
    <xdr:to>
      <xdr:col>10</xdr:col>
      <xdr:colOff>2270760</xdr:colOff>
      <xdr:row>1</xdr:row>
      <xdr:rowOff>181536</xdr:rowOff>
    </xdr:to>
    <xdr:pic>
      <xdr:nvPicPr>
        <xdr:cNvPr id="5137" name="Obraz 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060" y="91440"/>
          <a:ext cx="160782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381953</xdr:colOff>
      <xdr:row>0</xdr:row>
      <xdr:rowOff>59531</xdr:rowOff>
    </xdr:from>
    <xdr:to>
      <xdr:col>3</xdr:col>
      <xdr:colOff>1951673</xdr:colOff>
      <xdr:row>2</xdr:row>
      <xdr:rowOff>87154</xdr:rowOff>
    </xdr:to>
    <xdr:pic>
      <xdr:nvPicPr>
        <xdr:cNvPr id="4113" name="Obraz 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7297" y="59531"/>
          <a:ext cx="1569720" cy="36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1565910</xdr:colOff>
      <xdr:row>0</xdr:row>
      <xdr:rowOff>142875</xdr:rowOff>
    </xdr:from>
    <xdr:to>
      <xdr:col>5</xdr:col>
      <xdr:colOff>1544955</xdr:colOff>
      <xdr:row>3</xdr:row>
      <xdr:rowOff>11430</xdr:rowOff>
    </xdr:to>
    <xdr:pic>
      <xdr:nvPicPr>
        <xdr:cNvPr id="9233" name="Obraz 1">
          <a:extLst>
            <a:ext uri="{FF2B5EF4-FFF2-40B4-BE49-F238E27FC236}">
              <a16:creationId xmlns:a16="http://schemas.microsoft.com/office/drawing/2014/main" id="{00000000-0008-0000-03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0985" y="142875"/>
          <a:ext cx="1579245" cy="38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230505</xdr:colOff>
      <xdr:row>0</xdr:row>
      <xdr:rowOff>0</xdr:rowOff>
    </xdr:from>
    <xdr:to>
      <xdr:col>10</xdr:col>
      <xdr:colOff>721995</xdr:colOff>
      <xdr:row>1</xdr:row>
      <xdr:rowOff>127635</xdr:rowOff>
    </xdr:to>
    <xdr:pic>
      <xdr:nvPicPr>
        <xdr:cNvPr id="8209" name="Obraz 1">
          <a:extLst>
            <a:ext uri="{FF2B5EF4-FFF2-40B4-BE49-F238E27FC236}">
              <a16:creationId xmlns:a16="http://schemas.microsoft.com/office/drawing/2014/main" id="{00000000-0008-0000-05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4780" y="0"/>
          <a:ext cx="15773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6136005</xdr:colOff>
      <xdr:row>0</xdr:row>
      <xdr:rowOff>80010</xdr:rowOff>
    </xdr:from>
    <xdr:to>
      <xdr:col>3</xdr:col>
      <xdr:colOff>7743825</xdr:colOff>
      <xdr:row>2</xdr:row>
      <xdr:rowOff>127635</xdr:rowOff>
    </xdr:to>
    <xdr:pic>
      <xdr:nvPicPr>
        <xdr:cNvPr id="7185" name="Obraz 1">
          <a:extLst>
            <a:ext uri="{FF2B5EF4-FFF2-40B4-BE49-F238E27FC236}">
              <a16:creationId xmlns:a16="http://schemas.microsoft.com/office/drawing/2014/main" id="{00000000-0008-0000-0600-00001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830" y="80010"/>
          <a:ext cx="160782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19050</xdr:rowOff>
    </xdr:from>
    <xdr:to>
      <xdr:col>8</xdr:col>
      <xdr:colOff>1628775</xdr:colOff>
      <xdr:row>1</xdr:row>
      <xdr:rowOff>127635</xdr:rowOff>
    </xdr:to>
    <xdr:pic>
      <xdr:nvPicPr>
        <xdr:cNvPr id="2065" name="Obraz 1">
          <a:extLst>
            <a:ext uri="{FF2B5EF4-FFF2-40B4-BE49-F238E27FC236}">
              <a16:creationId xmlns:a16="http://schemas.microsoft.com/office/drawing/2014/main" id="{00000000-0008-0000-07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19050"/>
          <a:ext cx="15716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1470660</xdr:colOff>
      <xdr:row>0</xdr:row>
      <xdr:rowOff>30480</xdr:rowOff>
    </xdr:from>
    <xdr:to>
      <xdr:col>3</xdr:col>
      <xdr:colOff>1905</xdr:colOff>
      <xdr:row>2</xdr:row>
      <xdr:rowOff>68580</xdr:rowOff>
    </xdr:to>
    <xdr:pic>
      <xdr:nvPicPr>
        <xdr:cNvPr id="6161" name="Obraz 1">
          <a:extLst>
            <a:ext uri="{FF2B5EF4-FFF2-40B4-BE49-F238E27FC236}">
              <a16:creationId xmlns:a16="http://schemas.microsoft.com/office/drawing/2014/main" id="{00000000-0008-0000-08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8780" y="434340"/>
          <a:ext cx="160782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8"/>
  <sheetViews>
    <sheetView tabSelected="1" view="pageBreakPreview" zoomScale="85" zoomScaleNormal="100" zoomScaleSheetLayoutView="85" workbookViewId="0">
      <selection activeCell="I66" sqref="I66:Z67"/>
    </sheetView>
  </sheetViews>
  <sheetFormatPr defaultColWidth="9.109375" defaultRowHeight="13.2"/>
  <cols>
    <col min="1" max="1" width="4.109375" style="1" customWidth="1"/>
    <col min="2" max="2" width="26.88671875" style="1" customWidth="1"/>
    <col min="3" max="3" width="24.6640625" style="1" customWidth="1"/>
    <col min="4" max="4" width="13.6640625" style="1" customWidth="1"/>
    <col min="5" max="5" width="13.88671875" style="1" customWidth="1"/>
    <col min="6" max="7" width="17.109375" style="1" customWidth="1"/>
    <col min="8" max="8" width="17.44140625" style="48" customWidth="1"/>
    <col min="9" max="9" width="20.44140625" style="217" customWidth="1"/>
    <col min="10" max="10" width="35.88671875" style="1" customWidth="1"/>
    <col min="11" max="11" width="34.88671875" style="1" customWidth="1"/>
    <col min="12" max="13" width="20.44140625" style="1" customWidth="1"/>
    <col min="14" max="14" width="27.88671875" style="1" customWidth="1"/>
    <col min="15" max="15" width="4.5546875" style="48" customWidth="1"/>
    <col min="16" max="16" width="31.109375" style="1" customWidth="1"/>
    <col min="17" max="22" width="15.6640625" style="1" customWidth="1"/>
    <col min="23" max="23" width="16.44140625" style="1" customWidth="1"/>
    <col min="24" max="24" width="15.33203125" style="1" customWidth="1"/>
    <col min="25" max="25" width="18.6640625" style="1" customWidth="1"/>
    <col min="26" max="26" width="14.44140625" style="1" customWidth="1"/>
    <col min="27" max="16384" width="9.109375" style="1"/>
  </cols>
  <sheetData>
    <row r="1" spans="1:26" ht="13.8" thickBot="1">
      <c r="A1" s="43" t="s">
        <v>74</v>
      </c>
      <c r="B1" s="3"/>
      <c r="C1" s="3"/>
      <c r="D1" s="3"/>
      <c r="E1" s="3"/>
      <c r="F1" s="3"/>
      <c r="G1" s="3"/>
      <c r="H1" s="47"/>
      <c r="I1" s="47"/>
      <c r="J1" s="2"/>
      <c r="K1" s="2"/>
      <c r="L1" s="2"/>
      <c r="M1" s="2"/>
      <c r="N1" s="2"/>
      <c r="O1" s="47"/>
      <c r="P1" s="2"/>
      <c r="Q1" s="2"/>
      <c r="R1" s="2"/>
      <c r="S1" s="2"/>
      <c r="T1" s="2"/>
      <c r="U1" s="2"/>
      <c r="V1" s="2"/>
    </row>
    <row r="2" spans="1:26" ht="30" customHeight="1">
      <c r="A2" s="306" t="s">
        <v>0</v>
      </c>
      <c r="B2" s="293" t="s">
        <v>40</v>
      </c>
      <c r="C2" s="293" t="s">
        <v>42</v>
      </c>
      <c r="D2" s="291" t="s">
        <v>45</v>
      </c>
      <c r="E2" s="297" t="s">
        <v>70</v>
      </c>
      <c r="F2" s="291" t="s">
        <v>60</v>
      </c>
      <c r="G2" s="293" t="s">
        <v>1</v>
      </c>
      <c r="H2" s="295" t="s">
        <v>479</v>
      </c>
      <c r="I2" s="297" t="s">
        <v>480</v>
      </c>
      <c r="J2" s="295" t="s">
        <v>78</v>
      </c>
      <c r="K2" s="295" t="s">
        <v>2</v>
      </c>
      <c r="L2" s="295" t="s">
        <v>4</v>
      </c>
      <c r="M2" s="295"/>
      <c r="N2" s="295"/>
      <c r="O2" s="321" t="s">
        <v>0</v>
      </c>
      <c r="P2" s="297" t="s">
        <v>69</v>
      </c>
      <c r="Q2" s="308" t="s">
        <v>62</v>
      </c>
      <c r="R2" s="309"/>
      <c r="S2" s="309"/>
      <c r="T2" s="309"/>
      <c r="U2" s="309"/>
      <c r="V2" s="310"/>
      <c r="W2" s="297" t="s">
        <v>79</v>
      </c>
      <c r="X2" s="295" t="s">
        <v>3</v>
      </c>
      <c r="Y2" s="295" t="s">
        <v>43</v>
      </c>
      <c r="Z2" s="297" t="s">
        <v>44</v>
      </c>
    </row>
    <row r="3" spans="1:26" ht="108.6" customHeight="1" thickBot="1">
      <c r="A3" s="307"/>
      <c r="B3" s="294"/>
      <c r="C3" s="294"/>
      <c r="D3" s="292"/>
      <c r="E3" s="298"/>
      <c r="F3" s="292"/>
      <c r="G3" s="294"/>
      <c r="H3" s="296"/>
      <c r="I3" s="298"/>
      <c r="J3" s="296"/>
      <c r="K3" s="296"/>
      <c r="L3" s="33" t="s">
        <v>5</v>
      </c>
      <c r="M3" s="33" t="s">
        <v>6</v>
      </c>
      <c r="N3" s="33" t="s">
        <v>7</v>
      </c>
      <c r="O3" s="322"/>
      <c r="P3" s="298"/>
      <c r="Q3" s="33" t="s">
        <v>63</v>
      </c>
      <c r="R3" s="33" t="s">
        <v>64</v>
      </c>
      <c r="S3" s="33" t="s">
        <v>65</v>
      </c>
      <c r="T3" s="33" t="s">
        <v>66</v>
      </c>
      <c r="U3" s="33" t="s">
        <v>67</v>
      </c>
      <c r="V3" s="33" t="s">
        <v>68</v>
      </c>
      <c r="W3" s="298"/>
      <c r="X3" s="296"/>
      <c r="Y3" s="296"/>
      <c r="Z3" s="298"/>
    </row>
    <row r="4" spans="1:26" ht="34.5" customHeight="1" thickBot="1">
      <c r="A4" s="316" t="s">
        <v>205</v>
      </c>
      <c r="B4" s="317"/>
      <c r="C4" s="317"/>
      <c r="D4" s="317"/>
      <c r="E4" s="317"/>
      <c r="F4" s="317"/>
      <c r="G4" s="317"/>
      <c r="H4" s="318"/>
      <c r="I4" s="218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20"/>
    </row>
    <row r="5" spans="1:26" s="216" customFormat="1" ht="26.4">
      <c r="A5" s="69">
        <v>1</v>
      </c>
      <c r="B5" s="72" t="s">
        <v>83</v>
      </c>
      <c r="C5" s="219" t="s">
        <v>84</v>
      </c>
      <c r="D5" s="201" t="s">
        <v>85</v>
      </c>
      <c r="E5" s="201" t="s">
        <v>86</v>
      </c>
      <c r="F5" s="201" t="s">
        <v>86</v>
      </c>
      <c r="G5" s="201">
        <v>1960</v>
      </c>
      <c r="H5" s="73">
        <v>600000</v>
      </c>
      <c r="I5" s="243" t="s">
        <v>477</v>
      </c>
      <c r="J5" s="226" t="s">
        <v>106</v>
      </c>
      <c r="K5" s="227" t="s">
        <v>107</v>
      </c>
      <c r="L5" s="201" t="s">
        <v>140</v>
      </c>
      <c r="M5" s="201" t="s">
        <v>141</v>
      </c>
      <c r="N5" s="201" t="s">
        <v>142</v>
      </c>
      <c r="O5" s="201">
        <v>1</v>
      </c>
      <c r="P5" s="204" t="s">
        <v>183</v>
      </c>
      <c r="Q5" s="201" t="s">
        <v>191</v>
      </c>
      <c r="R5" s="201" t="s">
        <v>191</v>
      </c>
      <c r="S5" s="201" t="s">
        <v>192</v>
      </c>
      <c r="T5" s="201" t="s">
        <v>192</v>
      </c>
      <c r="U5" s="201" t="s">
        <v>193</v>
      </c>
      <c r="V5" s="201" t="s">
        <v>192</v>
      </c>
      <c r="W5" s="228">
        <v>245.28</v>
      </c>
      <c r="X5" s="228">
        <v>2</v>
      </c>
      <c r="Y5" s="228" t="s">
        <v>85</v>
      </c>
      <c r="Z5" s="228" t="s">
        <v>86</v>
      </c>
    </row>
    <row r="6" spans="1:26" ht="21.75" customHeight="1">
      <c r="A6" s="15">
        <v>2</v>
      </c>
      <c r="B6" s="51" t="s">
        <v>87</v>
      </c>
      <c r="C6" s="52" t="s">
        <v>84</v>
      </c>
      <c r="D6" s="53" t="s">
        <v>85</v>
      </c>
      <c r="E6" s="189" t="s">
        <v>257</v>
      </c>
      <c r="F6" s="53" t="s">
        <v>86</v>
      </c>
      <c r="G6" s="53">
        <v>1990</v>
      </c>
      <c r="H6" s="55">
        <v>131000</v>
      </c>
      <c r="I6" s="229" t="s">
        <v>478</v>
      </c>
      <c r="J6" s="147" t="s">
        <v>84</v>
      </c>
      <c r="K6" s="232" t="s">
        <v>108</v>
      </c>
      <c r="L6" s="147" t="s">
        <v>84</v>
      </c>
      <c r="M6" s="147" t="s">
        <v>84</v>
      </c>
      <c r="N6" s="147" t="s">
        <v>84</v>
      </c>
      <c r="O6" s="201">
        <v>2</v>
      </c>
      <c r="P6" s="147" t="s">
        <v>84</v>
      </c>
      <c r="Q6" s="147" t="s">
        <v>84</v>
      </c>
      <c r="R6" s="147" t="s">
        <v>84</v>
      </c>
      <c r="S6" s="147" t="s">
        <v>84</v>
      </c>
      <c r="T6" s="147" t="s">
        <v>84</v>
      </c>
      <c r="U6" s="147" t="s">
        <v>84</v>
      </c>
      <c r="V6" s="147" t="s">
        <v>84</v>
      </c>
      <c r="W6" s="147" t="s">
        <v>84</v>
      </c>
      <c r="X6" s="147" t="s">
        <v>84</v>
      </c>
      <c r="Y6" s="147" t="s">
        <v>84</v>
      </c>
      <c r="Z6" s="233" t="s">
        <v>86</v>
      </c>
    </row>
    <row r="7" spans="1:26" s="216" customFormat="1" ht="66">
      <c r="A7" s="69">
        <v>3</v>
      </c>
      <c r="B7" s="51" t="s">
        <v>88</v>
      </c>
      <c r="C7" s="147" t="s">
        <v>84</v>
      </c>
      <c r="D7" s="187" t="s">
        <v>85</v>
      </c>
      <c r="E7" s="187" t="s">
        <v>86</v>
      </c>
      <c r="F7" s="187" t="s">
        <v>86</v>
      </c>
      <c r="G7" s="187">
        <v>1970</v>
      </c>
      <c r="H7" s="54">
        <v>500000</v>
      </c>
      <c r="I7" s="243" t="s">
        <v>477</v>
      </c>
      <c r="J7" s="305" t="s">
        <v>106</v>
      </c>
      <c r="K7" s="232" t="s">
        <v>109</v>
      </c>
      <c r="L7" s="187" t="s">
        <v>109</v>
      </c>
      <c r="M7" s="187" t="s">
        <v>143</v>
      </c>
      <c r="N7" s="187" t="s">
        <v>144</v>
      </c>
      <c r="O7" s="201">
        <v>3</v>
      </c>
      <c r="P7" s="70" t="s">
        <v>184</v>
      </c>
      <c r="Q7" s="187" t="s">
        <v>191</v>
      </c>
      <c r="R7" s="187" t="s">
        <v>191</v>
      </c>
      <c r="S7" s="187" t="s">
        <v>192</v>
      </c>
      <c r="T7" s="187" t="s">
        <v>192</v>
      </c>
      <c r="U7" s="187" t="s">
        <v>193</v>
      </c>
      <c r="V7" s="187" t="s">
        <v>192</v>
      </c>
      <c r="W7" s="233">
        <v>285.42</v>
      </c>
      <c r="X7" s="233">
        <v>3</v>
      </c>
      <c r="Y7" s="233" t="s">
        <v>85</v>
      </c>
      <c r="Z7" s="233" t="s">
        <v>86</v>
      </c>
    </row>
    <row r="8" spans="1:26" s="216" customFormat="1" ht="22.5" customHeight="1">
      <c r="A8" s="69">
        <v>4</v>
      </c>
      <c r="B8" s="51" t="s">
        <v>83</v>
      </c>
      <c r="C8" s="147" t="s">
        <v>84</v>
      </c>
      <c r="D8" s="187" t="s">
        <v>85</v>
      </c>
      <c r="E8" s="187" t="s">
        <v>86</v>
      </c>
      <c r="F8" s="187" t="s">
        <v>86</v>
      </c>
      <c r="G8" s="187">
        <v>1970</v>
      </c>
      <c r="H8" s="54">
        <v>350000</v>
      </c>
      <c r="I8" s="244" t="s">
        <v>477</v>
      </c>
      <c r="J8" s="305"/>
      <c r="K8" s="232" t="s">
        <v>110</v>
      </c>
      <c r="L8" s="187" t="s">
        <v>145</v>
      </c>
      <c r="M8" s="187" t="s">
        <v>146</v>
      </c>
      <c r="N8" s="187" t="s">
        <v>147</v>
      </c>
      <c r="O8" s="201">
        <v>4</v>
      </c>
      <c r="P8" s="70" t="s">
        <v>184</v>
      </c>
      <c r="Q8" s="187" t="s">
        <v>191</v>
      </c>
      <c r="R8" s="187" t="s">
        <v>191</v>
      </c>
      <c r="S8" s="187" t="s">
        <v>191</v>
      </c>
      <c r="T8" s="187" t="s">
        <v>192</v>
      </c>
      <c r="U8" s="187" t="s">
        <v>193</v>
      </c>
      <c r="V8" s="187" t="s">
        <v>191</v>
      </c>
      <c r="W8" s="233">
        <v>136.18</v>
      </c>
      <c r="X8" s="233">
        <v>2</v>
      </c>
      <c r="Y8" s="233" t="s">
        <v>86</v>
      </c>
      <c r="Z8" s="233" t="s">
        <v>86</v>
      </c>
    </row>
    <row r="9" spans="1:26" s="216" customFormat="1" ht="79.2">
      <c r="A9" s="69">
        <v>5</v>
      </c>
      <c r="B9" s="51" t="s">
        <v>83</v>
      </c>
      <c r="C9" s="147" t="s">
        <v>84</v>
      </c>
      <c r="D9" s="187" t="s">
        <v>85</v>
      </c>
      <c r="E9" s="187" t="s">
        <v>86</v>
      </c>
      <c r="F9" s="187" t="s">
        <v>86</v>
      </c>
      <c r="G9" s="187">
        <v>1970</v>
      </c>
      <c r="H9" s="54">
        <v>200000</v>
      </c>
      <c r="I9" s="244" t="s">
        <v>477</v>
      </c>
      <c r="J9" s="305"/>
      <c r="K9" s="232" t="s">
        <v>111</v>
      </c>
      <c r="L9" s="187" t="s">
        <v>145</v>
      </c>
      <c r="M9" s="187" t="s">
        <v>148</v>
      </c>
      <c r="N9" s="187" t="s">
        <v>149</v>
      </c>
      <c r="O9" s="201">
        <v>5</v>
      </c>
      <c r="P9" s="70" t="s">
        <v>185</v>
      </c>
      <c r="Q9" s="187" t="s">
        <v>194</v>
      </c>
      <c r="R9" s="187" t="s">
        <v>192</v>
      </c>
      <c r="S9" s="187" t="s">
        <v>192</v>
      </c>
      <c r="T9" s="187" t="s">
        <v>192</v>
      </c>
      <c r="U9" s="187" t="s">
        <v>193</v>
      </c>
      <c r="V9" s="187" t="s">
        <v>192</v>
      </c>
      <c r="W9" s="233">
        <v>134.47</v>
      </c>
      <c r="X9" s="233" t="s">
        <v>200</v>
      </c>
      <c r="Y9" s="233" t="s">
        <v>86</v>
      </c>
      <c r="Z9" s="233" t="s">
        <v>86</v>
      </c>
    </row>
    <row r="10" spans="1:26" s="216" customFormat="1" ht="26.4">
      <c r="A10" s="69">
        <v>6</v>
      </c>
      <c r="B10" s="51" t="s">
        <v>83</v>
      </c>
      <c r="C10" s="147" t="s">
        <v>84</v>
      </c>
      <c r="D10" s="187" t="s">
        <v>86</v>
      </c>
      <c r="E10" s="187" t="s">
        <v>86</v>
      </c>
      <c r="F10" s="187" t="s">
        <v>86</v>
      </c>
      <c r="G10" s="187">
        <v>1959</v>
      </c>
      <c r="H10" s="56">
        <v>80000</v>
      </c>
      <c r="I10" s="244" t="s">
        <v>477</v>
      </c>
      <c r="J10" s="305"/>
      <c r="K10" s="232" t="s">
        <v>112</v>
      </c>
      <c r="L10" s="187" t="s">
        <v>150</v>
      </c>
      <c r="M10" s="187" t="s">
        <v>151</v>
      </c>
      <c r="N10" s="187" t="s">
        <v>152</v>
      </c>
      <c r="O10" s="201">
        <v>6</v>
      </c>
      <c r="P10" s="70" t="s">
        <v>184</v>
      </c>
      <c r="Q10" s="187" t="s">
        <v>195</v>
      </c>
      <c r="R10" s="187" t="s">
        <v>195</v>
      </c>
      <c r="S10" s="187" t="s">
        <v>191</v>
      </c>
      <c r="T10" s="187" t="s">
        <v>191</v>
      </c>
      <c r="U10" s="187" t="s">
        <v>193</v>
      </c>
      <c r="V10" s="187" t="s">
        <v>191</v>
      </c>
      <c r="W10" s="233">
        <v>270.26</v>
      </c>
      <c r="X10" s="233" t="s">
        <v>201</v>
      </c>
      <c r="Y10" s="233" t="s">
        <v>86</v>
      </c>
      <c r="Z10" s="233" t="s">
        <v>86</v>
      </c>
    </row>
    <row r="11" spans="1:26" s="216" customFormat="1" ht="26.4">
      <c r="A11" s="69">
        <v>7</v>
      </c>
      <c r="B11" s="51" t="s">
        <v>83</v>
      </c>
      <c r="C11" s="147" t="s">
        <v>84</v>
      </c>
      <c r="D11" s="187" t="s">
        <v>85</v>
      </c>
      <c r="E11" s="187" t="s">
        <v>86</v>
      </c>
      <c r="F11" s="187" t="s">
        <v>86</v>
      </c>
      <c r="G11" s="187">
        <v>1961</v>
      </c>
      <c r="H11" s="57">
        <v>100000</v>
      </c>
      <c r="I11" s="244" t="s">
        <v>477</v>
      </c>
      <c r="J11" s="305"/>
      <c r="K11" s="232" t="s">
        <v>113</v>
      </c>
      <c r="L11" s="187" t="s">
        <v>153</v>
      </c>
      <c r="M11" s="187" t="s">
        <v>148</v>
      </c>
      <c r="N11" s="187" t="s">
        <v>152</v>
      </c>
      <c r="O11" s="201">
        <v>7</v>
      </c>
      <c r="P11" s="70" t="s">
        <v>184</v>
      </c>
      <c r="Q11" s="187" t="s">
        <v>192</v>
      </c>
      <c r="R11" s="187" t="s">
        <v>192</v>
      </c>
      <c r="S11" s="187" t="s">
        <v>192</v>
      </c>
      <c r="T11" s="187" t="s">
        <v>192</v>
      </c>
      <c r="U11" s="187" t="s">
        <v>193</v>
      </c>
      <c r="V11" s="187" t="s">
        <v>192</v>
      </c>
      <c r="W11" s="233">
        <v>40.5</v>
      </c>
      <c r="X11" s="233">
        <v>1</v>
      </c>
      <c r="Y11" s="233" t="s">
        <v>86</v>
      </c>
      <c r="Z11" s="233" t="s">
        <v>86</v>
      </c>
    </row>
    <row r="12" spans="1:26" s="216" customFormat="1" ht="66">
      <c r="A12" s="69">
        <v>8</v>
      </c>
      <c r="B12" s="51" t="s">
        <v>83</v>
      </c>
      <c r="C12" s="147" t="s">
        <v>84</v>
      </c>
      <c r="D12" s="187" t="s">
        <v>85</v>
      </c>
      <c r="E12" s="187" t="s">
        <v>86</v>
      </c>
      <c r="F12" s="187" t="s">
        <v>86</v>
      </c>
      <c r="G12" s="187">
        <v>1930</v>
      </c>
      <c r="H12" s="58">
        <v>500000</v>
      </c>
      <c r="I12" s="244" t="s">
        <v>477</v>
      </c>
      <c r="J12" s="305"/>
      <c r="K12" s="232" t="s">
        <v>114</v>
      </c>
      <c r="L12" s="187" t="s">
        <v>154</v>
      </c>
      <c r="M12" s="187" t="s">
        <v>148</v>
      </c>
      <c r="N12" s="187" t="s">
        <v>155</v>
      </c>
      <c r="O12" s="201">
        <v>8</v>
      </c>
      <c r="P12" s="70" t="s">
        <v>186</v>
      </c>
      <c r="Q12" s="187" t="s">
        <v>196</v>
      </c>
      <c r="R12" s="187" t="s">
        <v>192</v>
      </c>
      <c r="S12" s="187" t="s">
        <v>192</v>
      </c>
      <c r="T12" s="187" t="s">
        <v>192</v>
      </c>
      <c r="U12" s="187" t="s">
        <v>193</v>
      </c>
      <c r="V12" s="187" t="s">
        <v>196</v>
      </c>
      <c r="W12" s="233">
        <v>178.48</v>
      </c>
      <c r="X12" s="233" t="s">
        <v>201</v>
      </c>
      <c r="Y12" s="233" t="s">
        <v>86</v>
      </c>
      <c r="Z12" s="233" t="s">
        <v>86</v>
      </c>
    </row>
    <row r="13" spans="1:26" s="216" customFormat="1" ht="66">
      <c r="A13" s="69">
        <v>9</v>
      </c>
      <c r="B13" s="51" t="s">
        <v>83</v>
      </c>
      <c r="C13" s="147" t="s">
        <v>84</v>
      </c>
      <c r="D13" s="187" t="s">
        <v>85</v>
      </c>
      <c r="E13" s="187" t="s">
        <v>86</v>
      </c>
      <c r="F13" s="187" t="s">
        <v>86</v>
      </c>
      <c r="G13" s="187">
        <v>1920</v>
      </c>
      <c r="H13" s="54">
        <v>450000</v>
      </c>
      <c r="I13" s="244" t="s">
        <v>477</v>
      </c>
      <c r="J13" s="305"/>
      <c r="K13" s="232" t="s">
        <v>115</v>
      </c>
      <c r="L13" s="187" t="s">
        <v>156</v>
      </c>
      <c r="M13" s="187" t="s">
        <v>148</v>
      </c>
      <c r="N13" s="187" t="s">
        <v>155</v>
      </c>
      <c r="O13" s="201">
        <v>9</v>
      </c>
      <c r="P13" s="70" t="s">
        <v>187</v>
      </c>
      <c r="Q13" s="187" t="s">
        <v>196</v>
      </c>
      <c r="R13" s="187" t="s">
        <v>192</v>
      </c>
      <c r="S13" s="187" t="s">
        <v>192</v>
      </c>
      <c r="T13" s="187" t="s">
        <v>192</v>
      </c>
      <c r="U13" s="187" t="s">
        <v>193</v>
      </c>
      <c r="V13" s="187" t="s">
        <v>196</v>
      </c>
      <c r="W13" s="233">
        <v>264.29000000000002</v>
      </c>
      <c r="X13" s="233" t="s">
        <v>202</v>
      </c>
      <c r="Y13" s="233" t="s">
        <v>86</v>
      </c>
      <c r="Z13" s="233" t="s">
        <v>86</v>
      </c>
    </row>
    <row r="14" spans="1:26" s="216" customFormat="1" ht="24" customHeight="1">
      <c r="A14" s="69">
        <v>10</v>
      </c>
      <c r="B14" s="51" t="s">
        <v>83</v>
      </c>
      <c r="C14" s="147" t="s">
        <v>84</v>
      </c>
      <c r="D14" s="187" t="s">
        <v>85</v>
      </c>
      <c r="E14" s="187" t="s">
        <v>86</v>
      </c>
      <c r="F14" s="187" t="s">
        <v>86</v>
      </c>
      <c r="G14" s="187">
        <v>1920</v>
      </c>
      <c r="H14" s="54">
        <v>350000</v>
      </c>
      <c r="I14" s="244" t="s">
        <v>477</v>
      </c>
      <c r="J14" s="305"/>
      <c r="K14" s="232" t="s">
        <v>116</v>
      </c>
      <c r="L14" s="187" t="s">
        <v>145</v>
      </c>
      <c r="M14" s="187" t="s">
        <v>141</v>
      </c>
      <c r="N14" s="187" t="s">
        <v>157</v>
      </c>
      <c r="O14" s="201">
        <v>10</v>
      </c>
      <c r="P14" s="70" t="s">
        <v>184</v>
      </c>
      <c r="Q14" s="187" t="s">
        <v>191</v>
      </c>
      <c r="R14" s="187" t="s">
        <v>191</v>
      </c>
      <c r="S14" s="187" t="s">
        <v>191</v>
      </c>
      <c r="T14" s="187" t="s">
        <v>191</v>
      </c>
      <c r="U14" s="187" t="s">
        <v>193</v>
      </c>
      <c r="V14" s="187" t="s">
        <v>191</v>
      </c>
      <c r="W14" s="233">
        <v>223.93</v>
      </c>
      <c r="X14" s="233" t="s">
        <v>202</v>
      </c>
      <c r="Y14" s="233" t="s">
        <v>86</v>
      </c>
      <c r="Z14" s="233" t="s">
        <v>86</v>
      </c>
    </row>
    <row r="15" spans="1:26" s="216" customFormat="1" ht="66">
      <c r="A15" s="69">
        <v>11</v>
      </c>
      <c r="B15" s="51" t="s">
        <v>83</v>
      </c>
      <c r="C15" s="147" t="s">
        <v>84</v>
      </c>
      <c r="D15" s="187" t="s">
        <v>85</v>
      </c>
      <c r="E15" s="187" t="s">
        <v>86</v>
      </c>
      <c r="F15" s="187" t="s">
        <v>86</v>
      </c>
      <c r="G15" s="187">
        <v>1914</v>
      </c>
      <c r="H15" s="58">
        <v>600000</v>
      </c>
      <c r="I15" s="244" t="s">
        <v>477</v>
      </c>
      <c r="J15" s="305"/>
      <c r="K15" s="232" t="s">
        <v>117</v>
      </c>
      <c r="L15" s="187" t="s">
        <v>145</v>
      </c>
      <c r="M15" s="187" t="s">
        <v>148</v>
      </c>
      <c r="N15" s="187" t="s">
        <v>152</v>
      </c>
      <c r="O15" s="201">
        <v>11</v>
      </c>
      <c r="P15" s="70" t="s">
        <v>187</v>
      </c>
      <c r="Q15" s="187" t="s">
        <v>194</v>
      </c>
      <c r="R15" s="187" t="s">
        <v>192</v>
      </c>
      <c r="S15" s="187" t="s">
        <v>192</v>
      </c>
      <c r="T15" s="187" t="s">
        <v>192</v>
      </c>
      <c r="U15" s="187" t="s">
        <v>193</v>
      </c>
      <c r="V15" s="187" t="s">
        <v>197</v>
      </c>
      <c r="W15" s="233">
        <v>181.98</v>
      </c>
      <c r="X15" s="233">
        <v>1</v>
      </c>
      <c r="Y15" s="233" t="s">
        <v>86</v>
      </c>
      <c r="Z15" s="233" t="s">
        <v>86</v>
      </c>
    </row>
    <row r="16" spans="1:26" s="216" customFormat="1" ht="52.8">
      <c r="A16" s="69">
        <v>12</v>
      </c>
      <c r="B16" s="51" t="s">
        <v>83</v>
      </c>
      <c r="C16" s="147" t="s">
        <v>84</v>
      </c>
      <c r="D16" s="187" t="s">
        <v>85</v>
      </c>
      <c r="E16" s="187" t="s">
        <v>86</v>
      </c>
      <c r="F16" s="187" t="s">
        <v>86</v>
      </c>
      <c r="G16" s="187">
        <v>1970</v>
      </c>
      <c r="H16" s="54">
        <v>1789000</v>
      </c>
      <c r="I16" s="244" t="s">
        <v>478</v>
      </c>
      <c r="J16" s="305"/>
      <c r="K16" s="232" t="s">
        <v>118</v>
      </c>
      <c r="L16" s="187" t="s">
        <v>145</v>
      </c>
      <c r="M16" s="187" t="s">
        <v>143</v>
      </c>
      <c r="N16" s="187" t="s">
        <v>144</v>
      </c>
      <c r="O16" s="201">
        <v>12</v>
      </c>
      <c r="P16" s="70" t="s">
        <v>188</v>
      </c>
      <c r="Q16" s="187" t="s">
        <v>191</v>
      </c>
      <c r="R16" s="187" t="s">
        <v>192</v>
      </c>
      <c r="S16" s="187" t="s">
        <v>192</v>
      </c>
      <c r="T16" s="187" t="s">
        <v>192</v>
      </c>
      <c r="U16" s="187" t="s">
        <v>193</v>
      </c>
      <c r="V16" s="187" t="s">
        <v>192</v>
      </c>
      <c r="W16" s="233">
        <v>228.38</v>
      </c>
      <c r="X16" s="233">
        <v>2</v>
      </c>
      <c r="Y16" s="233" t="s">
        <v>85</v>
      </c>
      <c r="Z16" s="233" t="s">
        <v>86</v>
      </c>
    </row>
    <row r="17" spans="1:26" s="216" customFormat="1" ht="52.8">
      <c r="A17" s="69">
        <v>13</v>
      </c>
      <c r="B17" s="51" t="s">
        <v>89</v>
      </c>
      <c r="C17" s="147" t="s">
        <v>84</v>
      </c>
      <c r="D17" s="187" t="s">
        <v>85</v>
      </c>
      <c r="E17" s="187" t="s">
        <v>86</v>
      </c>
      <c r="F17" s="187" t="s">
        <v>86</v>
      </c>
      <c r="G17" s="187">
        <v>1990</v>
      </c>
      <c r="H17" s="59">
        <v>456958</v>
      </c>
      <c r="I17" s="244" t="s">
        <v>478</v>
      </c>
      <c r="J17" s="305"/>
      <c r="K17" s="232" t="s">
        <v>119</v>
      </c>
      <c r="L17" s="187" t="s">
        <v>140</v>
      </c>
      <c r="M17" s="187" t="s">
        <v>141</v>
      </c>
      <c r="N17" s="187" t="s">
        <v>144</v>
      </c>
      <c r="O17" s="201">
        <v>13</v>
      </c>
      <c r="P17" s="70" t="s">
        <v>184</v>
      </c>
      <c r="Q17" s="187" t="s">
        <v>196</v>
      </c>
      <c r="R17" s="187" t="s">
        <v>192</v>
      </c>
      <c r="S17" s="187" t="s">
        <v>192</v>
      </c>
      <c r="T17" s="187" t="s">
        <v>192</v>
      </c>
      <c r="U17" s="187" t="s">
        <v>193</v>
      </c>
      <c r="V17" s="187" t="s">
        <v>192</v>
      </c>
      <c r="W17" s="233">
        <v>1271.5</v>
      </c>
      <c r="X17" s="233">
        <v>4</v>
      </c>
      <c r="Y17" s="233" t="s">
        <v>85</v>
      </c>
      <c r="Z17" s="233" t="s">
        <v>86</v>
      </c>
    </row>
    <row r="18" spans="1:26" s="216" customFormat="1" ht="26.4">
      <c r="A18" s="69">
        <v>14</v>
      </c>
      <c r="B18" s="51" t="s">
        <v>90</v>
      </c>
      <c r="C18" s="147" t="s">
        <v>84</v>
      </c>
      <c r="D18" s="187" t="s">
        <v>85</v>
      </c>
      <c r="E18" s="187" t="s">
        <v>86</v>
      </c>
      <c r="F18" s="187" t="s">
        <v>86</v>
      </c>
      <c r="G18" s="187">
        <v>1934</v>
      </c>
      <c r="H18" s="60">
        <v>200000</v>
      </c>
      <c r="I18" s="244" t="s">
        <v>477</v>
      </c>
      <c r="J18" s="305"/>
      <c r="K18" s="232" t="s">
        <v>120</v>
      </c>
      <c r="L18" s="187" t="s">
        <v>148</v>
      </c>
      <c r="M18" s="187" t="s">
        <v>148</v>
      </c>
      <c r="N18" s="187" t="s">
        <v>149</v>
      </c>
      <c r="O18" s="201">
        <v>14</v>
      </c>
      <c r="P18" s="70" t="s">
        <v>184</v>
      </c>
      <c r="Q18" s="187" t="s">
        <v>196</v>
      </c>
      <c r="R18" s="187" t="s">
        <v>192</v>
      </c>
      <c r="S18" s="187" t="s">
        <v>192</v>
      </c>
      <c r="T18" s="187" t="s">
        <v>194</v>
      </c>
      <c r="U18" s="187" t="s">
        <v>193</v>
      </c>
      <c r="V18" s="187" t="s">
        <v>192</v>
      </c>
      <c r="W18" s="233">
        <v>164.37</v>
      </c>
      <c r="X18" s="233">
        <v>1</v>
      </c>
      <c r="Y18" s="233" t="s">
        <v>86</v>
      </c>
      <c r="Z18" s="233" t="s">
        <v>86</v>
      </c>
    </row>
    <row r="19" spans="1:26" s="216" customFormat="1" ht="39.6">
      <c r="A19" s="69">
        <v>15</v>
      </c>
      <c r="B19" s="51" t="s">
        <v>90</v>
      </c>
      <c r="C19" s="147" t="s">
        <v>84</v>
      </c>
      <c r="D19" s="187" t="s">
        <v>85</v>
      </c>
      <c r="E19" s="187" t="s">
        <v>86</v>
      </c>
      <c r="F19" s="187" t="s">
        <v>86</v>
      </c>
      <c r="G19" s="187">
        <v>1938</v>
      </c>
      <c r="H19" s="61">
        <v>300000</v>
      </c>
      <c r="I19" s="244" t="s">
        <v>477</v>
      </c>
      <c r="J19" s="305"/>
      <c r="K19" s="232" t="s">
        <v>121</v>
      </c>
      <c r="L19" s="187" t="s">
        <v>148</v>
      </c>
      <c r="M19" s="187" t="s">
        <v>148</v>
      </c>
      <c r="N19" s="187" t="s">
        <v>155</v>
      </c>
      <c r="O19" s="201">
        <v>15</v>
      </c>
      <c r="P19" s="70" t="s">
        <v>189</v>
      </c>
      <c r="Q19" s="187" t="s">
        <v>194</v>
      </c>
      <c r="R19" s="187" t="s">
        <v>191</v>
      </c>
      <c r="S19" s="187" t="s">
        <v>192</v>
      </c>
      <c r="T19" s="187" t="s">
        <v>192</v>
      </c>
      <c r="U19" s="187" t="s">
        <v>193</v>
      </c>
      <c r="V19" s="187" t="s">
        <v>192</v>
      </c>
      <c r="W19" s="233">
        <v>138</v>
      </c>
      <c r="X19" s="147" t="s">
        <v>84</v>
      </c>
      <c r="Y19" s="147" t="s">
        <v>84</v>
      </c>
      <c r="Z19" s="233" t="s">
        <v>86</v>
      </c>
    </row>
    <row r="20" spans="1:26" ht="25.95" customHeight="1">
      <c r="A20" s="15">
        <v>16</v>
      </c>
      <c r="B20" s="51" t="s">
        <v>91</v>
      </c>
      <c r="C20" s="52" t="s">
        <v>84</v>
      </c>
      <c r="D20" s="53" t="s">
        <v>85</v>
      </c>
      <c r="E20" s="187" t="s">
        <v>86</v>
      </c>
      <c r="F20" s="53" t="s">
        <v>86</v>
      </c>
      <c r="G20" s="53">
        <v>1984</v>
      </c>
      <c r="H20" s="55">
        <v>800000</v>
      </c>
      <c r="I20" s="244" t="s">
        <v>477</v>
      </c>
      <c r="J20" s="147" t="s">
        <v>84</v>
      </c>
      <c r="K20" s="232" t="s">
        <v>122</v>
      </c>
      <c r="L20" s="187" t="s">
        <v>158</v>
      </c>
      <c r="M20" s="187" t="s">
        <v>159</v>
      </c>
      <c r="N20" s="187" t="s">
        <v>160</v>
      </c>
      <c r="O20" s="201">
        <v>16</v>
      </c>
      <c r="P20" s="70" t="s">
        <v>184</v>
      </c>
      <c r="Q20" s="187" t="s">
        <v>194</v>
      </c>
      <c r="R20" s="187" t="s">
        <v>194</v>
      </c>
      <c r="S20" s="187" t="s">
        <v>194</v>
      </c>
      <c r="T20" s="187" t="s">
        <v>194</v>
      </c>
      <c r="U20" s="187" t="s">
        <v>193</v>
      </c>
      <c r="V20" s="187" t="s">
        <v>194</v>
      </c>
      <c r="W20" s="147" t="s">
        <v>84</v>
      </c>
      <c r="X20" s="233">
        <v>2</v>
      </c>
      <c r="Y20" s="233" t="s">
        <v>85</v>
      </c>
      <c r="Z20" s="233" t="s">
        <v>86</v>
      </c>
    </row>
    <row r="21" spans="1:26" ht="26.4">
      <c r="A21" s="15">
        <v>18</v>
      </c>
      <c r="B21" s="51" t="s">
        <v>90</v>
      </c>
      <c r="C21" s="52" t="s">
        <v>84</v>
      </c>
      <c r="D21" s="53" t="s">
        <v>85</v>
      </c>
      <c r="E21" s="187" t="s">
        <v>86</v>
      </c>
      <c r="F21" s="53" t="s">
        <v>86</v>
      </c>
      <c r="G21" s="53">
        <v>1970</v>
      </c>
      <c r="H21" s="55">
        <v>250000</v>
      </c>
      <c r="I21" s="244" t="s">
        <v>477</v>
      </c>
      <c r="J21" s="305"/>
      <c r="K21" s="232" t="s">
        <v>123</v>
      </c>
      <c r="L21" s="187" t="s">
        <v>148</v>
      </c>
      <c r="M21" s="187" t="s">
        <v>148</v>
      </c>
      <c r="N21" s="187" t="s">
        <v>152</v>
      </c>
      <c r="O21" s="201">
        <v>18</v>
      </c>
      <c r="P21" s="70" t="s">
        <v>184</v>
      </c>
      <c r="Q21" s="187" t="s">
        <v>191</v>
      </c>
      <c r="R21" s="187" t="s">
        <v>192</v>
      </c>
      <c r="S21" s="187" t="s">
        <v>192</v>
      </c>
      <c r="T21" s="187" t="s">
        <v>192</v>
      </c>
      <c r="U21" s="187" t="s">
        <v>198</v>
      </c>
      <c r="V21" s="187" t="s">
        <v>192</v>
      </c>
      <c r="W21" s="147" t="s">
        <v>84</v>
      </c>
      <c r="X21" s="233">
        <v>1</v>
      </c>
      <c r="Y21" s="233" t="s">
        <v>86</v>
      </c>
      <c r="Z21" s="233" t="s">
        <v>86</v>
      </c>
    </row>
    <row r="22" spans="1:26" s="216" customFormat="1" ht="39.6">
      <c r="A22" s="69">
        <v>19</v>
      </c>
      <c r="B22" s="51" t="s">
        <v>90</v>
      </c>
      <c r="C22" s="147" t="s">
        <v>84</v>
      </c>
      <c r="D22" s="187" t="s">
        <v>85</v>
      </c>
      <c r="E22" s="187" t="s">
        <v>86</v>
      </c>
      <c r="F22" s="187" t="s">
        <v>86</v>
      </c>
      <c r="G22" s="187">
        <v>1940</v>
      </c>
      <c r="H22" s="55">
        <v>400000</v>
      </c>
      <c r="I22" s="244" t="s">
        <v>477</v>
      </c>
      <c r="J22" s="305"/>
      <c r="K22" s="232" t="s">
        <v>124</v>
      </c>
      <c r="L22" s="187" t="s">
        <v>148</v>
      </c>
      <c r="M22" s="187" t="s">
        <v>148</v>
      </c>
      <c r="N22" s="187" t="s">
        <v>155</v>
      </c>
      <c r="O22" s="201">
        <v>19</v>
      </c>
      <c r="P22" s="70" t="s">
        <v>190</v>
      </c>
      <c r="Q22" s="187" t="s">
        <v>196</v>
      </c>
      <c r="R22" s="187" t="s">
        <v>191</v>
      </c>
      <c r="S22" s="187" t="s">
        <v>192</v>
      </c>
      <c r="T22" s="187" t="s">
        <v>192</v>
      </c>
      <c r="U22" s="187" t="s">
        <v>193</v>
      </c>
      <c r="V22" s="187" t="s">
        <v>191</v>
      </c>
      <c r="W22" s="233">
        <v>95.38</v>
      </c>
      <c r="X22" s="233">
        <v>1</v>
      </c>
      <c r="Y22" s="233" t="s">
        <v>86</v>
      </c>
      <c r="Z22" s="233" t="s">
        <v>86</v>
      </c>
    </row>
    <row r="23" spans="1:26" s="216" customFormat="1" ht="39.6">
      <c r="A23" s="69">
        <v>20</v>
      </c>
      <c r="B23" s="51" t="s">
        <v>90</v>
      </c>
      <c r="C23" s="147" t="s">
        <v>84</v>
      </c>
      <c r="D23" s="187" t="s">
        <v>85</v>
      </c>
      <c r="E23" s="187" t="s">
        <v>86</v>
      </c>
      <c r="F23" s="187" t="s">
        <v>86</v>
      </c>
      <c r="G23" s="187">
        <v>1932</v>
      </c>
      <c r="H23" s="55">
        <v>400000</v>
      </c>
      <c r="I23" s="244" t="s">
        <v>477</v>
      </c>
      <c r="J23" s="305"/>
      <c r="K23" s="232" t="s">
        <v>125</v>
      </c>
      <c r="L23" s="187" t="s">
        <v>161</v>
      </c>
      <c r="M23" s="187" t="s">
        <v>148</v>
      </c>
      <c r="N23" s="187" t="s">
        <v>162</v>
      </c>
      <c r="O23" s="201">
        <v>20</v>
      </c>
      <c r="P23" s="70" t="s">
        <v>190</v>
      </c>
      <c r="Q23" s="187" t="s">
        <v>196</v>
      </c>
      <c r="R23" s="187" t="s">
        <v>192</v>
      </c>
      <c r="S23" s="187" t="s">
        <v>192</v>
      </c>
      <c r="T23" s="187" t="s">
        <v>192</v>
      </c>
      <c r="U23" s="187" t="s">
        <v>193</v>
      </c>
      <c r="V23" s="187" t="s">
        <v>192</v>
      </c>
      <c r="W23" s="233">
        <v>139.51</v>
      </c>
      <c r="X23" s="233">
        <v>1</v>
      </c>
      <c r="Y23" s="233" t="s">
        <v>86</v>
      </c>
      <c r="Z23" s="233" t="s">
        <v>86</v>
      </c>
    </row>
    <row r="24" spans="1:26" s="216" customFormat="1" ht="26.4">
      <c r="A24" s="69">
        <v>21</v>
      </c>
      <c r="B24" s="51" t="s">
        <v>90</v>
      </c>
      <c r="C24" s="147" t="s">
        <v>84</v>
      </c>
      <c r="D24" s="187" t="s">
        <v>85</v>
      </c>
      <c r="E24" s="187" t="s">
        <v>86</v>
      </c>
      <c r="F24" s="187" t="s">
        <v>86</v>
      </c>
      <c r="G24" s="187">
        <v>1930</v>
      </c>
      <c r="H24" s="55">
        <v>220000</v>
      </c>
      <c r="I24" s="244" t="s">
        <v>477</v>
      </c>
      <c r="J24" s="305"/>
      <c r="K24" s="232" t="s">
        <v>126</v>
      </c>
      <c r="L24" s="187" t="s">
        <v>163</v>
      </c>
      <c r="M24" s="187" t="s">
        <v>148</v>
      </c>
      <c r="N24" s="187" t="s">
        <v>164</v>
      </c>
      <c r="O24" s="201">
        <v>21</v>
      </c>
      <c r="P24" s="70" t="s">
        <v>184</v>
      </c>
      <c r="Q24" s="187" t="s">
        <v>197</v>
      </c>
      <c r="R24" s="187" t="s">
        <v>191</v>
      </c>
      <c r="S24" s="187" t="s">
        <v>192</v>
      </c>
      <c r="T24" s="187" t="s">
        <v>192</v>
      </c>
      <c r="U24" s="187" t="s">
        <v>193</v>
      </c>
      <c r="V24" s="187" t="s">
        <v>192</v>
      </c>
      <c r="W24" s="233">
        <v>50</v>
      </c>
      <c r="X24" s="233">
        <v>1</v>
      </c>
      <c r="Y24" s="233" t="s">
        <v>86</v>
      </c>
      <c r="Z24" s="233" t="s">
        <v>86</v>
      </c>
    </row>
    <row r="25" spans="1:26" s="216" customFormat="1" ht="26.4">
      <c r="A25" s="69">
        <v>22</v>
      </c>
      <c r="B25" s="51" t="s">
        <v>90</v>
      </c>
      <c r="C25" s="147" t="s">
        <v>84</v>
      </c>
      <c r="D25" s="187" t="s">
        <v>86</v>
      </c>
      <c r="E25" s="187" t="s">
        <v>86</v>
      </c>
      <c r="F25" s="187" t="s">
        <v>86</v>
      </c>
      <c r="G25" s="187">
        <v>1925</v>
      </c>
      <c r="H25" s="55">
        <v>300000</v>
      </c>
      <c r="I25" s="244" t="s">
        <v>477</v>
      </c>
      <c r="J25" s="305"/>
      <c r="K25" s="232" t="s">
        <v>127</v>
      </c>
      <c r="L25" s="187" t="s">
        <v>148</v>
      </c>
      <c r="M25" s="187" t="s">
        <v>148</v>
      </c>
      <c r="N25" s="187" t="s">
        <v>155</v>
      </c>
      <c r="O25" s="201">
        <v>22</v>
      </c>
      <c r="P25" s="70" t="s">
        <v>184</v>
      </c>
      <c r="Q25" s="187" t="s">
        <v>197</v>
      </c>
      <c r="R25" s="187" t="s">
        <v>197</v>
      </c>
      <c r="S25" s="187" t="s">
        <v>197</v>
      </c>
      <c r="T25" s="187" t="s">
        <v>197</v>
      </c>
      <c r="U25" s="187" t="s">
        <v>193</v>
      </c>
      <c r="V25" s="187" t="s">
        <v>191</v>
      </c>
      <c r="W25" s="233">
        <v>109.45</v>
      </c>
      <c r="X25" s="233">
        <v>1</v>
      </c>
      <c r="Y25" s="233" t="s">
        <v>85</v>
      </c>
      <c r="Z25" s="233" t="s">
        <v>86</v>
      </c>
    </row>
    <row r="26" spans="1:26" ht="21" customHeight="1">
      <c r="A26" s="15">
        <v>23</v>
      </c>
      <c r="B26" s="51" t="s">
        <v>92</v>
      </c>
      <c r="C26" s="52" t="s">
        <v>84</v>
      </c>
      <c r="D26" s="53" t="s">
        <v>86</v>
      </c>
      <c r="E26" s="187" t="s">
        <v>86</v>
      </c>
      <c r="F26" s="53" t="s">
        <v>86</v>
      </c>
      <c r="G26" s="52" t="s">
        <v>84</v>
      </c>
      <c r="H26" s="55">
        <v>1800</v>
      </c>
      <c r="I26" s="229" t="s">
        <v>478</v>
      </c>
      <c r="J26" s="52" t="s">
        <v>84</v>
      </c>
      <c r="K26" s="68" t="s">
        <v>112</v>
      </c>
      <c r="L26" s="53" t="s">
        <v>165</v>
      </c>
      <c r="M26" s="53" t="s">
        <v>148</v>
      </c>
      <c r="N26" s="53" t="s">
        <v>166</v>
      </c>
      <c r="O26" s="201">
        <v>23</v>
      </c>
      <c r="P26" s="70" t="s">
        <v>184</v>
      </c>
      <c r="Q26" s="53" t="s">
        <v>191</v>
      </c>
      <c r="R26" s="53" t="s">
        <v>193</v>
      </c>
      <c r="S26" s="53" t="s">
        <v>193</v>
      </c>
      <c r="T26" s="53" t="s">
        <v>192</v>
      </c>
      <c r="U26" s="53" t="s">
        <v>193</v>
      </c>
      <c r="V26" s="53" t="s">
        <v>193</v>
      </c>
      <c r="W26" s="52" t="s">
        <v>84</v>
      </c>
      <c r="X26" s="52" t="s">
        <v>84</v>
      </c>
      <c r="Y26" s="52" t="s">
        <v>84</v>
      </c>
      <c r="Z26" s="71" t="s">
        <v>86</v>
      </c>
    </row>
    <row r="27" spans="1:26" ht="26.4">
      <c r="A27" s="15">
        <v>24</v>
      </c>
      <c r="B27" s="51" t="s">
        <v>92</v>
      </c>
      <c r="C27" s="52" t="s">
        <v>84</v>
      </c>
      <c r="D27" s="53" t="s">
        <v>85</v>
      </c>
      <c r="E27" s="187" t="s">
        <v>86</v>
      </c>
      <c r="F27" s="53" t="s">
        <v>86</v>
      </c>
      <c r="G27" s="62">
        <v>1960</v>
      </c>
      <c r="H27" s="55">
        <v>2082</v>
      </c>
      <c r="I27" s="229" t="s">
        <v>478</v>
      </c>
      <c r="J27" s="52" t="s">
        <v>84</v>
      </c>
      <c r="K27" s="68" t="s">
        <v>107</v>
      </c>
      <c r="L27" s="53" t="s">
        <v>158</v>
      </c>
      <c r="M27" s="53" t="s">
        <v>148</v>
      </c>
      <c r="N27" s="53" t="s">
        <v>167</v>
      </c>
      <c r="O27" s="201">
        <v>24</v>
      </c>
      <c r="P27" s="70" t="s">
        <v>184</v>
      </c>
      <c r="Q27" s="53" t="s">
        <v>191</v>
      </c>
      <c r="R27" s="53" t="s">
        <v>193</v>
      </c>
      <c r="S27" s="53" t="s">
        <v>193</v>
      </c>
      <c r="T27" s="53" t="s">
        <v>191</v>
      </c>
      <c r="U27" s="53" t="s">
        <v>193</v>
      </c>
      <c r="V27" s="53" t="s">
        <v>193</v>
      </c>
      <c r="W27" s="52" t="s">
        <v>84</v>
      </c>
      <c r="X27" s="52" t="s">
        <v>84</v>
      </c>
      <c r="Y27" s="52" t="s">
        <v>84</v>
      </c>
      <c r="Z27" s="71" t="s">
        <v>86</v>
      </c>
    </row>
    <row r="28" spans="1:26">
      <c r="A28" s="15">
        <v>25</v>
      </c>
      <c r="B28" s="51" t="s">
        <v>93</v>
      </c>
      <c r="C28" s="52" t="s">
        <v>84</v>
      </c>
      <c r="D28" s="53" t="s">
        <v>85</v>
      </c>
      <c r="E28" s="187" t="s">
        <v>86</v>
      </c>
      <c r="F28" s="53" t="s">
        <v>86</v>
      </c>
      <c r="G28" s="62">
        <v>1930</v>
      </c>
      <c r="H28" s="55">
        <v>1449</v>
      </c>
      <c r="I28" s="229" t="s">
        <v>478</v>
      </c>
      <c r="J28" s="52" t="s">
        <v>84</v>
      </c>
      <c r="K28" s="68" t="s">
        <v>128</v>
      </c>
      <c r="L28" s="53" t="s">
        <v>158</v>
      </c>
      <c r="M28" s="53" t="s">
        <v>148</v>
      </c>
      <c r="N28" s="53" t="s">
        <v>166</v>
      </c>
      <c r="O28" s="201">
        <v>25</v>
      </c>
      <c r="P28" s="70" t="s">
        <v>184</v>
      </c>
      <c r="Q28" s="53" t="s">
        <v>191</v>
      </c>
      <c r="R28" s="53" t="s">
        <v>193</v>
      </c>
      <c r="S28" s="53" t="s">
        <v>193</v>
      </c>
      <c r="T28" s="53" t="s">
        <v>191</v>
      </c>
      <c r="U28" s="53" t="s">
        <v>193</v>
      </c>
      <c r="V28" s="53" t="s">
        <v>193</v>
      </c>
      <c r="W28" s="52" t="s">
        <v>84</v>
      </c>
      <c r="X28" s="52" t="s">
        <v>84</v>
      </c>
      <c r="Y28" s="52" t="s">
        <v>84</v>
      </c>
      <c r="Z28" s="71" t="s">
        <v>86</v>
      </c>
    </row>
    <row r="29" spans="1:26" s="216" customFormat="1">
      <c r="A29" s="69">
        <v>26</v>
      </c>
      <c r="B29" s="51" t="s">
        <v>94</v>
      </c>
      <c r="C29" s="147" t="s">
        <v>84</v>
      </c>
      <c r="D29" s="187" t="s">
        <v>85</v>
      </c>
      <c r="E29" s="187" t="s">
        <v>86</v>
      </c>
      <c r="F29" s="187" t="s">
        <v>86</v>
      </c>
      <c r="G29" s="187">
        <v>1973</v>
      </c>
      <c r="H29" s="55">
        <v>120000</v>
      </c>
      <c r="I29" s="244" t="s">
        <v>477</v>
      </c>
      <c r="J29" s="147" t="s">
        <v>84</v>
      </c>
      <c r="K29" s="232" t="s">
        <v>129</v>
      </c>
      <c r="L29" s="187" t="s">
        <v>168</v>
      </c>
      <c r="M29" s="187" t="s">
        <v>159</v>
      </c>
      <c r="N29" s="187" t="s">
        <v>169</v>
      </c>
      <c r="O29" s="201">
        <v>26</v>
      </c>
      <c r="P29" s="70" t="s">
        <v>184</v>
      </c>
      <c r="Q29" s="187" t="s">
        <v>194</v>
      </c>
      <c r="R29" s="187" t="s">
        <v>191</v>
      </c>
      <c r="S29" s="187" t="s">
        <v>191</v>
      </c>
      <c r="T29" s="187" t="s">
        <v>194</v>
      </c>
      <c r="U29" s="187" t="s">
        <v>193</v>
      </c>
      <c r="V29" s="187" t="s">
        <v>191</v>
      </c>
      <c r="W29" s="233">
        <v>34.799999999999997</v>
      </c>
      <c r="X29" s="233">
        <v>1</v>
      </c>
      <c r="Y29" s="233" t="s">
        <v>86</v>
      </c>
      <c r="Z29" s="233" t="s">
        <v>86</v>
      </c>
    </row>
    <row r="30" spans="1:26" ht="26.4">
      <c r="A30" s="15">
        <v>27</v>
      </c>
      <c r="B30" s="51" t="s">
        <v>95</v>
      </c>
      <c r="C30" s="52" t="s">
        <v>84</v>
      </c>
      <c r="D30" s="53" t="s">
        <v>85</v>
      </c>
      <c r="E30" s="187" t="s">
        <v>86</v>
      </c>
      <c r="F30" s="53" t="s">
        <v>86</v>
      </c>
      <c r="G30" s="53">
        <v>1920</v>
      </c>
      <c r="H30" s="55">
        <v>15000</v>
      </c>
      <c r="I30" s="229" t="s">
        <v>478</v>
      </c>
      <c r="J30" s="147" t="s">
        <v>84</v>
      </c>
      <c r="K30" s="232" t="s">
        <v>130</v>
      </c>
      <c r="L30" s="187" t="s">
        <v>170</v>
      </c>
      <c r="M30" s="187" t="s">
        <v>159</v>
      </c>
      <c r="N30" s="187" t="s">
        <v>171</v>
      </c>
      <c r="O30" s="201">
        <v>27</v>
      </c>
      <c r="P30" s="70" t="s">
        <v>184</v>
      </c>
      <c r="Q30" s="187" t="s">
        <v>194</v>
      </c>
      <c r="R30" s="187" t="s">
        <v>192</v>
      </c>
      <c r="S30" s="187" t="s">
        <v>192</v>
      </c>
      <c r="T30" s="187" t="s">
        <v>192</v>
      </c>
      <c r="U30" s="187" t="s">
        <v>193</v>
      </c>
      <c r="V30" s="187" t="s">
        <v>192</v>
      </c>
      <c r="W30" s="147" t="s">
        <v>84</v>
      </c>
      <c r="X30" s="147" t="s">
        <v>84</v>
      </c>
      <c r="Y30" s="147" t="s">
        <v>84</v>
      </c>
      <c r="Z30" s="233" t="s">
        <v>86</v>
      </c>
    </row>
    <row r="31" spans="1:26" s="216" customFormat="1">
      <c r="A31" s="69">
        <v>28</v>
      </c>
      <c r="B31" s="51" t="s">
        <v>96</v>
      </c>
      <c r="C31" s="147" t="s">
        <v>84</v>
      </c>
      <c r="D31" s="187" t="s">
        <v>85</v>
      </c>
      <c r="E31" s="187" t="s">
        <v>86</v>
      </c>
      <c r="F31" s="187" t="s">
        <v>86</v>
      </c>
      <c r="G31" s="187">
        <v>1960</v>
      </c>
      <c r="H31" s="61">
        <v>1500000</v>
      </c>
      <c r="I31" s="244" t="s">
        <v>477</v>
      </c>
      <c r="J31" s="225" t="s">
        <v>131</v>
      </c>
      <c r="K31" s="232" t="s">
        <v>132</v>
      </c>
      <c r="L31" s="187" t="s">
        <v>158</v>
      </c>
      <c r="M31" s="187" t="s">
        <v>159</v>
      </c>
      <c r="N31" s="187" t="s">
        <v>144</v>
      </c>
      <c r="O31" s="201">
        <v>28</v>
      </c>
      <c r="P31" s="70" t="s">
        <v>184</v>
      </c>
      <c r="Q31" s="187" t="s">
        <v>196</v>
      </c>
      <c r="R31" s="187" t="s">
        <v>192</v>
      </c>
      <c r="S31" s="187" t="s">
        <v>192</v>
      </c>
      <c r="T31" s="187" t="s">
        <v>192</v>
      </c>
      <c r="U31" s="187" t="s">
        <v>193</v>
      </c>
      <c r="V31" s="187" t="s">
        <v>192</v>
      </c>
      <c r="W31" s="233">
        <v>609.34</v>
      </c>
      <c r="X31" s="233">
        <v>2</v>
      </c>
      <c r="Y31" s="233" t="s">
        <v>85</v>
      </c>
      <c r="Z31" s="233" t="s">
        <v>86</v>
      </c>
    </row>
    <row r="32" spans="1:26">
      <c r="A32" s="15">
        <v>29</v>
      </c>
      <c r="B32" s="51" t="s">
        <v>97</v>
      </c>
      <c r="C32" s="52" t="s">
        <v>84</v>
      </c>
      <c r="D32" s="53" t="s">
        <v>85</v>
      </c>
      <c r="E32" s="187" t="s">
        <v>86</v>
      </c>
      <c r="F32" s="53" t="s">
        <v>86</v>
      </c>
      <c r="G32" s="53">
        <v>1960</v>
      </c>
      <c r="H32" s="55">
        <v>80962</v>
      </c>
      <c r="I32" s="229" t="s">
        <v>478</v>
      </c>
      <c r="J32" s="67" t="s">
        <v>133</v>
      </c>
      <c r="K32" s="68" t="s">
        <v>134</v>
      </c>
      <c r="L32" s="53" t="s">
        <v>158</v>
      </c>
      <c r="M32" s="53"/>
      <c r="N32" s="53" t="s">
        <v>144</v>
      </c>
      <c r="O32" s="201">
        <v>29</v>
      </c>
      <c r="P32" s="70" t="s">
        <v>184</v>
      </c>
      <c r="Q32" s="53" t="s">
        <v>192</v>
      </c>
      <c r="R32" s="53" t="s">
        <v>192</v>
      </c>
      <c r="S32" s="53" t="s">
        <v>192</v>
      </c>
      <c r="T32" s="53" t="s">
        <v>192</v>
      </c>
      <c r="U32" s="53" t="s">
        <v>193</v>
      </c>
      <c r="V32" s="53" t="s">
        <v>192</v>
      </c>
      <c r="W32" s="52" t="s">
        <v>84</v>
      </c>
      <c r="X32" s="71">
        <v>1</v>
      </c>
      <c r="Y32" s="71" t="s">
        <v>86</v>
      </c>
      <c r="Z32" s="71" t="s">
        <v>86</v>
      </c>
    </row>
    <row r="33" spans="1:26">
      <c r="A33" s="15">
        <v>30</v>
      </c>
      <c r="B33" s="51" t="s">
        <v>98</v>
      </c>
      <c r="C33" s="52" t="s">
        <v>84</v>
      </c>
      <c r="D33" s="53" t="s">
        <v>85</v>
      </c>
      <c r="E33" s="187" t="s">
        <v>86</v>
      </c>
      <c r="F33" s="53" t="s">
        <v>86</v>
      </c>
      <c r="G33" s="53">
        <v>1960</v>
      </c>
      <c r="H33" s="55">
        <v>99027</v>
      </c>
      <c r="I33" s="229" t="s">
        <v>478</v>
      </c>
      <c r="J33" s="225" t="s">
        <v>133</v>
      </c>
      <c r="K33" s="232" t="s">
        <v>134</v>
      </c>
      <c r="L33" s="187" t="s">
        <v>158</v>
      </c>
      <c r="M33" s="187" t="s">
        <v>159</v>
      </c>
      <c r="N33" s="187" t="s">
        <v>172</v>
      </c>
      <c r="O33" s="201">
        <v>30</v>
      </c>
      <c r="P33" s="70" t="s">
        <v>184</v>
      </c>
      <c r="Q33" s="187" t="s">
        <v>192</v>
      </c>
      <c r="R33" s="187" t="s">
        <v>192</v>
      </c>
      <c r="S33" s="187" t="s">
        <v>192</v>
      </c>
      <c r="T33" s="187" t="s">
        <v>192</v>
      </c>
      <c r="U33" s="187" t="s">
        <v>193</v>
      </c>
      <c r="V33" s="187" t="s">
        <v>192</v>
      </c>
      <c r="W33" s="147" t="s">
        <v>84</v>
      </c>
      <c r="X33" s="233">
        <v>2</v>
      </c>
      <c r="Y33" s="233" t="s">
        <v>86</v>
      </c>
      <c r="Z33" s="233" t="s">
        <v>86</v>
      </c>
    </row>
    <row r="34" spans="1:26" s="216" customFormat="1">
      <c r="A34" s="69">
        <v>31</v>
      </c>
      <c r="B34" s="51" t="s">
        <v>99</v>
      </c>
      <c r="C34" s="147" t="s">
        <v>84</v>
      </c>
      <c r="D34" s="187" t="s">
        <v>85</v>
      </c>
      <c r="E34" s="187" t="s">
        <v>86</v>
      </c>
      <c r="F34" s="187" t="s">
        <v>86</v>
      </c>
      <c r="G34" s="187" t="s">
        <v>100</v>
      </c>
      <c r="H34" s="55">
        <v>700000</v>
      </c>
      <c r="I34" s="244" t="s">
        <v>477</v>
      </c>
      <c r="J34" s="225" t="s">
        <v>133</v>
      </c>
      <c r="K34" s="232" t="s">
        <v>135</v>
      </c>
      <c r="L34" s="187" t="s">
        <v>158</v>
      </c>
      <c r="M34" s="187" t="s">
        <v>173</v>
      </c>
      <c r="N34" s="187" t="s">
        <v>174</v>
      </c>
      <c r="O34" s="201">
        <v>31</v>
      </c>
      <c r="P34" s="70" t="s">
        <v>184</v>
      </c>
      <c r="Q34" s="187" t="s">
        <v>192</v>
      </c>
      <c r="R34" s="187" t="s">
        <v>192</v>
      </c>
      <c r="S34" s="187" t="s">
        <v>192</v>
      </c>
      <c r="T34" s="187" t="s">
        <v>192</v>
      </c>
      <c r="U34" s="187" t="s">
        <v>193</v>
      </c>
      <c r="V34" s="187" t="s">
        <v>192</v>
      </c>
      <c r="W34" s="233">
        <v>440</v>
      </c>
      <c r="X34" s="233">
        <v>2</v>
      </c>
      <c r="Y34" s="233" t="s">
        <v>86</v>
      </c>
      <c r="Z34" s="233" t="s">
        <v>86</v>
      </c>
    </row>
    <row r="35" spans="1:26">
      <c r="A35" s="15">
        <v>32</v>
      </c>
      <c r="B35" s="51" t="s">
        <v>92</v>
      </c>
      <c r="C35" s="52" t="s">
        <v>84</v>
      </c>
      <c r="D35" s="53" t="s">
        <v>85</v>
      </c>
      <c r="E35" s="187" t="s">
        <v>86</v>
      </c>
      <c r="F35" s="53" t="s">
        <v>86</v>
      </c>
      <c r="G35" s="62">
        <v>1970</v>
      </c>
      <c r="H35" s="55">
        <v>19035</v>
      </c>
      <c r="I35" s="323" t="s">
        <v>478</v>
      </c>
      <c r="J35" s="52" t="s">
        <v>84</v>
      </c>
      <c r="K35" s="68" t="s">
        <v>136</v>
      </c>
      <c r="L35" s="53" t="s">
        <v>158</v>
      </c>
      <c r="M35" s="53" t="s">
        <v>148</v>
      </c>
      <c r="N35" s="53" t="s">
        <v>166</v>
      </c>
      <c r="O35" s="201">
        <v>32</v>
      </c>
      <c r="P35" s="70" t="s">
        <v>184</v>
      </c>
      <c r="Q35" s="53" t="s">
        <v>191</v>
      </c>
      <c r="R35" s="53" t="s">
        <v>193</v>
      </c>
      <c r="S35" s="53" t="s">
        <v>193</v>
      </c>
      <c r="T35" s="53" t="s">
        <v>191</v>
      </c>
      <c r="U35" s="53" t="s">
        <v>193</v>
      </c>
      <c r="V35" s="53" t="s">
        <v>193</v>
      </c>
      <c r="W35" s="52" t="s">
        <v>84</v>
      </c>
      <c r="X35" s="52" t="s">
        <v>84</v>
      </c>
      <c r="Y35" s="52" t="s">
        <v>84</v>
      </c>
      <c r="Z35" s="71" t="s">
        <v>86</v>
      </c>
    </row>
    <row r="36" spans="1:26" ht="26.4">
      <c r="A36" s="15">
        <v>33</v>
      </c>
      <c r="B36" s="51" t="s">
        <v>101</v>
      </c>
      <c r="C36" s="52" t="s">
        <v>84</v>
      </c>
      <c r="D36" s="53" t="s">
        <v>85</v>
      </c>
      <c r="E36" s="187" t="s">
        <v>86</v>
      </c>
      <c r="F36" s="53" t="s">
        <v>86</v>
      </c>
      <c r="G36" s="62">
        <v>1960</v>
      </c>
      <c r="H36" s="55">
        <v>6305</v>
      </c>
      <c r="I36" s="324"/>
      <c r="J36" s="52" t="s">
        <v>84</v>
      </c>
      <c r="K36" s="68" t="s">
        <v>107</v>
      </c>
      <c r="L36" s="53" t="s">
        <v>158</v>
      </c>
      <c r="M36" s="53" t="s">
        <v>148</v>
      </c>
      <c r="N36" s="53" t="s">
        <v>175</v>
      </c>
      <c r="O36" s="201">
        <v>33</v>
      </c>
      <c r="P36" s="70" t="s">
        <v>184</v>
      </c>
      <c r="Q36" s="53" t="s">
        <v>191</v>
      </c>
      <c r="R36" s="53" t="s">
        <v>194</v>
      </c>
      <c r="S36" s="53" t="s">
        <v>192</v>
      </c>
      <c r="T36" s="53" t="s">
        <v>191</v>
      </c>
      <c r="U36" s="53" t="s">
        <v>193</v>
      </c>
      <c r="V36" s="53" t="s">
        <v>191</v>
      </c>
      <c r="W36" s="52" t="s">
        <v>84</v>
      </c>
      <c r="X36" s="52" t="s">
        <v>84</v>
      </c>
      <c r="Y36" s="52" t="s">
        <v>84</v>
      </c>
      <c r="Z36" s="71" t="s">
        <v>86</v>
      </c>
    </row>
    <row r="37" spans="1:26" ht="26.4">
      <c r="A37" s="15">
        <v>34</v>
      </c>
      <c r="B37" s="51" t="s">
        <v>102</v>
      </c>
      <c r="C37" s="52" t="s">
        <v>84</v>
      </c>
      <c r="D37" s="53" t="s">
        <v>85</v>
      </c>
      <c r="E37" s="187" t="s">
        <v>86</v>
      </c>
      <c r="F37" s="53" t="s">
        <v>86</v>
      </c>
      <c r="G37" s="53">
        <v>1996</v>
      </c>
      <c r="H37" s="55">
        <v>188200</v>
      </c>
      <c r="I37" s="324"/>
      <c r="J37" s="67" t="s">
        <v>133</v>
      </c>
      <c r="K37" s="68" t="s">
        <v>137</v>
      </c>
      <c r="L37" s="53" t="s">
        <v>176</v>
      </c>
      <c r="M37" s="53" t="s">
        <v>148</v>
      </c>
      <c r="N37" s="53" t="s">
        <v>171</v>
      </c>
      <c r="O37" s="201">
        <v>34</v>
      </c>
      <c r="P37" s="70" t="s">
        <v>184</v>
      </c>
      <c r="Q37" s="53" t="s">
        <v>194</v>
      </c>
      <c r="R37" s="53" t="s">
        <v>192</v>
      </c>
      <c r="S37" s="53" t="s">
        <v>192</v>
      </c>
      <c r="T37" s="53" t="s">
        <v>194</v>
      </c>
      <c r="U37" s="53" t="s">
        <v>193</v>
      </c>
      <c r="V37" s="53" t="s">
        <v>192</v>
      </c>
      <c r="W37" s="52" t="s">
        <v>84</v>
      </c>
      <c r="X37" s="71">
        <v>1</v>
      </c>
      <c r="Y37" s="71" t="s">
        <v>85</v>
      </c>
      <c r="Z37" s="71" t="s">
        <v>86</v>
      </c>
    </row>
    <row r="38" spans="1:26" ht="26.4">
      <c r="A38" s="15">
        <v>35</v>
      </c>
      <c r="B38" s="51" t="s">
        <v>103</v>
      </c>
      <c r="C38" s="52" t="s">
        <v>84</v>
      </c>
      <c r="D38" s="53" t="s">
        <v>86</v>
      </c>
      <c r="E38" s="187" t="s">
        <v>86</v>
      </c>
      <c r="F38" s="53" t="s">
        <v>86</v>
      </c>
      <c r="G38" s="62">
        <v>1960</v>
      </c>
      <c r="H38" s="55">
        <v>2500</v>
      </c>
      <c r="I38" s="324"/>
      <c r="J38" s="52" t="s">
        <v>84</v>
      </c>
      <c r="K38" s="68" t="s">
        <v>112</v>
      </c>
      <c r="L38" s="53" t="s">
        <v>176</v>
      </c>
      <c r="M38" s="53" t="s">
        <v>148</v>
      </c>
      <c r="N38" s="53" t="s">
        <v>171</v>
      </c>
      <c r="O38" s="201">
        <v>35</v>
      </c>
      <c r="P38" s="70" t="s">
        <v>184</v>
      </c>
      <c r="Q38" s="53" t="s">
        <v>194</v>
      </c>
      <c r="R38" s="53" t="s">
        <v>192</v>
      </c>
      <c r="S38" s="53" t="s">
        <v>192</v>
      </c>
      <c r="T38" s="53" t="s">
        <v>194</v>
      </c>
      <c r="U38" s="53" t="s">
        <v>193</v>
      </c>
      <c r="V38" s="53" t="s">
        <v>192</v>
      </c>
      <c r="W38" s="52" t="s">
        <v>84</v>
      </c>
      <c r="X38" s="52" t="s">
        <v>84</v>
      </c>
      <c r="Y38" s="52" t="s">
        <v>84</v>
      </c>
      <c r="Z38" s="71" t="s">
        <v>86</v>
      </c>
    </row>
    <row r="39" spans="1:26">
      <c r="A39" s="15">
        <v>36</v>
      </c>
      <c r="B39" s="51" t="s">
        <v>93</v>
      </c>
      <c r="C39" s="52" t="s">
        <v>84</v>
      </c>
      <c r="D39" s="53" t="s">
        <v>85</v>
      </c>
      <c r="E39" s="187" t="s">
        <v>86</v>
      </c>
      <c r="F39" s="53" t="s">
        <v>86</v>
      </c>
      <c r="G39" s="62">
        <v>1970</v>
      </c>
      <c r="H39" s="55">
        <v>3019</v>
      </c>
      <c r="I39" s="324"/>
      <c r="J39" s="52" t="s">
        <v>84</v>
      </c>
      <c r="K39" s="68" t="s">
        <v>118</v>
      </c>
      <c r="L39" s="53" t="s">
        <v>177</v>
      </c>
      <c r="M39" s="53" t="s">
        <v>148</v>
      </c>
      <c r="N39" s="53" t="s">
        <v>166</v>
      </c>
      <c r="O39" s="201">
        <v>36</v>
      </c>
      <c r="P39" s="70" t="s">
        <v>184</v>
      </c>
      <c r="Q39" s="53" t="s">
        <v>199</v>
      </c>
      <c r="R39" s="53" t="s">
        <v>193</v>
      </c>
      <c r="S39" s="53" t="s">
        <v>193</v>
      </c>
      <c r="T39" s="53" t="s">
        <v>191</v>
      </c>
      <c r="U39" s="53" t="s">
        <v>193</v>
      </c>
      <c r="V39" s="53" t="s">
        <v>193</v>
      </c>
      <c r="W39" s="52" t="s">
        <v>84</v>
      </c>
      <c r="X39" s="52" t="s">
        <v>84</v>
      </c>
      <c r="Y39" s="52" t="s">
        <v>84</v>
      </c>
      <c r="Z39" s="71" t="s">
        <v>86</v>
      </c>
    </row>
    <row r="40" spans="1:26">
      <c r="A40" s="15">
        <v>37</v>
      </c>
      <c r="B40" s="51" t="s">
        <v>104</v>
      </c>
      <c r="C40" s="52" t="s">
        <v>84</v>
      </c>
      <c r="D40" s="53" t="s">
        <v>85</v>
      </c>
      <c r="E40" s="187" t="s">
        <v>86</v>
      </c>
      <c r="F40" s="53" t="s">
        <v>86</v>
      </c>
      <c r="G40" s="62">
        <v>1920</v>
      </c>
      <c r="H40" s="55">
        <v>4961</v>
      </c>
      <c r="I40" s="324"/>
      <c r="J40" s="52" t="s">
        <v>84</v>
      </c>
      <c r="K40" s="68" t="s">
        <v>117</v>
      </c>
      <c r="L40" s="53" t="s">
        <v>178</v>
      </c>
      <c r="M40" s="53" t="s">
        <v>148</v>
      </c>
      <c r="N40" s="53" t="s">
        <v>179</v>
      </c>
      <c r="O40" s="201">
        <v>37</v>
      </c>
      <c r="P40" s="70" t="s">
        <v>184</v>
      </c>
      <c r="Q40" s="53" t="s">
        <v>191</v>
      </c>
      <c r="R40" s="53" t="s">
        <v>193</v>
      </c>
      <c r="S40" s="53" t="s">
        <v>193</v>
      </c>
      <c r="T40" s="53" t="s">
        <v>191</v>
      </c>
      <c r="U40" s="53" t="s">
        <v>193</v>
      </c>
      <c r="V40" s="53" t="s">
        <v>193</v>
      </c>
      <c r="W40" s="52" t="s">
        <v>84</v>
      </c>
      <c r="X40" s="52" t="s">
        <v>84</v>
      </c>
      <c r="Y40" s="52" t="s">
        <v>84</v>
      </c>
      <c r="Z40" s="71" t="s">
        <v>86</v>
      </c>
    </row>
    <row r="41" spans="1:26" ht="26.4">
      <c r="A41" s="15">
        <v>38</v>
      </c>
      <c r="B41" s="51" t="s">
        <v>105</v>
      </c>
      <c r="C41" s="52" t="s">
        <v>84</v>
      </c>
      <c r="D41" s="53" t="s">
        <v>85</v>
      </c>
      <c r="E41" s="187" t="s">
        <v>86</v>
      </c>
      <c r="F41" s="53" t="s">
        <v>86</v>
      </c>
      <c r="G41" s="62">
        <v>1940</v>
      </c>
      <c r="H41" s="55">
        <v>2125</v>
      </c>
      <c r="I41" s="324"/>
      <c r="J41" s="52" t="s">
        <v>84</v>
      </c>
      <c r="K41" s="68" t="s">
        <v>121</v>
      </c>
      <c r="L41" s="53" t="s">
        <v>145</v>
      </c>
      <c r="M41" s="53" t="s">
        <v>148</v>
      </c>
      <c r="N41" s="53" t="s">
        <v>180</v>
      </c>
      <c r="O41" s="201">
        <v>38</v>
      </c>
      <c r="P41" s="70" t="s">
        <v>184</v>
      </c>
      <c r="Q41" s="53" t="s">
        <v>191</v>
      </c>
      <c r="R41" s="53" t="s">
        <v>193</v>
      </c>
      <c r="S41" s="53" t="s">
        <v>193</v>
      </c>
      <c r="T41" s="53" t="s">
        <v>191</v>
      </c>
      <c r="U41" s="53" t="s">
        <v>193</v>
      </c>
      <c r="V41" s="53" t="s">
        <v>193</v>
      </c>
      <c r="W41" s="52" t="s">
        <v>84</v>
      </c>
      <c r="X41" s="52" t="s">
        <v>84</v>
      </c>
      <c r="Y41" s="52" t="s">
        <v>84</v>
      </c>
      <c r="Z41" s="52" t="s">
        <v>84</v>
      </c>
    </row>
    <row r="42" spans="1:26">
      <c r="A42" s="15">
        <v>39</v>
      </c>
      <c r="B42" s="51" t="s">
        <v>93</v>
      </c>
      <c r="C42" s="52" t="s">
        <v>84</v>
      </c>
      <c r="D42" s="53" t="s">
        <v>86</v>
      </c>
      <c r="E42" s="187" t="s">
        <v>86</v>
      </c>
      <c r="F42" s="53" t="s">
        <v>86</v>
      </c>
      <c r="G42" s="62">
        <v>1925</v>
      </c>
      <c r="H42" s="55">
        <v>2500</v>
      </c>
      <c r="I42" s="324"/>
      <c r="J42" s="52" t="s">
        <v>84</v>
      </c>
      <c r="K42" s="68" t="s">
        <v>127</v>
      </c>
      <c r="L42" s="53" t="s">
        <v>158</v>
      </c>
      <c r="M42" s="53" t="s">
        <v>148</v>
      </c>
      <c r="N42" s="53" t="s">
        <v>181</v>
      </c>
      <c r="O42" s="201">
        <v>39</v>
      </c>
      <c r="P42" s="70" t="s">
        <v>184</v>
      </c>
      <c r="Q42" s="53" t="s">
        <v>191</v>
      </c>
      <c r="R42" s="53" t="s">
        <v>193</v>
      </c>
      <c r="S42" s="53" t="s">
        <v>193</v>
      </c>
      <c r="T42" s="53" t="s">
        <v>191</v>
      </c>
      <c r="U42" s="53" t="s">
        <v>193</v>
      </c>
      <c r="V42" s="53" t="s">
        <v>193</v>
      </c>
      <c r="W42" s="52" t="s">
        <v>84</v>
      </c>
      <c r="X42" s="52" t="s">
        <v>84</v>
      </c>
      <c r="Y42" s="52" t="s">
        <v>84</v>
      </c>
      <c r="Z42" s="52" t="s">
        <v>84</v>
      </c>
    </row>
    <row r="43" spans="1:26">
      <c r="A43" s="15">
        <v>40</v>
      </c>
      <c r="B43" s="51" t="s">
        <v>93</v>
      </c>
      <c r="C43" s="52" t="s">
        <v>84</v>
      </c>
      <c r="D43" s="53" t="s">
        <v>85</v>
      </c>
      <c r="E43" s="187" t="s">
        <v>86</v>
      </c>
      <c r="F43" s="53" t="s">
        <v>86</v>
      </c>
      <c r="G43" s="62">
        <v>1970</v>
      </c>
      <c r="H43" s="55">
        <v>884</v>
      </c>
      <c r="I43" s="324"/>
      <c r="J43" s="52" t="s">
        <v>84</v>
      </c>
      <c r="K43" s="68" t="s">
        <v>111</v>
      </c>
      <c r="L43" s="53" t="s">
        <v>158</v>
      </c>
      <c r="M43" s="53" t="s">
        <v>165</v>
      </c>
      <c r="N43" s="53" t="s">
        <v>182</v>
      </c>
      <c r="O43" s="201">
        <v>40</v>
      </c>
      <c r="P43" s="70" t="s">
        <v>184</v>
      </c>
      <c r="Q43" s="53" t="s">
        <v>191</v>
      </c>
      <c r="R43" s="53" t="s">
        <v>193</v>
      </c>
      <c r="S43" s="53" t="s">
        <v>193</v>
      </c>
      <c r="T43" s="53" t="s">
        <v>191</v>
      </c>
      <c r="U43" s="53" t="s">
        <v>193</v>
      </c>
      <c r="V43" s="53" t="s">
        <v>193</v>
      </c>
      <c r="W43" s="52" t="s">
        <v>84</v>
      </c>
      <c r="X43" s="52" t="s">
        <v>84</v>
      </c>
      <c r="Y43" s="52" t="s">
        <v>84</v>
      </c>
      <c r="Z43" s="52" t="s">
        <v>84</v>
      </c>
    </row>
    <row r="44" spans="1:26">
      <c r="A44" s="15">
        <v>41</v>
      </c>
      <c r="B44" s="51" t="s">
        <v>93</v>
      </c>
      <c r="C44" s="52" t="s">
        <v>84</v>
      </c>
      <c r="D44" s="53" t="s">
        <v>85</v>
      </c>
      <c r="E44" s="187" t="s">
        <v>86</v>
      </c>
      <c r="F44" s="53" t="s">
        <v>86</v>
      </c>
      <c r="G44" s="62">
        <v>1920</v>
      </c>
      <c r="H44" s="55">
        <v>2200</v>
      </c>
      <c r="I44" s="324"/>
      <c r="J44" s="52" t="s">
        <v>84</v>
      </c>
      <c r="K44" s="68" t="s">
        <v>115</v>
      </c>
      <c r="L44" s="53" t="s">
        <v>158</v>
      </c>
      <c r="M44" s="53" t="s">
        <v>165</v>
      </c>
      <c r="N44" s="53" t="s">
        <v>179</v>
      </c>
      <c r="O44" s="201">
        <v>41</v>
      </c>
      <c r="P44" s="70" t="s">
        <v>184</v>
      </c>
      <c r="Q44" s="53" t="s">
        <v>191</v>
      </c>
      <c r="R44" s="53" t="s">
        <v>193</v>
      </c>
      <c r="S44" s="53" t="s">
        <v>193</v>
      </c>
      <c r="T44" s="53" t="s">
        <v>191</v>
      </c>
      <c r="U44" s="53" t="s">
        <v>193</v>
      </c>
      <c r="V44" s="53" t="s">
        <v>193</v>
      </c>
      <c r="W44" s="52" t="s">
        <v>84</v>
      </c>
      <c r="X44" s="52" t="s">
        <v>84</v>
      </c>
      <c r="Y44" s="52" t="s">
        <v>84</v>
      </c>
      <c r="Z44" s="52" t="s">
        <v>84</v>
      </c>
    </row>
    <row r="45" spans="1:26">
      <c r="A45" s="15">
        <v>42</v>
      </c>
      <c r="B45" s="51" t="s">
        <v>93</v>
      </c>
      <c r="C45" s="52" t="s">
        <v>84</v>
      </c>
      <c r="D45" s="53" t="s">
        <v>85</v>
      </c>
      <c r="E45" s="187" t="s">
        <v>86</v>
      </c>
      <c r="F45" s="53" t="s">
        <v>86</v>
      </c>
      <c r="G45" s="62">
        <v>1970</v>
      </c>
      <c r="H45" s="55">
        <v>2800</v>
      </c>
      <c r="I45" s="324"/>
      <c r="J45" s="52" t="s">
        <v>84</v>
      </c>
      <c r="K45" s="68" t="s">
        <v>138</v>
      </c>
      <c r="L45" s="53" t="s">
        <v>158</v>
      </c>
      <c r="M45" s="53" t="s">
        <v>165</v>
      </c>
      <c r="N45" s="53" t="s">
        <v>179</v>
      </c>
      <c r="O45" s="201">
        <v>42</v>
      </c>
      <c r="P45" s="70" t="s">
        <v>184</v>
      </c>
      <c r="Q45" s="53" t="s">
        <v>191</v>
      </c>
      <c r="R45" s="53" t="s">
        <v>193</v>
      </c>
      <c r="S45" s="53" t="s">
        <v>193</v>
      </c>
      <c r="T45" s="53" t="s">
        <v>191</v>
      </c>
      <c r="U45" s="53" t="s">
        <v>193</v>
      </c>
      <c r="V45" s="53" t="s">
        <v>193</v>
      </c>
      <c r="W45" s="52" t="s">
        <v>84</v>
      </c>
      <c r="X45" s="52" t="s">
        <v>84</v>
      </c>
      <c r="Y45" s="52" t="s">
        <v>84</v>
      </c>
      <c r="Z45" s="52" t="s">
        <v>84</v>
      </c>
    </row>
    <row r="46" spans="1:26">
      <c r="A46" s="16">
        <v>43</v>
      </c>
      <c r="B46" s="51" t="s">
        <v>93</v>
      </c>
      <c r="C46" s="52" t="s">
        <v>84</v>
      </c>
      <c r="D46" s="53" t="s">
        <v>85</v>
      </c>
      <c r="E46" s="187" t="s">
        <v>86</v>
      </c>
      <c r="F46" s="53" t="s">
        <v>86</v>
      </c>
      <c r="G46" s="62">
        <v>1970</v>
      </c>
      <c r="H46" s="55">
        <v>5975</v>
      </c>
      <c r="I46" s="324"/>
      <c r="J46" s="52" t="s">
        <v>84</v>
      </c>
      <c r="K46" s="68" t="s">
        <v>139</v>
      </c>
      <c r="L46" s="53" t="s">
        <v>158</v>
      </c>
      <c r="M46" s="53" t="s">
        <v>165</v>
      </c>
      <c r="N46" s="53" t="s">
        <v>179</v>
      </c>
      <c r="O46" s="187">
        <v>43</v>
      </c>
      <c r="P46" s="70" t="s">
        <v>184</v>
      </c>
      <c r="Q46" s="53" t="s">
        <v>191</v>
      </c>
      <c r="R46" s="53" t="s">
        <v>193</v>
      </c>
      <c r="S46" s="53" t="s">
        <v>193</v>
      </c>
      <c r="T46" s="53" t="s">
        <v>191</v>
      </c>
      <c r="U46" s="53" t="s">
        <v>193</v>
      </c>
      <c r="V46" s="53" t="s">
        <v>193</v>
      </c>
      <c r="W46" s="52" t="s">
        <v>84</v>
      </c>
      <c r="X46" s="52" t="s">
        <v>84</v>
      </c>
      <c r="Y46" s="52" t="s">
        <v>84</v>
      </c>
      <c r="Z46" s="52" t="s">
        <v>84</v>
      </c>
    </row>
    <row r="47" spans="1:26">
      <c r="A47" s="16">
        <v>44</v>
      </c>
      <c r="B47" s="51" t="s">
        <v>93</v>
      </c>
      <c r="C47" s="52" t="s">
        <v>84</v>
      </c>
      <c r="D47" s="53" t="s">
        <v>85</v>
      </c>
      <c r="E47" s="187"/>
      <c r="F47" s="53" t="s">
        <v>86</v>
      </c>
      <c r="G47" s="62">
        <v>1930</v>
      </c>
      <c r="H47" s="55">
        <v>1800</v>
      </c>
      <c r="I47" s="324"/>
      <c r="J47" s="52" t="s">
        <v>84</v>
      </c>
      <c r="K47" s="68" t="s">
        <v>114</v>
      </c>
      <c r="L47" s="53" t="s">
        <v>158</v>
      </c>
      <c r="M47" s="53" t="s">
        <v>165</v>
      </c>
      <c r="N47" s="53" t="s">
        <v>179</v>
      </c>
      <c r="O47" s="187">
        <v>44</v>
      </c>
      <c r="P47" s="70" t="s">
        <v>184</v>
      </c>
      <c r="Q47" s="53" t="s">
        <v>191</v>
      </c>
      <c r="R47" s="53" t="s">
        <v>193</v>
      </c>
      <c r="S47" s="53" t="s">
        <v>193</v>
      </c>
      <c r="T47" s="53" t="s">
        <v>191</v>
      </c>
      <c r="U47" s="53" t="s">
        <v>193</v>
      </c>
      <c r="V47" s="53" t="s">
        <v>193</v>
      </c>
      <c r="W47" s="52" t="s">
        <v>84</v>
      </c>
      <c r="X47" s="52" t="s">
        <v>84</v>
      </c>
      <c r="Y47" s="52" t="s">
        <v>84</v>
      </c>
      <c r="Z47" s="52" t="s">
        <v>84</v>
      </c>
    </row>
    <row r="48" spans="1:26" ht="46.5" customHeight="1">
      <c r="A48" s="16">
        <v>45</v>
      </c>
      <c r="B48" s="51" t="s">
        <v>203</v>
      </c>
      <c r="C48" s="52"/>
      <c r="D48" s="53"/>
      <c r="E48" s="187"/>
      <c r="F48" s="53"/>
      <c r="G48" s="62"/>
      <c r="H48" s="74">
        <v>254591.44</v>
      </c>
      <c r="I48" s="324"/>
      <c r="J48" s="52"/>
      <c r="K48" s="68" t="s">
        <v>204</v>
      </c>
      <c r="L48" s="53"/>
      <c r="M48" s="53"/>
      <c r="N48" s="53"/>
      <c r="O48" s="187">
        <v>45</v>
      </c>
      <c r="P48" s="70"/>
      <c r="Q48" s="53"/>
      <c r="R48" s="53"/>
      <c r="S48" s="53"/>
      <c r="T48" s="53"/>
      <c r="U48" s="53"/>
      <c r="V48" s="53"/>
      <c r="W48" s="52"/>
      <c r="X48" s="52"/>
      <c r="Y48" s="52"/>
      <c r="Z48" s="52"/>
    </row>
    <row r="49" spans="1:26" ht="46.5" customHeight="1">
      <c r="A49" s="16">
        <v>46</v>
      </c>
      <c r="B49" s="51" t="s">
        <v>206</v>
      </c>
      <c r="C49" s="52"/>
      <c r="D49" s="53"/>
      <c r="E49" s="215"/>
      <c r="F49" s="53"/>
      <c r="G49" s="62"/>
      <c r="H49" s="77">
        <v>160048.79999999999</v>
      </c>
      <c r="I49" s="324"/>
      <c r="J49" s="52"/>
      <c r="K49" s="68" t="s">
        <v>207</v>
      </c>
      <c r="L49" s="53"/>
      <c r="M49" s="53"/>
      <c r="N49" s="53"/>
      <c r="O49" s="187">
        <v>46</v>
      </c>
      <c r="P49" s="70"/>
      <c r="Q49" s="53"/>
      <c r="R49" s="53"/>
      <c r="S49" s="53"/>
      <c r="T49" s="53"/>
      <c r="U49" s="53"/>
      <c r="V49" s="53"/>
      <c r="W49" s="52"/>
      <c r="X49" s="52"/>
      <c r="Y49" s="52"/>
      <c r="Z49" s="52"/>
    </row>
    <row r="50" spans="1:26" ht="46.5" customHeight="1" thickBot="1">
      <c r="A50" s="75">
        <v>47</v>
      </c>
      <c r="B50" s="63" t="s">
        <v>208</v>
      </c>
      <c r="C50" s="64"/>
      <c r="D50" s="65"/>
      <c r="E50" s="215"/>
      <c r="F50" s="65"/>
      <c r="G50" s="66"/>
      <c r="H50" s="78">
        <v>160048.79999999999</v>
      </c>
      <c r="I50" s="325"/>
      <c r="J50" s="52"/>
      <c r="K50" s="245" t="s">
        <v>209</v>
      </c>
      <c r="L50" s="53"/>
      <c r="M50" s="53"/>
      <c r="N50" s="53"/>
      <c r="O50" s="187">
        <v>47</v>
      </c>
      <c r="P50" s="70"/>
      <c r="Q50" s="53"/>
      <c r="R50" s="53"/>
      <c r="S50" s="53"/>
      <c r="T50" s="53"/>
      <c r="U50" s="53"/>
      <c r="V50" s="53"/>
      <c r="W50" s="52"/>
      <c r="X50" s="52"/>
      <c r="Y50" s="52"/>
      <c r="Z50" s="52"/>
    </row>
    <row r="51" spans="1:26" ht="24.75" customHeight="1" thickBot="1">
      <c r="A51" s="311" t="s">
        <v>8</v>
      </c>
      <c r="B51" s="312"/>
      <c r="C51" s="312"/>
      <c r="D51" s="312"/>
      <c r="E51" s="312"/>
      <c r="F51" s="312"/>
      <c r="G51" s="312"/>
      <c r="H51" s="76">
        <f>SUM(H5:H50)</f>
        <v>12314271.040000001</v>
      </c>
      <c r="I51" s="299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1"/>
    </row>
    <row r="52" spans="1:26" ht="26.25" customHeight="1" thickBot="1">
      <c r="A52" s="313" t="s">
        <v>377</v>
      </c>
      <c r="B52" s="314"/>
      <c r="C52" s="314"/>
      <c r="D52" s="314"/>
      <c r="E52" s="314"/>
      <c r="F52" s="314"/>
      <c r="G52" s="314"/>
      <c r="H52" s="315"/>
      <c r="I52" s="302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4"/>
    </row>
    <row r="53" spans="1:26" s="216" customFormat="1" ht="26.25" customHeight="1">
      <c r="A53" s="69">
        <v>1</v>
      </c>
      <c r="B53" s="165" t="s">
        <v>390</v>
      </c>
      <c r="C53" s="165" t="s">
        <v>391</v>
      </c>
      <c r="D53" s="165" t="s">
        <v>85</v>
      </c>
      <c r="E53" s="165" t="s">
        <v>86</v>
      </c>
      <c r="F53" s="165" t="s">
        <v>86</v>
      </c>
      <c r="G53" s="165">
        <v>1865</v>
      </c>
      <c r="H53" s="142">
        <v>500000</v>
      </c>
      <c r="I53" s="244" t="s">
        <v>477</v>
      </c>
      <c r="J53" s="179" t="s">
        <v>85</v>
      </c>
      <c r="K53" s="179" t="s">
        <v>392</v>
      </c>
      <c r="L53" s="179" t="s">
        <v>158</v>
      </c>
      <c r="M53" s="179" t="s">
        <v>148</v>
      </c>
      <c r="N53" s="179" t="s">
        <v>393</v>
      </c>
      <c r="O53" s="201">
        <v>1</v>
      </c>
      <c r="P53" s="179" t="s">
        <v>86</v>
      </c>
      <c r="Q53" s="179" t="s">
        <v>394</v>
      </c>
      <c r="R53" s="179" t="s">
        <v>192</v>
      </c>
      <c r="S53" s="179" t="s">
        <v>192</v>
      </c>
      <c r="T53" s="179" t="s">
        <v>196</v>
      </c>
      <c r="U53" s="179" t="s">
        <v>86</v>
      </c>
      <c r="V53" s="179" t="s">
        <v>192</v>
      </c>
      <c r="W53" s="146">
        <v>168</v>
      </c>
      <c r="X53" s="146" t="s">
        <v>86</v>
      </c>
      <c r="Y53" s="146" t="s">
        <v>86</v>
      </c>
      <c r="Z53" s="146" t="s">
        <v>86</v>
      </c>
    </row>
    <row r="54" spans="1:26" ht="26.25" customHeight="1">
      <c r="A54" s="15">
        <v>2</v>
      </c>
      <c r="B54" s="129" t="s">
        <v>397</v>
      </c>
      <c r="C54" s="8"/>
      <c r="D54" s="8"/>
      <c r="E54" s="8"/>
      <c r="F54" s="8"/>
      <c r="G54" s="8"/>
      <c r="H54" s="143">
        <v>49530</v>
      </c>
      <c r="I54" s="241" t="s">
        <v>478</v>
      </c>
      <c r="J54" s="9"/>
      <c r="K54" s="8"/>
      <c r="L54" s="8"/>
      <c r="M54" s="8"/>
      <c r="N54" s="8"/>
      <c r="O54" s="69">
        <v>2</v>
      </c>
      <c r="P54" s="8"/>
      <c r="Q54" s="8"/>
      <c r="R54" s="8"/>
      <c r="S54" s="8"/>
      <c r="T54" s="8"/>
      <c r="U54" s="8"/>
      <c r="V54" s="8"/>
      <c r="W54" s="31"/>
      <c r="X54" s="31"/>
      <c r="Y54" s="31"/>
      <c r="Z54" s="31"/>
    </row>
    <row r="55" spans="1:26" s="216" customFormat="1" ht="38.25" customHeight="1" thickBot="1">
      <c r="A55" s="69">
        <v>3</v>
      </c>
      <c r="B55" s="165" t="s">
        <v>395</v>
      </c>
      <c r="C55" s="165" t="s">
        <v>391</v>
      </c>
      <c r="D55" s="165" t="s">
        <v>85</v>
      </c>
      <c r="E55" s="165" t="s">
        <v>86</v>
      </c>
      <c r="F55" s="165" t="s">
        <v>86</v>
      </c>
      <c r="G55" s="165">
        <v>1970</v>
      </c>
      <c r="H55" s="142">
        <v>1621000</v>
      </c>
      <c r="I55" s="230" t="s">
        <v>477</v>
      </c>
      <c r="J55" s="221" t="s">
        <v>85</v>
      </c>
      <c r="K55" s="165" t="s">
        <v>392</v>
      </c>
      <c r="L55" s="165" t="s">
        <v>158</v>
      </c>
      <c r="M55" s="165" t="s">
        <v>141</v>
      </c>
      <c r="N55" s="165" t="s">
        <v>172</v>
      </c>
      <c r="O55" s="145">
        <v>3</v>
      </c>
      <c r="P55" s="165" t="s">
        <v>86</v>
      </c>
      <c r="Q55" s="165" t="s">
        <v>396</v>
      </c>
      <c r="R55" s="165" t="s">
        <v>396</v>
      </c>
      <c r="S55" s="165" t="s">
        <v>196</v>
      </c>
      <c r="T55" s="165" t="s">
        <v>196</v>
      </c>
      <c r="U55" s="165" t="s">
        <v>86</v>
      </c>
      <c r="V55" s="165" t="s">
        <v>196</v>
      </c>
      <c r="W55" s="220">
        <v>320</v>
      </c>
      <c r="X55" s="220">
        <v>2</v>
      </c>
      <c r="Y55" s="220" t="s">
        <v>85</v>
      </c>
      <c r="Z55" s="220" t="s">
        <v>86</v>
      </c>
    </row>
    <row r="56" spans="1:26" ht="24" customHeight="1" thickBot="1">
      <c r="A56" s="311" t="s">
        <v>8</v>
      </c>
      <c r="B56" s="312"/>
      <c r="C56" s="312"/>
      <c r="D56" s="312"/>
      <c r="E56" s="312"/>
      <c r="F56" s="312"/>
      <c r="G56" s="312"/>
      <c r="H56" s="141">
        <f>SUM(H53:H55)</f>
        <v>2170530</v>
      </c>
      <c r="I56" s="329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1"/>
    </row>
    <row r="57" spans="1:26" ht="27" customHeight="1" thickBot="1">
      <c r="A57" s="313" t="s">
        <v>398</v>
      </c>
      <c r="B57" s="314"/>
      <c r="C57" s="314"/>
      <c r="D57" s="314"/>
      <c r="E57" s="314"/>
      <c r="F57" s="314"/>
      <c r="G57" s="314"/>
      <c r="H57" s="315"/>
      <c r="I57" s="332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4"/>
    </row>
    <row r="58" spans="1:26" ht="26.4">
      <c r="A58" s="15">
        <v>1</v>
      </c>
      <c r="B58" s="129" t="s">
        <v>399</v>
      </c>
      <c r="C58" s="129" t="s">
        <v>400</v>
      </c>
      <c r="D58" s="129" t="s">
        <v>85</v>
      </c>
      <c r="E58" s="129" t="s">
        <v>86</v>
      </c>
      <c r="F58" s="129" t="s">
        <v>86</v>
      </c>
      <c r="G58" s="129">
        <v>1956</v>
      </c>
      <c r="H58" s="130">
        <v>631046.81999999995</v>
      </c>
      <c r="I58" s="339" t="s">
        <v>478</v>
      </c>
      <c r="J58" s="222" t="s">
        <v>401</v>
      </c>
      <c r="K58" s="79" t="s">
        <v>402</v>
      </c>
      <c r="L58" s="146" t="s">
        <v>158</v>
      </c>
      <c r="M58" s="146" t="s">
        <v>141</v>
      </c>
      <c r="N58" s="146" t="s">
        <v>411</v>
      </c>
      <c r="O58" s="149">
        <v>1</v>
      </c>
      <c r="P58" s="223"/>
      <c r="Q58" s="146" t="s">
        <v>196</v>
      </c>
      <c r="R58" s="146" t="s">
        <v>194</v>
      </c>
      <c r="S58" s="146" t="s">
        <v>194</v>
      </c>
      <c r="T58" s="146" t="s">
        <v>194</v>
      </c>
      <c r="U58" s="146" t="s">
        <v>193</v>
      </c>
      <c r="V58" s="146" t="s">
        <v>194</v>
      </c>
      <c r="W58" s="240"/>
      <c r="X58" s="258"/>
      <c r="Y58" s="258"/>
      <c r="Z58" s="258"/>
    </row>
    <row r="59" spans="1:26">
      <c r="A59" s="15">
        <v>2</v>
      </c>
      <c r="B59" s="79" t="s">
        <v>403</v>
      </c>
      <c r="C59" s="79" t="s">
        <v>400</v>
      </c>
      <c r="D59" s="79" t="s">
        <v>85</v>
      </c>
      <c r="E59" s="79" t="s">
        <v>86</v>
      </c>
      <c r="F59" s="79" t="s">
        <v>86</v>
      </c>
      <c r="G59" s="79">
        <v>1989</v>
      </c>
      <c r="H59" s="131">
        <v>774630.78</v>
      </c>
      <c r="I59" s="340"/>
      <c r="J59" s="10" t="s">
        <v>404</v>
      </c>
      <c r="K59" s="79" t="s">
        <v>402</v>
      </c>
      <c r="L59" s="146" t="s">
        <v>158</v>
      </c>
      <c r="M59" s="146" t="s">
        <v>141</v>
      </c>
      <c r="N59" s="146" t="s">
        <v>411</v>
      </c>
      <c r="O59" s="149">
        <v>2</v>
      </c>
      <c r="P59" s="223"/>
      <c r="Q59" s="146" t="s">
        <v>196</v>
      </c>
      <c r="R59" s="146" t="s">
        <v>192</v>
      </c>
      <c r="S59" s="146" t="s">
        <v>417</v>
      </c>
      <c r="T59" s="146" t="s">
        <v>191</v>
      </c>
      <c r="U59" s="146" t="s">
        <v>193</v>
      </c>
      <c r="V59" s="146" t="s">
        <v>192</v>
      </c>
      <c r="W59" s="240"/>
      <c r="X59" s="258"/>
      <c r="Y59" s="258"/>
      <c r="Z59" s="258"/>
    </row>
    <row r="60" spans="1:26">
      <c r="A60" s="15">
        <v>3</v>
      </c>
      <c r="B60" s="79" t="s">
        <v>83</v>
      </c>
      <c r="C60" s="79" t="s">
        <v>405</v>
      </c>
      <c r="D60" s="79" t="s">
        <v>85</v>
      </c>
      <c r="E60" s="79" t="s">
        <v>86</v>
      </c>
      <c r="F60" s="79" t="s">
        <v>86</v>
      </c>
      <c r="G60" s="79">
        <v>1989</v>
      </c>
      <c r="H60" s="131">
        <v>389710.18</v>
      </c>
      <c r="I60" s="340"/>
      <c r="J60" s="10" t="s">
        <v>406</v>
      </c>
      <c r="K60" s="79" t="s">
        <v>402</v>
      </c>
      <c r="L60" s="146" t="s">
        <v>158</v>
      </c>
      <c r="M60" s="146" t="s">
        <v>141</v>
      </c>
      <c r="N60" s="146" t="s">
        <v>411</v>
      </c>
      <c r="O60" s="149">
        <v>3</v>
      </c>
      <c r="P60" s="223"/>
      <c r="Q60" s="146" t="s">
        <v>196</v>
      </c>
      <c r="R60" s="146" t="s">
        <v>192</v>
      </c>
      <c r="S60" s="146" t="s">
        <v>417</v>
      </c>
      <c r="T60" s="146" t="s">
        <v>192</v>
      </c>
      <c r="U60" s="146" t="s">
        <v>193</v>
      </c>
      <c r="V60" s="146" t="s">
        <v>192</v>
      </c>
      <c r="W60" s="240"/>
      <c r="X60" s="258"/>
      <c r="Y60" s="258"/>
      <c r="Z60" s="258"/>
    </row>
    <row r="61" spans="1:26">
      <c r="A61" s="15">
        <v>4</v>
      </c>
      <c r="B61" s="79" t="s">
        <v>93</v>
      </c>
      <c r="C61" s="79"/>
      <c r="D61" s="79" t="s">
        <v>85</v>
      </c>
      <c r="E61" s="79" t="s">
        <v>86</v>
      </c>
      <c r="F61" s="79" t="s">
        <v>86</v>
      </c>
      <c r="G61" s="79">
        <v>1956</v>
      </c>
      <c r="H61" s="131">
        <v>7906.93</v>
      </c>
      <c r="I61" s="340"/>
      <c r="J61" s="10"/>
      <c r="K61" s="79" t="s">
        <v>402</v>
      </c>
      <c r="L61" s="146" t="s">
        <v>158</v>
      </c>
      <c r="M61" s="146" t="s">
        <v>165</v>
      </c>
      <c r="N61" s="146" t="s">
        <v>411</v>
      </c>
      <c r="O61" s="149">
        <v>4</v>
      </c>
      <c r="P61" s="223"/>
      <c r="Q61" s="146" t="s">
        <v>192</v>
      </c>
      <c r="R61" s="147" t="s">
        <v>84</v>
      </c>
      <c r="S61" s="147" t="s">
        <v>84</v>
      </c>
      <c r="T61" s="147" t="s">
        <v>84</v>
      </c>
      <c r="U61" s="146" t="s">
        <v>193</v>
      </c>
      <c r="V61" s="147" t="s">
        <v>84</v>
      </c>
      <c r="W61" s="240"/>
      <c r="X61" s="258"/>
      <c r="Y61" s="258"/>
      <c r="Z61" s="258"/>
    </row>
    <row r="62" spans="1:26">
      <c r="A62" s="15">
        <v>5</v>
      </c>
      <c r="B62" s="79" t="s">
        <v>407</v>
      </c>
      <c r="C62" s="79"/>
      <c r="D62" s="79" t="s">
        <v>85</v>
      </c>
      <c r="E62" s="79" t="s">
        <v>86</v>
      </c>
      <c r="F62" s="79" t="s">
        <v>86</v>
      </c>
      <c r="G62" s="79">
        <v>1988</v>
      </c>
      <c r="H62" s="131">
        <v>29348.55</v>
      </c>
      <c r="I62" s="340"/>
      <c r="J62" s="10"/>
      <c r="K62" s="79" t="s">
        <v>402</v>
      </c>
      <c r="L62" s="147" t="s">
        <v>84</v>
      </c>
      <c r="M62" s="147" t="s">
        <v>84</v>
      </c>
      <c r="N62" s="147" t="s">
        <v>84</v>
      </c>
      <c r="O62" s="149">
        <v>5</v>
      </c>
      <c r="P62" s="223"/>
      <c r="Q62" s="147" t="s">
        <v>84</v>
      </c>
      <c r="R62" s="147" t="s">
        <v>84</v>
      </c>
      <c r="S62" s="147" t="s">
        <v>84</v>
      </c>
      <c r="T62" s="147" t="s">
        <v>84</v>
      </c>
      <c r="U62" s="147" t="s">
        <v>84</v>
      </c>
      <c r="V62" s="147" t="s">
        <v>84</v>
      </c>
      <c r="W62" s="240"/>
      <c r="X62" s="258"/>
      <c r="Y62" s="258"/>
      <c r="Z62" s="258"/>
    </row>
    <row r="63" spans="1:26">
      <c r="A63" s="15">
        <v>6</v>
      </c>
      <c r="B63" s="79" t="s">
        <v>408</v>
      </c>
      <c r="C63" s="79"/>
      <c r="D63" s="79" t="s">
        <v>85</v>
      </c>
      <c r="E63" s="79" t="s">
        <v>86</v>
      </c>
      <c r="F63" s="79" t="s">
        <v>86</v>
      </c>
      <c r="G63" s="79">
        <v>1989</v>
      </c>
      <c r="H63" s="131">
        <v>470.12</v>
      </c>
      <c r="I63" s="341"/>
      <c r="J63" s="10"/>
      <c r="K63" s="79" t="s">
        <v>402</v>
      </c>
      <c r="L63" s="146" t="s">
        <v>158</v>
      </c>
      <c r="M63" s="146"/>
      <c r="N63" s="146" t="s">
        <v>412</v>
      </c>
      <c r="O63" s="149">
        <v>6</v>
      </c>
      <c r="P63" s="223"/>
      <c r="Q63" s="146" t="s">
        <v>192</v>
      </c>
      <c r="R63" s="147" t="s">
        <v>84</v>
      </c>
      <c r="S63" s="147" t="s">
        <v>84</v>
      </c>
      <c r="T63" s="147" t="s">
        <v>84</v>
      </c>
      <c r="U63" s="146" t="s">
        <v>193</v>
      </c>
      <c r="V63" s="147" t="s">
        <v>84</v>
      </c>
      <c r="W63" s="240"/>
      <c r="X63" s="258"/>
      <c r="Y63" s="258"/>
      <c r="Z63" s="258"/>
    </row>
    <row r="64" spans="1:26">
      <c r="A64" s="15">
        <v>7</v>
      </c>
      <c r="B64" s="79" t="s">
        <v>409</v>
      </c>
      <c r="C64" s="79" t="s">
        <v>410</v>
      </c>
      <c r="D64" s="79" t="s">
        <v>85</v>
      </c>
      <c r="E64" s="79" t="s">
        <v>86</v>
      </c>
      <c r="F64" s="79" t="s">
        <v>86</v>
      </c>
      <c r="G64" s="79">
        <v>2002</v>
      </c>
      <c r="H64" s="131">
        <v>4000000</v>
      </c>
      <c r="I64" s="230" t="s">
        <v>477</v>
      </c>
      <c r="J64" s="10" t="s">
        <v>404</v>
      </c>
      <c r="K64" s="79" t="s">
        <v>402</v>
      </c>
      <c r="L64" s="146" t="s">
        <v>413</v>
      </c>
      <c r="M64" s="148" t="s">
        <v>414</v>
      </c>
      <c r="N64" s="146" t="s">
        <v>412</v>
      </c>
      <c r="O64" s="149">
        <v>7</v>
      </c>
      <c r="P64" s="223"/>
      <c r="Q64" s="146" t="s">
        <v>192</v>
      </c>
      <c r="R64" s="146" t="s">
        <v>192</v>
      </c>
      <c r="S64" s="146" t="s">
        <v>417</v>
      </c>
      <c r="T64" s="146" t="s">
        <v>192</v>
      </c>
      <c r="U64" s="146" t="s">
        <v>193</v>
      </c>
      <c r="V64" s="146" t="s">
        <v>192</v>
      </c>
      <c r="W64" s="240">
        <v>1805</v>
      </c>
      <c r="X64" s="258"/>
      <c r="Y64" s="258"/>
      <c r="Z64" s="258"/>
    </row>
    <row r="65" spans="1:26" ht="53.4" thickBot="1">
      <c r="A65" s="15">
        <v>8</v>
      </c>
      <c r="B65" s="151" t="s">
        <v>415</v>
      </c>
      <c r="C65" s="8"/>
      <c r="D65" s="8"/>
      <c r="E65" s="8"/>
      <c r="F65" s="8"/>
      <c r="G65" s="8"/>
      <c r="H65" s="150">
        <v>169740</v>
      </c>
      <c r="I65" s="242" t="s">
        <v>478</v>
      </c>
      <c r="J65" s="222"/>
      <c r="K65" s="223"/>
      <c r="L65" s="223"/>
      <c r="M65" s="223"/>
      <c r="N65" s="223"/>
      <c r="O65" s="152">
        <v>8</v>
      </c>
      <c r="P65" s="223"/>
      <c r="Q65" s="223"/>
      <c r="R65" s="223"/>
      <c r="S65" s="223"/>
      <c r="T65" s="223"/>
      <c r="U65" s="223"/>
      <c r="V65" s="223"/>
      <c r="W65" s="224"/>
      <c r="X65" s="258"/>
      <c r="Y65" s="258"/>
      <c r="Z65" s="258"/>
    </row>
    <row r="66" spans="1:26" ht="25.5" customHeight="1" thickBot="1">
      <c r="A66" s="311" t="s">
        <v>8</v>
      </c>
      <c r="B66" s="312"/>
      <c r="C66" s="312"/>
      <c r="D66" s="312"/>
      <c r="E66" s="312"/>
      <c r="F66" s="312"/>
      <c r="G66" s="312"/>
      <c r="H66" s="141">
        <f>SUM(H58:H65)</f>
        <v>6002853.3799999999</v>
      </c>
      <c r="I66" s="329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</row>
    <row r="67" spans="1:26" ht="29.25" customHeight="1" thickBot="1">
      <c r="A67" s="337" t="s">
        <v>416</v>
      </c>
      <c r="B67" s="338"/>
      <c r="C67" s="338"/>
      <c r="D67" s="338"/>
      <c r="E67" s="338"/>
      <c r="F67" s="338"/>
      <c r="G67" s="338"/>
      <c r="H67" s="259">
        <f>SUM(H51,H56,H66,)</f>
        <v>20487654.420000002</v>
      </c>
      <c r="I67" s="335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</row>
    <row r="68" spans="1:26" ht="37.5" customHeight="1" thickBot="1">
      <c r="A68" s="326" t="s">
        <v>481</v>
      </c>
      <c r="B68" s="327"/>
      <c r="C68" s="327"/>
      <c r="D68" s="327"/>
      <c r="E68" s="327"/>
      <c r="F68" s="327"/>
      <c r="G68" s="327"/>
      <c r="H68" s="327"/>
      <c r="I68" s="328"/>
    </row>
  </sheetData>
  <mergeCells count="37">
    <mergeCell ref="A68:I68"/>
    <mergeCell ref="I56:Z56"/>
    <mergeCell ref="I57:Z57"/>
    <mergeCell ref="I66:Z67"/>
    <mergeCell ref="A66:G66"/>
    <mergeCell ref="A67:G67"/>
    <mergeCell ref="I58:I63"/>
    <mergeCell ref="A2:A3"/>
    <mergeCell ref="Q2:V2"/>
    <mergeCell ref="A56:G56"/>
    <mergeCell ref="A57:H57"/>
    <mergeCell ref="A4:H4"/>
    <mergeCell ref="J4:Z4"/>
    <mergeCell ref="A52:H52"/>
    <mergeCell ref="O2:O3"/>
    <mergeCell ref="F2:F3"/>
    <mergeCell ref="E2:E3"/>
    <mergeCell ref="C2:C3"/>
    <mergeCell ref="A51:G51"/>
    <mergeCell ref="J7:J19"/>
    <mergeCell ref="I35:I50"/>
    <mergeCell ref="B2:B3"/>
    <mergeCell ref="K2:K3"/>
    <mergeCell ref="I51:Z51"/>
    <mergeCell ref="I52:Z52"/>
    <mergeCell ref="J21:J25"/>
    <mergeCell ref="H2:H3"/>
    <mergeCell ref="Z2:Z3"/>
    <mergeCell ref="J2:J3"/>
    <mergeCell ref="D2:D3"/>
    <mergeCell ref="G2:G3"/>
    <mergeCell ref="L2:N2"/>
    <mergeCell ref="Y2:Y3"/>
    <mergeCell ref="W2:W3"/>
    <mergeCell ref="P2:P3"/>
    <mergeCell ref="X2:X3"/>
    <mergeCell ref="I2:I3"/>
  </mergeCells>
  <phoneticPr fontId="16" type="noConversion"/>
  <pageMargins left="0.75" right="0.75" top="1" bottom="1" header="0.5" footer="0.5"/>
  <pageSetup paperSize="9" scale="2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44"/>
  <sheetViews>
    <sheetView view="pageBreakPreview" zoomScale="80" zoomScaleNormal="100" zoomScaleSheetLayoutView="80" workbookViewId="0">
      <selection activeCell="J133" sqref="J133"/>
    </sheetView>
  </sheetViews>
  <sheetFormatPr defaultColWidth="9.109375" defaultRowHeight="13.2"/>
  <cols>
    <col min="1" max="1" width="5" style="1" customWidth="1"/>
    <col min="2" max="2" width="47.88671875" style="1" customWidth="1"/>
    <col min="3" max="3" width="17" style="1" customWidth="1"/>
    <col min="4" max="4" width="35.88671875" style="1" customWidth="1"/>
    <col min="5" max="16384" width="9.109375" style="1"/>
  </cols>
  <sheetData>
    <row r="3" spans="1:4">
      <c r="A3" s="5"/>
    </row>
    <row r="4" spans="1:4">
      <c r="A4" s="5" t="s">
        <v>73</v>
      </c>
    </row>
    <row r="5" spans="1:4" ht="13.8" thickBot="1"/>
    <row r="6" spans="1:4" ht="24.75" customHeight="1">
      <c r="A6" s="356" t="s">
        <v>80</v>
      </c>
      <c r="B6" s="357"/>
      <c r="C6" s="357"/>
      <c r="D6" s="358"/>
    </row>
    <row r="7" spans="1:4" ht="27" thickBot="1">
      <c r="A7" s="12" t="s">
        <v>0</v>
      </c>
      <c r="B7" s="13" t="s">
        <v>9</v>
      </c>
      <c r="C7" s="13" t="s">
        <v>10</v>
      </c>
      <c r="D7" s="14" t="s">
        <v>11</v>
      </c>
    </row>
    <row r="8" spans="1:4" ht="25.5" customHeight="1" thickBot="1">
      <c r="A8" s="313" t="s">
        <v>294</v>
      </c>
      <c r="B8" s="314"/>
      <c r="C8" s="314"/>
      <c r="D8" s="315"/>
    </row>
    <row r="9" spans="1:4" ht="26.4">
      <c r="A9" s="15">
        <v>1</v>
      </c>
      <c r="B9" s="168" t="s">
        <v>304</v>
      </c>
      <c r="C9" s="169">
        <v>2019</v>
      </c>
      <c r="D9" s="170">
        <v>1890.01</v>
      </c>
    </row>
    <row r="10" spans="1:4">
      <c r="A10" s="15">
        <v>2</v>
      </c>
      <c r="B10" s="168" t="s">
        <v>305</v>
      </c>
      <c r="C10" s="169">
        <v>2019</v>
      </c>
      <c r="D10" s="170">
        <v>12500</v>
      </c>
    </row>
    <row r="11" spans="1:4" ht="26.4">
      <c r="A11" s="15">
        <v>3</v>
      </c>
      <c r="B11" s="168" t="s">
        <v>306</v>
      </c>
      <c r="C11" s="169">
        <v>2019</v>
      </c>
      <c r="D11" s="170">
        <v>800</v>
      </c>
    </row>
    <row r="12" spans="1:4" ht="14.4">
      <c r="A12" s="15">
        <v>4</v>
      </c>
      <c r="B12" s="171" t="s">
        <v>309</v>
      </c>
      <c r="C12" s="169">
        <v>2020</v>
      </c>
      <c r="D12" s="172">
        <v>5680</v>
      </c>
    </row>
    <row r="13" spans="1:4" ht="14.4">
      <c r="A13" s="15">
        <v>5</v>
      </c>
      <c r="B13" s="171" t="s">
        <v>310</v>
      </c>
      <c r="C13" s="169">
        <v>2020</v>
      </c>
      <c r="D13" s="173">
        <v>1779</v>
      </c>
    </row>
    <row r="14" spans="1:4" ht="14.4">
      <c r="A14" s="15">
        <v>6</v>
      </c>
      <c r="B14" s="171" t="s">
        <v>312</v>
      </c>
      <c r="C14" s="169">
        <v>2020</v>
      </c>
      <c r="D14" s="172">
        <v>841.5</v>
      </c>
    </row>
    <row r="15" spans="1:4" ht="14.4">
      <c r="A15" s="15">
        <v>7</v>
      </c>
      <c r="B15" s="171" t="s">
        <v>314</v>
      </c>
      <c r="C15" s="169">
        <v>2020</v>
      </c>
      <c r="D15" s="172">
        <v>8081.99</v>
      </c>
    </row>
    <row r="16" spans="1:4" ht="14.4">
      <c r="A16" s="15">
        <v>8</v>
      </c>
      <c r="B16" s="171" t="s">
        <v>315</v>
      </c>
      <c r="C16" s="169">
        <v>2020</v>
      </c>
      <c r="D16" s="172">
        <v>390</v>
      </c>
    </row>
    <row r="17" spans="1:4" ht="14.4">
      <c r="A17" s="15">
        <v>9</v>
      </c>
      <c r="B17" s="171" t="s">
        <v>316</v>
      </c>
      <c r="C17" s="169">
        <v>2021</v>
      </c>
      <c r="D17" s="172">
        <v>550</v>
      </c>
    </row>
    <row r="18" spans="1:4" ht="14.4">
      <c r="A18" s="15">
        <v>10</v>
      </c>
      <c r="B18" s="171" t="s">
        <v>318</v>
      </c>
      <c r="C18" s="169">
        <v>2021</v>
      </c>
      <c r="D18" s="172">
        <v>1850</v>
      </c>
    </row>
    <row r="19" spans="1:4" ht="14.4">
      <c r="A19" s="15">
        <v>11</v>
      </c>
      <c r="B19" s="171" t="s">
        <v>319</v>
      </c>
      <c r="C19" s="169">
        <v>2021</v>
      </c>
      <c r="D19" s="172">
        <v>390</v>
      </c>
    </row>
    <row r="20" spans="1:4" ht="13.8">
      <c r="A20" s="15">
        <v>12</v>
      </c>
      <c r="B20" s="174" t="s">
        <v>320</v>
      </c>
      <c r="C20" s="169">
        <v>2021</v>
      </c>
      <c r="D20" s="175">
        <v>1027.6500000000001</v>
      </c>
    </row>
    <row r="21" spans="1:4">
      <c r="A21" s="15">
        <v>13</v>
      </c>
      <c r="B21" s="168" t="s">
        <v>322</v>
      </c>
      <c r="C21" s="169">
        <v>2022</v>
      </c>
      <c r="D21" s="170">
        <v>4599</v>
      </c>
    </row>
    <row r="22" spans="1:4" ht="26.4">
      <c r="A22" s="15">
        <v>14</v>
      </c>
      <c r="B22" s="168" t="s">
        <v>323</v>
      </c>
      <c r="C22" s="169">
        <v>2022</v>
      </c>
      <c r="D22" s="170">
        <v>2699.56</v>
      </c>
    </row>
    <row r="23" spans="1:4">
      <c r="A23" s="15">
        <v>15</v>
      </c>
      <c r="B23" s="168" t="s">
        <v>324</v>
      </c>
      <c r="C23" s="169">
        <v>2022</v>
      </c>
      <c r="D23" s="170">
        <v>6407.95</v>
      </c>
    </row>
    <row r="24" spans="1:4">
      <c r="A24" s="15">
        <v>16</v>
      </c>
      <c r="B24" s="168" t="s">
        <v>325</v>
      </c>
      <c r="C24" s="169">
        <v>2022</v>
      </c>
      <c r="D24" s="170">
        <v>9899</v>
      </c>
    </row>
    <row r="25" spans="1:4">
      <c r="A25" s="15">
        <v>17</v>
      </c>
      <c r="B25" s="168" t="s">
        <v>326</v>
      </c>
      <c r="C25" s="169">
        <v>2022</v>
      </c>
      <c r="D25" s="170">
        <v>1299</v>
      </c>
    </row>
    <row r="26" spans="1:4">
      <c r="A26" s="15">
        <v>18</v>
      </c>
      <c r="B26" s="168" t="s">
        <v>327</v>
      </c>
      <c r="C26" s="169">
        <v>2022</v>
      </c>
      <c r="D26" s="170">
        <v>5499</v>
      </c>
    </row>
    <row r="27" spans="1:4">
      <c r="A27" s="15">
        <v>19</v>
      </c>
      <c r="B27" s="168" t="s">
        <v>328</v>
      </c>
      <c r="C27" s="169">
        <v>2022</v>
      </c>
      <c r="D27" s="170">
        <v>5299</v>
      </c>
    </row>
    <row r="28" spans="1:4">
      <c r="A28" s="15">
        <v>20</v>
      </c>
      <c r="B28" s="168" t="s">
        <v>329</v>
      </c>
      <c r="C28" s="169">
        <v>2023</v>
      </c>
      <c r="D28" s="170">
        <v>6741.24</v>
      </c>
    </row>
    <row r="29" spans="1:4">
      <c r="A29" s="15">
        <v>21</v>
      </c>
      <c r="B29" s="168" t="s">
        <v>330</v>
      </c>
      <c r="C29" s="169">
        <v>2023</v>
      </c>
      <c r="D29" s="170">
        <v>6498.9</v>
      </c>
    </row>
    <row r="30" spans="1:4" ht="26.4">
      <c r="A30" s="15">
        <v>22</v>
      </c>
      <c r="B30" s="168" t="s">
        <v>331</v>
      </c>
      <c r="C30" s="169">
        <v>2023</v>
      </c>
      <c r="D30" s="170">
        <v>8679.09</v>
      </c>
    </row>
    <row r="31" spans="1:4">
      <c r="A31" s="15">
        <v>23</v>
      </c>
      <c r="B31" s="176" t="s">
        <v>332</v>
      </c>
      <c r="C31" s="177">
        <v>2023</v>
      </c>
      <c r="D31" s="178">
        <v>5074.07</v>
      </c>
    </row>
    <row r="32" spans="1:4">
      <c r="A32" s="15">
        <v>24</v>
      </c>
      <c r="B32" s="113" t="s">
        <v>338</v>
      </c>
      <c r="C32" s="114">
        <v>2023</v>
      </c>
      <c r="D32" s="115">
        <v>1649</v>
      </c>
    </row>
    <row r="33" spans="1:4" s="48" customFormat="1" ht="21.75" customHeight="1" thickBot="1">
      <c r="A33" s="15">
        <v>25</v>
      </c>
      <c r="B33" s="51" t="s">
        <v>464</v>
      </c>
      <c r="C33" s="187">
        <v>2020</v>
      </c>
      <c r="D33" s="55">
        <v>1779</v>
      </c>
    </row>
    <row r="34" spans="1:4" ht="25.5" customHeight="1" thickBot="1">
      <c r="A34" s="311" t="s">
        <v>8</v>
      </c>
      <c r="B34" s="312"/>
      <c r="C34" s="359"/>
      <c r="D34" s="116">
        <f>SUM(D9:D33)</f>
        <v>101903.95999999999</v>
      </c>
    </row>
    <row r="35" spans="1:4" ht="25.5" customHeight="1" thickBot="1">
      <c r="A35" s="363" t="s">
        <v>377</v>
      </c>
      <c r="B35" s="364"/>
      <c r="C35" s="364"/>
      <c r="D35" s="365"/>
    </row>
    <row r="36" spans="1:4" ht="25.5" customHeight="1">
      <c r="A36" s="90">
        <v>1</v>
      </c>
      <c r="B36" s="129" t="s">
        <v>378</v>
      </c>
      <c r="C36" s="90">
        <v>2023</v>
      </c>
      <c r="D36" s="130">
        <v>5080</v>
      </c>
    </row>
    <row r="37" spans="1:4" ht="25.5" customHeight="1">
      <c r="A37" s="87">
        <v>2</v>
      </c>
      <c r="B37" s="79" t="s">
        <v>379</v>
      </c>
      <c r="C37" s="87">
        <v>2019</v>
      </c>
      <c r="D37" s="131">
        <v>5000</v>
      </c>
    </row>
    <row r="38" spans="1:4" ht="25.5" customHeight="1">
      <c r="A38" s="87">
        <v>3</v>
      </c>
      <c r="B38" s="79" t="s">
        <v>380</v>
      </c>
      <c r="C38" s="87">
        <v>2019</v>
      </c>
      <c r="D38" s="131">
        <v>4000</v>
      </c>
    </row>
    <row r="39" spans="1:4" ht="25.5" customHeight="1" thickBot="1">
      <c r="A39" s="132">
        <v>4</v>
      </c>
      <c r="B39" s="63" t="s">
        <v>448</v>
      </c>
      <c r="C39" s="215">
        <v>2018</v>
      </c>
      <c r="D39" s="246">
        <v>959.4</v>
      </c>
    </row>
    <row r="40" spans="1:4" ht="25.5" customHeight="1" thickBot="1">
      <c r="A40" s="311" t="s">
        <v>8</v>
      </c>
      <c r="B40" s="312"/>
      <c r="C40" s="359"/>
      <c r="D40" s="116">
        <f>SUM(D36:D39)</f>
        <v>15039.4</v>
      </c>
    </row>
    <row r="41" spans="1:4" ht="25.5" customHeight="1" thickBot="1">
      <c r="A41" s="313" t="s">
        <v>385</v>
      </c>
      <c r="B41" s="314"/>
      <c r="C41" s="314"/>
      <c r="D41" s="315"/>
    </row>
    <row r="42" spans="1:4" ht="25.5" customHeight="1" thickBot="1">
      <c r="A42" s="132">
        <v>1</v>
      </c>
      <c r="B42" s="129" t="s">
        <v>382</v>
      </c>
      <c r="C42" s="90">
        <v>2019</v>
      </c>
      <c r="D42" s="130">
        <v>2758.29</v>
      </c>
    </row>
    <row r="43" spans="1:4" ht="25.5" customHeight="1" thickBot="1">
      <c r="A43" s="311" t="s">
        <v>8</v>
      </c>
      <c r="B43" s="312"/>
      <c r="C43" s="359"/>
      <c r="D43" s="116">
        <f>SUM(D42)</f>
        <v>2758.29</v>
      </c>
    </row>
    <row r="44" spans="1:4" ht="25.5" customHeight="1" thickBot="1">
      <c r="A44" s="313" t="s">
        <v>418</v>
      </c>
      <c r="B44" s="314"/>
      <c r="C44" s="314"/>
      <c r="D44" s="315"/>
    </row>
    <row r="45" spans="1:4" ht="25.5" customHeight="1">
      <c r="A45" s="90">
        <v>1</v>
      </c>
      <c r="B45" s="129" t="s">
        <v>419</v>
      </c>
      <c r="C45" s="90">
        <v>2018</v>
      </c>
      <c r="D45" s="130">
        <v>17500</v>
      </c>
    </row>
    <row r="46" spans="1:4" ht="25.5" customHeight="1">
      <c r="A46" s="87">
        <v>2</v>
      </c>
      <c r="B46" s="79" t="s">
        <v>420</v>
      </c>
      <c r="C46" s="87">
        <v>2021</v>
      </c>
      <c r="D46" s="131">
        <v>18499.900000000001</v>
      </c>
    </row>
    <row r="47" spans="1:4" ht="25.5" customHeight="1">
      <c r="A47" s="90">
        <v>3</v>
      </c>
      <c r="B47" s="79" t="s">
        <v>421</v>
      </c>
      <c r="C47" s="87">
        <v>2020</v>
      </c>
      <c r="D47" s="131">
        <v>8900</v>
      </c>
    </row>
    <row r="48" spans="1:4" ht="25.5" customHeight="1">
      <c r="A48" s="87">
        <v>4</v>
      </c>
      <c r="B48" s="79" t="s">
        <v>422</v>
      </c>
      <c r="C48" s="87">
        <v>2020</v>
      </c>
      <c r="D48" s="131">
        <v>4200</v>
      </c>
    </row>
    <row r="49" spans="1:4" ht="25.5" customHeight="1">
      <c r="A49" s="90">
        <v>5</v>
      </c>
      <c r="B49" s="79" t="s">
        <v>423</v>
      </c>
      <c r="C49" s="87">
        <v>2020</v>
      </c>
      <c r="D49" s="131">
        <v>4400</v>
      </c>
    </row>
    <row r="50" spans="1:4" ht="25.5" customHeight="1">
      <c r="A50" s="87">
        <v>6</v>
      </c>
      <c r="B50" s="79" t="s">
        <v>424</v>
      </c>
      <c r="C50" s="87">
        <v>2022</v>
      </c>
      <c r="D50" s="131">
        <v>6999</v>
      </c>
    </row>
    <row r="51" spans="1:4" ht="25.5" customHeight="1">
      <c r="A51" s="90">
        <v>7</v>
      </c>
      <c r="B51" s="79" t="s">
        <v>425</v>
      </c>
      <c r="C51" s="87">
        <v>2022</v>
      </c>
      <c r="D51" s="131">
        <v>17086</v>
      </c>
    </row>
    <row r="52" spans="1:4" ht="25.5" customHeight="1">
      <c r="A52" s="87">
        <v>8</v>
      </c>
      <c r="B52" s="79" t="s">
        <v>426</v>
      </c>
      <c r="C52" s="87">
        <v>2022</v>
      </c>
      <c r="D52" s="131">
        <v>21800</v>
      </c>
    </row>
    <row r="53" spans="1:4" ht="25.5" customHeight="1">
      <c r="A53" s="90">
        <v>9</v>
      </c>
      <c r="B53" s="79" t="s">
        <v>427</v>
      </c>
      <c r="C53" s="87">
        <v>2022</v>
      </c>
      <c r="D53" s="131">
        <v>3210</v>
      </c>
    </row>
    <row r="54" spans="1:4" ht="25.5" customHeight="1">
      <c r="A54" s="87">
        <v>10</v>
      </c>
      <c r="B54" s="79" t="s">
        <v>428</v>
      </c>
      <c r="C54" s="87">
        <v>2022</v>
      </c>
      <c r="D54" s="131">
        <v>4375</v>
      </c>
    </row>
    <row r="55" spans="1:4" ht="25.5" customHeight="1">
      <c r="A55" s="90">
        <v>11</v>
      </c>
      <c r="B55" s="155" t="s">
        <v>429</v>
      </c>
      <c r="C55" s="154">
        <v>2022</v>
      </c>
      <c r="D55" s="131">
        <v>2140</v>
      </c>
    </row>
    <row r="56" spans="1:4" ht="25.5" customHeight="1">
      <c r="A56" s="87">
        <v>12</v>
      </c>
      <c r="B56" s="234" t="s">
        <v>469</v>
      </c>
      <c r="C56" s="231">
        <v>2019</v>
      </c>
      <c r="D56" s="142">
        <v>4184</v>
      </c>
    </row>
    <row r="57" spans="1:4" ht="25.5" customHeight="1" thickBot="1">
      <c r="A57" s="90">
        <v>13</v>
      </c>
      <c r="B57" s="234" t="s">
        <v>470</v>
      </c>
      <c r="C57" s="231">
        <v>2020</v>
      </c>
      <c r="D57" s="142">
        <v>17500</v>
      </c>
    </row>
    <row r="58" spans="1:4" ht="25.5" customHeight="1" thickBot="1">
      <c r="A58" s="311" t="s">
        <v>8</v>
      </c>
      <c r="B58" s="312"/>
      <c r="C58" s="342"/>
      <c r="D58" s="153">
        <f>SUM(D45:D57)</f>
        <v>130793.9</v>
      </c>
    </row>
    <row r="59" spans="1:4" ht="25.5" customHeight="1" thickBot="1">
      <c r="A59" s="313" t="s">
        <v>433</v>
      </c>
      <c r="B59" s="314"/>
      <c r="C59" s="314"/>
      <c r="D59" s="315"/>
    </row>
    <row r="60" spans="1:4" ht="25.5" customHeight="1">
      <c r="A60" s="90">
        <v>1</v>
      </c>
      <c r="B60" s="111" t="s">
        <v>434</v>
      </c>
      <c r="C60" s="112">
        <v>2019</v>
      </c>
      <c r="D60" s="159">
        <v>2700</v>
      </c>
    </row>
    <row r="61" spans="1:4" ht="25.5" customHeight="1">
      <c r="A61" s="87">
        <v>2</v>
      </c>
      <c r="B61" s="111" t="s">
        <v>435</v>
      </c>
      <c r="C61" s="112">
        <v>2019</v>
      </c>
      <c r="D61" s="159">
        <v>2319</v>
      </c>
    </row>
    <row r="62" spans="1:4" ht="25.5" customHeight="1">
      <c r="A62" s="87">
        <v>3</v>
      </c>
      <c r="B62" s="111" t="s">
        <v>436</v>
      </c>
      <c r="C62" s="112">
        <v>2022</v>
      </c>
      <c r="D62" s="131">
        <v>7000</v>
      </c>
    </row>
    <row r="63" spans="1:4" ht="25.5" customHeight="1" thickBot="1">
      <c r="A63" s="87">
        <v>4</v>
      </c>
      <c r="B63" s="111" t="s">
        <v>437</v>
      </c>
      <c r="C63" s="112">
        <v>2022</v>
      </c>
      <c r="D63" s="131">
        <v>2400</v>
      </c>
    </row>
    <row r="64" spans="1:4" ht="25.5" customHeight="1" thickBot="1">
      <c r="A64" s="311" t="s">
        <v>8</v>
      </c>
      <c r="B64" s="312"/>
      <c r="C64" s="342"/>
      <c r="D64" s="153">
        <f>SUM(D60:D63)</f>
        <v>14419</v>
      </c>
    </row>
    <row r="65" spans="1:4" ht="25.5" customHeight="1" thickBot="1">
      <c r="A65" s="313" t="s">
        <v>451</v>
      </c>
      <c r="B65" s="314"/>
      <c r="C65" s="314"/>
      <c r="D65" s="315"/>
    </row>
    <row r="66" spans="1:4" ht="25.5" customHeight="1">
      <c r="A66" s="90">
        <v>1</v>
      </c>
      <c r="B66" s="234" t="s">
        <v>452</v>
      </c>
      <c r="C66" s="231">
        <v>2019</v>
      </c>
      <c r="D66" s="142">
        <v>800</v>
      </c>
    </row>
    <row r="67" spans="1:4" ht="25.5" customHeight="1">
      <c r="A67" s="90">
        <v>2</v>
      </c>
      <c r="B67" s="234" t="s">
        <v>453</v>
      </c>
      <c r="C67" s="231">
        <v>2019</v>
      </c>
      <c r="D67" s="142">
        <v>1000</v>
      </c>
    </row>
    <row r="68" spans="1:4" ht="25.5" customHeight="1">
      <c r="A68" s="90">
        <v>3</v>
      </c>
      <c r="B68" s="234" t="s">
        <v>454</v>
      </c>
      <c r="C68" s="231">
        <v>2019</v>
      </c>
      <c r="D68" s="142">
        <v>1550</v>
      </c>
    </row>
    <row r="69" spans="1:4" ht="25.5" customHeight="1">
      <c r="A69" s="90">
        <v>4</v>
      </c>
      <c r="B69" s="234" t="s">
        <v>455</v>
      </c>
      <c r="C69" s="231">
        <v>2019</v>
      </c>
      <c r="D69" s="142">
        <v>500</v>
      </c>
    </row>
    <row r="70" spans="1:4" ht="25.5" customHeight="1">
      <c r="A70" s="90">
        <v>5</v>
      </c>
      <c r="B70" s="234" t="s">
        <v>456</v>
      </c>
      <c r="C70" s="231">
        <v>2019</v>
      </c>
      <c r="D70" s="142">
        <v>150</v>
      </c>
    </row>
    <row r="71" spans="1:4" ht="25.5" customHeight="1">
      <c r="A71" s="90">
        <v>6</v>
      </c>
      <c r="B71" s="234" t="s">
        <v>457</v>
      </c>
      <c r="C71" s="231">
        <v>2020</v>
      </c>
      <c r="D71" s="142">
        <v>3499</v>
      </c>
    </row>
    <row r="72" spans="1:4" ht="25.5" customHeight="1">
      <c r="A72" s="90">
        <v>7</v>
      </c>
      <c r="B72" s="234" t="s">
        <v>458</v>
      </c>
      <c r="C72" s="231">
        <v>2020</v>
      </c>
      <c r="D72" s="142">
        <v>6898</v>
      </c>
    </row>
    <row r="73" spans="1:4" ht="25.5" customHeight="1" thickBot="1">
      <c r="A73" s="90">
        <v>8</v>
      </c>
      <c r="B73" s="234" t="s">
        <v>459</v>
      </c>
      <c r="C73" s="231">
        <v>2020</v>
      </c>
      <c r="D73" s="142">
        <v>941.99</v>
      </c>
    </row>
    <row r="74" spans="1:4" ht="25.5" customHeight="1" thickBot="1">
      <c r="A74" s="311" t="s">
        <v>8</v>
      </c>
      <c r="B74" s="312"/>
      <c r="C74" s="342"/>
      <c r="D74" s="153">
        <f>SUM(D66:D73)</f>
        <v>15338.99</v>
      </c>
    </row>
    <row r="75" spans="1:4" ht="13.5" customHeight="1">
      <c r="A75" s="343"/>
      <c r="B75" s="343"/>
      <c r="C75" s="343"/>
      <c r="D75" s="343"/>
    </row>
    <row r="76" spans="1:4" ht="26.25" customHeight="1">
      <c r="A76" s="350" t="s">
        <v>81</v>
      </c>
      <c r="B76" s="350"/>
      <c r="C76" s="350"/>
      <c r="D76" s="350"/>
    </row>
    <row r="77" spans="1:4" ht="30" customHeight="1">
      <c r="A77" s="6" t="s">
        <v>0</v>
      </c>
      <c r="B77" s="6" t="s">
        <v>12</v>
      </c>
      <c r="C77" s="6" t="s">
        <v>10</v>
      </c>
      <c r="D77" s="6" t="s">
        <v>11</v>
      </c>
    </row>
    <row r="78" spans="1:4" ht="20.25" customHeight="1">
      <c r="A78" s="360" t="s">
        <v>294</v>
      </c>
      <c r="B78" s="361"/>
      <c r="C78" s="361"/>
      <c r="D78" s="362"/>
    </row>
    <row r="79" spans="1:4" ht="26.4">
      <c r="A79" s="16">
        <v>1</v>
      </c>
      <c r="B79" s="165" t="s">
        <v>333</v>
      </c>
      <c r="C79" s="145">
        <v>2018</v>
      </c>
      <c r="D79" s="55">
        <v>2999.99</v>
      </c>
    </row>
    <row r="80" spans="1:4" ht="26.4">
      <c r="A80" s="16">
        <v>2</v>
      </c>
      <c r="B80" s="179" t="s">
        <v>307</v>
      </c>
      <c r="C80" s="70">
        <v>2020</v>
      </c>
      <c r="D80" s="55">
        <v>3827.5</v>
      </c>
    </row>
    <row r="81" spans="1:4" ht="14.4">
      <c r="A81" s="16">
        <v>3</v>
      </c>
      <c r="B81" s="180" t="s">
        <v>308</v>
      </c>
      <c r="C81" s="70">
        <v>2020</v>
      </c>
      <c r="D81" s="181">
        <v>3250</v>
      </c>
    </row>
    <row r="82" spans="1:4" ht="14.4">
      <c r="A82" s="16">
        <v>4</v>
      </c>
      <c r="B82" s="180" t="s">
        <v>311</v>
      </c>
      <c r="C82" s="70">
        <v>2020</v>
      </c>
      <c r="D82" s="181">
        <v>3613.5</v>
      </c>
    </row>
    <row r="83" spans="1:4" ht="14.4">
      <c r="A83" s="16">
        <v>5</v>
      </c>
      <c r="B83" s="180" t="s">
        <v>313</v>
      </c>
      <c r="C83" s="70">
        <v>2020</v>
      </c>
      <c r="D83" s="181">
        <v>2722.5</v>
      </c>
    </row>
    <row r="84" spans="1:4" ht="14.4">
      <c r="A84" s="16">
        <v>6</v>
      </c>
      <c r="B84" s="180" t="s">
        <v>317</v>
      </c>
      <c r="C84" s="70">
        <v>2021</v>
      </c>
      <c r="D84" s="181">
        <v>2200</v>
      </c>
    </row>
    <row r="85" spans="1:4" ht="14.4">
      <c r="A85" s="16">
        <v>7</v>
      </c>
      <c r="B85" s="180" t="s">
        <v>321</v>
      </c>
      <c r="C85" s="70">
        <v>2022</v>
      </c>
      <c r="D85" s="181">
        <v>23991.15</v>
      </c>
    </row>
    <row r="86" spans="1:4" ht="26.4">
      <c r="A86" s="16">
        <v>8</v>
      </c>
      <c r="B86" s="165" t="s">
        <v>334</v>
      </c>
      <c r="C86" s="145">
        <v>2022</v>
      </c>
      <c r="D86" s="55">
        <v>13485</v>
      </c>
    </row>
    <row r="87" spans="1:4" ht="14.4">
      <c r="A87" s="16">
        <v>9</v>
      </c>
      <c r="B87" s="165" t="s">
        <v>335</v>
      </c>
      <c r="C87" s="145">
        <v>2022</v>
      </c>
      <c r="D87" s="181">
        <v>14223.26</v>
      </c>
    </row>
    <row r="88" spans="1:4">
      <c r="A88" s="16">
        <v>10</v>
      </c>
      <c r="B88" s="165" t="s">
        <v>336</v>
      </c>
      <c r="C88" s="145">
        <v>2022</v>
      </c>
      <c r="D88" s="55">
        <v>3003.24</v>
      </c>
    </row>
    <row r="89" spans="1:4">
      <c r="A89" s="16">
        <v>11</v>
      </c>
      <c r="B89" s="111" t="s">
        <v>337</v>
      </c>
      <c r="C89" s="112">
        <v>2022</v>
      </c>
      <c r="D89" s="110">
        <v>1543.55</v>
      </c>
    </row>
    <row r="90" spans="1:4">
      <c r="A90" s="16">
        <v>12</v>
      </c>
      <c r="B90" s="51" t="s">
        <v>465</v>
      </c>
      <c r="C90" s="187">
        <v>2020</v>
      </c>
      <c r="D90" s="55">
        <v>3250</v>
      </c>
    </row>
    <row r="91" spans="1:4">
      <c r="A91" s="16">
        <v>13</v>
      </c>
      <c r="B91" s="51" t="s">
        <v>466</v>
      </c>
      <c r="C91" s="187">
        <v>2020</v>
      </c>
      <c r="D91" s="55">
        <v>3613.5</v>
      </c>
    </row>
    <row r="92" spans="1:4" ht="13.8" thickBot="1">
      <c r="A92" s="16">
        <v>14</v>
      </c>
      <c r="B92" s="51" t="s">
        <v>467</v>
      </c>
      <c r="C92" s="187">
        <v>2020</v>
      </c>
      <c r="D92" s="55">
        <v>2722.5</v>
      </c>
    </row>
    <row r="93" spans="1:4" ht="13.8" thickBot="1">
      <c r="A93" s="347" t="s">
        <v>8</v>
      </c>
      <c r="B93" s="348"/>
      <c r="C93" s="349"/>
      <c r="D93" s="251">
        <f>SUM(D79:D92)</f>
        <v>84445.69</v>
      </c>
    </row>
    <row r="94" spans="1:4" ht="13.8" thickBot="1">
      <c r="A94" s="344" t="s">
        <v>468</v>
      </c>
      <c r="B94" s="345"/>
      <c r="C94" s="345"/>
      <c r="D94" s="346"/>
    </row>
    <row r="95" spans="1:4">
      <c r="A95" s="201">
        <v>1</v>
      </c>
      <c r="B95" s="235" t="s">
        <v>369</v>
      </c>
      <c r="C95" s="247">
        <v>2018</v>
      </c>
      <c r="D95" s="248">
        <v>7490</v>
      </c>
    </row>
    <row r="96" spans="1:4">
      <c r="A96" s="201">
        <v>2</v>
      </c>
      <c r="B96" s="235" t="s">
        <v>373</v>
      </c>
      <c r="C96" s="247">
        <v>2019</v>
      </c>
      <c r="D96" s="248">
        <v>5922.44</v>
      </c>
    </row>
    <row r="97" spans="1:4" ht="13.8" thickBot="1">
      <c r="A97" s="187">
        <v>3</v>
      </c>
      <c r="B97" s="236" t="s">
        <v>370</v>
      </c>
      <c r="C97" s="247">
        <v>2019</v>
      </c>
      <c r="D97" s="249">
        <v>7255.77</v>
      </c>
    </row>
    <row r="98" spans="1:4" ht="13.8" thickBot="1">
      <c r="A98" s="347" t="s">
        <v>8</v>
      </c>
      <c r="B98" s="348"/>
      <c r="C98" s="349"/>
      <c r="D98" s="250">
        <f>SUM(D95:D97)</f>
        <v>20668.21</v>
      </c>
    </row>
    <row r="99" spans="1:4" ht="18" customHeight="1" thickBot="1">
      <c r="A99" s="311" t="s">
        <v>416</v>
      </c>
      <c r="B99" s="312"/>
      <c r="C99" s="342"/>
      <c r="D99" s="153">
        <f>SUM(D93,D98,)</f>
        <v>105113.9</v>
      </c>
    </row>
    <row r="100" spans="1:4" ht="18" customHeight="1">
      <c r="A100" s="353" t="s">
        <v>377</v>
      </c>
      <c r="B100" s="354"/>
      <c r="C100" s="354"/>
      <c r="D100" s="355"/>
    </row>
    <row r="101" spans="1:4" ht="18" customHeight="1">
      <c r="A101" s="87">
        <v>1</v>
      </c>
      <c r="B101" s="79" t="s">
        <v>381</v>
      </c>
      <c r="C101" s="87">
        <v>2022</v>
      </c>
      <c r="D101" s="131">
        <v>3200</v>
      </c>
    </row>
    <row r="102" spans="1:4" ht="39" customHeight="1">
      <c r="A102" s="231">
        <v>2</v>
      </c>
      <c r="B102" s="234" t="s">
        <v>449</v>
      </c>
      <c r="C102" s="231">
        <v>2018</v>
      </c>
      <c r="D102" s="252">
        <v>2778.57</v>
      </c>
    </row>
    <row r="103" spans="1:4" ht="21.75" customHeight="1" thickBot="1">
      <c r="A103" s="239">
        <v>3</v>
      </c>
      <c r="B103" s="238" t="s">
        <v>450</v>
      </c>
      <c r="C103" s="239">
        <v>2018</v>
      </c>
      <c r="D103" s="254">
        <v>399.33</v>
      </c>
    </row>
    <row r="104" spans="1:4" ht="18" customHeight="1" thickBot="1">
      <c r="A104" s="351" t="s">
        <v>8</v>
      </c>
      <c r="B104" s="319"/>
      <c r="C104" s="352"/>
      <c r="D104" s="253">
        <f>SUM(D101:D103)</f>
        <v>6377.9</v>
      </c>
    </row>
    <row r="105" spans="1:4" ht="18" customHeight="1" thickBot="1">
      <c r="A105" s="313" t="s">
        <v>418</v>
      </c>
      <c r="B105" s="314"/>
      <c r="C105" s="314"/>
      <c r="D105" s="315"/>
    </row>
    <row r="106" spans="1:4" ht="37.5" customHeight="1" thickBot="1">
      <c r="A106" s="311" t="s">
        <v>471</v>
      </c>
      <c r="B106" s="312"/>
      <c r="C106" s="312"/>
      <c r="D106" s="342"/>
    </row>
    <row r="107" spans="1:4" ht="18" customHeight="1">
      <c r="A107" s="90">
        <v>1</v>
      </c>
      <c r="B107" s="129" t="s">
        <v>430</v>
      </c>
      <c r="C107" s="90">
        <v>2020</v>
      </c>
      <c r="D107" s="130">
        <v>31188</v>
      </c>
    </row>
    <row r="108" spans="1:4" ht="18" customHeight="1">
      <c r="A108" s="87">
        <v>2</v>
      </c>
      <c r="B108" s="79" t="s">
        <v>431</v>
      </c>
      <c r="C108" s="87">
        <v>2020</v>
      </c>
      <c r="D108" s="131">
        <v>27577</v>
      </c>
    </row>
    <row r="109" spans="1:4" ht="18" customHeight="1" thickBot="1">
      <c r="A109" s="87">
        <v>3</v>
      </c>
      <c r="B109" s="79" t="s">
        <v>432</v>
      </c>
      <c r="C109" s="87">
        <v>2020</v>
      </c>
      <c r="D109" s="131">
        <v>54962.82</v>
      </c>
    </row>
    <row r="110" spans="1:4" ht="18" customHeight="1" thickBot="1">
      <c r="A110" s="311" t="s">
        <v>8</v>
      </c>
      <c r="B110" s="312"/>
      <c r="C110" s="342"/>
      <c r="D110" s="153">
        <f>SUM(D107:D109)</f>
        <v>113727.82</v>
      </c>
    </row>
    <row r="111" spans="1:4" ht="18" customHeight="1" thickBot="1">
      <c r="A111" s="313" t="s">
        <v>433</v>
      </c>
      <c r="B111" s="314"/>
      <c r="C111" s="314"/>
      <c r="D111" s="315"/>
    </row>
    <row r="112" spans="1:4" ht="18" customHeight="1">
      <c r="A112" s="90">
        <v>1</v>
      </c>
      <c r="B112" s="111" t="s">
        <v>438</v>
      </c>
      <c r="C112" s="112">
        <v>2020</v>
      </c>
      <c r="D112" s="159">
        <v>2100</v>
      </c>
    </row>
    <row r="113" spans="1:6" ht="18" customHeight="1">
      <c r="A113" s="90">
        <v>2</v>
      </c>
      <c r="B113" s="111" t="s">
        <v>439</v>
      </c>
      <c r="C113" s="112">
        <v>2019</v>
      </c>
      <c r="D113" s="159">
        <v>2000</v>
      </c>
    </row>
    <row r="114" spans="1:6" ht="18" customHeight="1">
      <c r="A114" s="90">
        <v>3</v>
      </c>
      <c r="B114" s="111" t="s">
        <v>439</v>
      </c>
      <c r="C114" s="112">
        <v>2019</v>
      </c>
      <c r="D114" s="159">
        <v>2000</v>
      </c>
    </row>
    <row r="115" spans="1:6" ht="18" customHeight="1">
      <c r="A115" s="90">
        <v>4</v>
      </c>
      <c r="B115" s="111" t="s">
        <v>439</v>
      </c>
      <c r="C115" s="112">
        <v>2019</v>
      </c>
      <c r="D115" s="159">
        <v>2000</v>
      </c>
    </row>
    <row r="116" spans="1:6" ht="18" customHeight="1">
      <c r="A116" s="90">
        <v>5</v>
      </c>
      <c r="B116" s="163" t="s">
        <v>440</v>
      </c>
      <c r="C116" s="162">
        <v>2019</v>
      </c>
      <c r="D116" s="161">
        <v>4500</v>
      </c>
    </row>
    <row r="117" spans="1:6" ht="18" customHeight="1" thickBot="1">
      <c r="A117" s="90">
        <v>6</v>
      </c>
      <c r="B117" s="144" t="s">
        <v>441</v>
      </c>
      <c r="C117" s="164">
        <v>2020</v>
      </c>
      <c r="D117" s="160">
        <v>2900</v>
      </c>
    </row>
    <row r="118" spans="1:6" ht="18" customHeight="1" thickBot="1">
      <c r="A118" s="311" t="s">
        <v>8</v>
      </c>
      <c r="B118" s="312"/>
      <c r="C118" s="342"/>
      <c r="D118" s="153">
        <f>SUM(D112:D117)</f>
        <v>15500</v>
      </c>
    </row>
    <row r="119" spans="1:6" ht="24.75" customHeight="1" thickBot="1">
      <c r="A119" s="313" t="s">
        <v>451</v>
      </c>
      <c r="B119" s="314"/>
      <c r="C119" s="314"/>
      <c r="D119" s="315"/>
    </row>
    <row r="120" spans="1:6" ht="27.75" customHeight="1">
      <c r="A120" s="90">
        <v>1</v>
      </c>
      <c r="B120" s="237" t="s">
        <v>460</v>
      </c>
      <c r="C120" s="200">
        <v>2020</v>
      </c>
      <c r="D120" s="255">
        <v>4998</v>
      </c>
    </row>
    <row r="121" spans="1:6" ht="18" customHeight="1">
      <c r="A121" s="90">
        <v>2</v>
      </c>
      <c r="B121" s="234" t="s">
        <v>461</v>
      </c>
      <c r="C121" s="231">
        <v>2021</v>
      </c>
      <c r="D121" s="142">
        <v>1623.6</v>
      </c>
    </row>
    <row r="122" spans="1:6" ht="18" customHeight="1">
      <c r="A122" s="90">
        <v>3</v>
      </c>
      <c r="B122" s="234" t="s">
        <v>462</v>
      </c>
      <c r="C122" s="231">
        <v>2020</v>
      </c>
      <c r="D122" s="142">
        <v>3260</v>
      </c>
    </row>
    <row r="123" spans="1:6" ht="18" customHeight="1" thickBot="1">
      <c r="A123" s="90">
        <v>4</v>
      </c>
      <c r="B123" s="238" t="s">
        <v>463</v>
      </c>
      <c r="C123" s="239">
        <v>2020</v>
      </c>
      <c r="D123" s="256">
        <v>1820</v>
      </c>
    </row>
    <row r="124" spans="1:6" ht="18" customHeight="1" thickBot="1">
      <c r="A124" s="311" t="s">
        <v>8</v>
      </c>
      <c r="B124" s="312"/>
      <c r="C124" s="342"/>
      <c r="D124" s="153">
        <f>SUM(D120:D123)</f>
        <v>11701.6</v>
      </c>
    </row>
    <row r="125" spans="1:6" ht="18" customHeight="1">
      <c r="A125" s="343"/>
      <c r="B125" s="343"/>
      <c r="C125" s="343"/>
      <c r="D125" s="343"/>
    </row>
    <row r="126" spans="1:6" ht="23.25" customHeight="1">
      <c r="A126" s="350" t="s">
        <v>82</v>
      </c>
      <c r="B126" s="350"/>
      <c r="C126" s="350"/>
      <c r="D126" s="350"/>
    </row>
    <row r="127" spans="1:6" ht="40.200000000000003" thickBot="1">
      <c r="A127" s="49" t="s">
        <v>0</v>
      </c>
      <c r="B127" s="49" t="s">
        <v>13</v>
      </c>
      <c r="C127" s="49" t="s">
        <v>10</v>
      </c>
      <c r="D127" s="49" t="s">
        <v>11</v>
      </c>
      <c r="E127" s="3"/>
      <c r="F127" s="3"/>
    </row>
    <row r="128" spans="1:6" ht="22.5" customHeight="1" thickBot="1">
      <c r="A128" s="313" t="s">
        <v>294</v>
      </c>
      <c r="B128" s="314"/>
      <c r="C128" s="314"/>
      <c r="D128" s="315"/>
      <c r="E128" s="3"/>
      <c r="F128" s="3"/>
    </row>
    <row r="129" spans="1:4">
      <c r="A129" s="15">
        <v>1</v>
      </c>
      <c r="B129" s="111" t="s">
        <v>339</v>
      </c>
      <c r="C129" s="112">
        <v>2019</v>
      </c>
      <c r="D129" s="110">
        <v>2800</v>
      </c>
    </row>
    <row r="130" spans="1:4" ht="13.8" thickBot="1">
      <c r="A130" s="75">
        <v>2</v>
      </c>
      <c r="B130" s="113" t="s">
        <v>340</v>
      </c>
      <c r="C130" s="114">
        <v>2019</v>
      </c>
      <c r="D130" s="115">
        <v>680.01</v>
      </c>
    </row>
    <row r="131" spans="1:4" ht="18.75" customHeight="1" thickBot="1">
      <c r="A131" s="311" t="s">
        <v>8</v>
      </c>
      <c r="B131" s="312"/>
      <c r="C131" s="342"/>
      <c r="D131" s="117">
        <f>SUM(D129:D130)</f>
        <v>3480.01</v>
      </c>
    </row>
    <row r="132" spans="1:4" ht="24" customHeight="1" thickBot="1">
      <c r="A132" s="313" t="s">
        <v>433</v>
      </c>
      <c r="B132" s="314"/>
      <c r="C132" s="314"/>
      <c r="D132" s="315"/>
    </row>
    <row r="133" spans="1:4" ht="21.75" customHeight="1" thickBot="1">
      <c r="A133" s="90">
        <v>1</v>
      </c>
      <c r="B133" s="111" t="s">
        <v>442</v>
      </c>
      <c r="C133" s="112">
        <v>2019</v>
      </c>
      <c r="D133" s="131">
        <v>200</v>
      </c>
    </row>
    <row r="134" spans="1:4" ht="27.75" customHeight="1" thickBot="1">
      <c r="A134" s="311" t="s">
        <v>8</v>
      </c>
      <c r="B134" s="312"/>
      <c r="C134" s="342"/>
      <c r="D134" s="153">
        <f>SUM(D133:D133)</f>
        <v>200</v>
      </c>
    </row>
    <row r="136" spans="1:4">
      <c r="C136" s="166" t="s">
        <v>482</v>
      </c>
      <c r="D136" s="257">
        <f>SUM(D34,D40,D43,D58,D64,D74,)</f>
        <v>280253.53999999998</v>
      </c>
    </row>
    <row r="137" spans="1:4">
      <c r="C137" s="166" t="s">
        <v>483</v>
      </c>
      <c r="D137" s="257">
        <f>SUM(D93,D98,D104,D110,D118,D124,)</f>
        <v>252421.22</v>
      </c>
    </row>
    <row r="138" spans="1:4">
      <c r="C138" s="166" t="s">
        <v>484</v>
      </c>
      <c r="D138" s="257">
        <f>SUM(D131,D134,)</f>
        <v>3680.01</v>
      </c>
    </row>
    <row r="144" spans="1:4" ht="8.4" customHeight="1"/>
  </sheetData>
  <mergeCells count="35">
    <mergeCell ref="A6:D6"/>
    <mergeCell ref="A76:D76"/>
    <mergeCell ref="A34:C34"/>
    <mergeCell ref="A78:D78"/>
    <mergeCell ref="A99:C99"/>
    <mergeCell ref="A41:D41"/>
    <mergeCell ref="A43:C43"/>
    <mergeCell ref="A35:D35"/>
    <mergeCell ref="A40:C40"/>
    <mergeCell ref="A44:D44"/>
    <mergeCell ref="A58:C58"/>
    <mergeCell ref="A110:C110"/>
    <mergeCell ref="A8:D8"/>
    <mergeCell ref="A118:C118"/>
    <mergeCell ref="A104:C104"/>
    <mergeCell ref="A100:D100"/>
    <mergeCell ref="A111:D111"/>
    <mergeCell ref="A59:D59"/>
    <mergeCell ref="A64:C64"/>
    <mergeCell ref="A132:D132"/>
    <mergeCell ref="A134:C134"/>
    <mergeCell ref="A65:D65"/>
    <mergeCell ref="A74:C74"/>
    <mergeCell ref="A75:D75"/>
    <mergeCell ref="A119:D119"/>
    <mergeCell ref="A124:C124"/>
    <mergeCell ref="A125:D125"/>
    <mergeCell ref="A94:D94"/>
    <mergeCell ref="A98:C98"/>
    <mergeCell ref="A106:D106"/>
    <mergeCell ref="A128:D128"/>
    <mergeCell ref="A131:C131"/>
    <mergeCell ref="A105:D105"/>
    <mergeCell ref="A126:D126"/>
    <mergeCell ref="A93:C93"/>
  </mergeCells>
  <phoneticPr fontId="16" type="noConversion"/>
  <pageMargins left="0.75" right="0.75" top="0.61" bottom="1" header="0.5" footer="0.5"/>
  <pageSetup paperSize="9" scale="2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14"/>
  <sheetViews>
    <sheetView zoomScaleNormal="100" workbookViewId="0">
      <selection activeCell="B14" sqref="B14"/>
    </sheetView>
  </sheetViews>
  <sheetFormatPr defaultColWidth="9.109375" defaultRowHeight="13.2"/>
  <cols>
    <col min="1" max="1" width="67.6640625" style="17" bestFit="1" customWidth="1"/>
    <col min="2" max="3" width="28" style="17" customWidth="1"/>
    <col min="4" max="4" width="28.109375" style="17" customWidth="1"/>
    <col min="5" max="5" width="24" style="17" customWidth="1"/>
    <col min="6" max="6" width="23.88671875" style="17" customWidth="1"/>
    <col min="7" max="16384" width="9.109375" style="17"/>
  </cols>
  <sheetData>
    <row r="3" spans="1:9" ht="13.8">
      <c r="A3" s="18"/>
      <c r="B3" s="11"/>
      <c r="C3" s="11"/>
    </row>
    <row r="4" spans="1:9" ht="13.8" thickBot="1">
      <c r="A4" s="44" t="s">
        <v>75</v>
      </c>
    </row>
    <row r="5" spans="1:9" ht="79.8" thickBot="1">
      <c r="A5" s="19" t="s">
        <v>14</v>
      </c>
      <c r="B5" s="80" t="s">
        <v>15</v>
      </c>
      <c r="C5" s="80" t="s">
        <v>211</v>
      </c>
      <c r="D5" s="81" t="s">
        <v>76</v>
      </c>
      <c r="E5" s="81" t="s">
        <v>76</v>
      </c>
      <c r="F5" s="82" t="s">
        <v>72</v>
      </c>
    </row>
    <row r="6" spans="1:9" ht="23.1" customHeight="1">
      <c r="A6" s="83" t="s">
        <v>210</v>
      </c>
      <c r="B6" s="84">
        <v>5929672.7000000002</v>
      </c>
      <c r="C6" s="85">
        <v>257474.92</v>
      </c>
      <c r="D6" s="84">
        <v>0</v>
      </c>
      <c r="E6" s="84">
        <v>0</v>
      </c>
      <c r="F6" s="84">
        <v>0</v>
      </c>
    </row>
    <row r="7" spans="1:9" ht="23.1" customHeight="1">
      <c r="A7" s="182" t="s">
        <v>472</v>
      </c>
      <c r="B7" s="260">
        <v>118360.28</v>
      </c>
      <c r="C7" s="85"/>
      <c r="D7" s="84"/>
      <c r="E7" s="84"/>
      <c r="F7" s="84"/>
    </row>
    <row r="8" spans="1:9" ht="23.1" customHeight="1">
      <c r="A8" s="133" t="s">
        <v>377</v>
      </c>
      <c r="B8" s="21">
        <v>5100</v>
      </c>
      <c r="C8" s="21"/>
      <c r="D8" s="156">
        <v>0</v>
      </c>
      <c r="E8" s="156">
        <v>0</v>
      </c>
      <c r="F8" s="156">
        <v>0</v>
      </c>
    </row>
    <row r="9" spans="1:9" ht="23.1" customHeight="1">
      <c r="A9" s="133" t="s">
        <v>385</v>
      </c>
      <c r="B9" s="21"/>
      <c r="C9" s="134">
        <v>257474.92</v>
      </c>
      <c r="D9" s="156">
        <v>0</v>
      </c>
      <c r="E9" s="156">
        <v>0</v>
      </c>
      <c r="F9" s="156">
        <v>0</v>
      </c>
    </row>
    <row r="10" spans="1:9" ht="23.1" customHeight="1">
      <c r="A10" s="133" t="s">
        <v>418</v>
      </c>
      <c r="B10" s="156">
        <v>1059374.77</v>
      </c>
      <c r="C10" s="157">
        <v>69958.100000000006</v>
      </c>
      <c r="D10" s="156">
        <v>0</v>
      </c>
      <c r="E10" s="156">
        <v>0</v>
      </c>
      <c r="F10" s="156">
        <v>0</v>
      </c>
    </row>
    <row r="11" spans="1:9" ht="23.1" customHeight="1">
      <c r="A11" s="133" t="s">
        <v>433</v>
      </c>
      <c r="B11" s="158">
        <v>43402.39</v>
      </c>
      <c r="C11" s="21"/>
      <c r="D11" s="20"/>
      <c r="E11" s="20"/>
      <c r="F11" s="156">
        <v>14900</v>
      </c>
    </row>
    <row r="12" spans="1:9" ht="23.1" customHeight="1" thickBot="1">
      <c r="A12" s="20" t="s">
        <v>451</v>
      </c>
      <c r="B12" s="156">
        <v>44000</v>
      </c>
      <c r="C12" s="21"/>
      <c r="D12" s="20"/>
      <c r="E12" s="20"/>
      <c r="F12" s="20"/>
    </row>
    <row r="13" spans="1:9" ht="23.1" customHeight="1" thickBot="1">
      <c r="A13" s="183" t="s">
        <v>16</v>
      </c>
      <c r="B13" s="184">
        <f>SUM(B6:B12,C9,D6:F12,)</f>
        <v>7472285.0599999996</v>
      </c>
      <c r="C13" s="86"/>
      <c r="D13" s="86"/>
      <c r="E13" s="86"/>
      <c r="F13" s="86"/>
      <c r="G13" s="86"/>
      <c r="H13" s="86"/>
      <c r="I13" s="86"/>
    </row>
    <row r="14" spans="1:9" ht="21" customHeight="1">
      <c r="C14" s="86"/>
      <c r="D14" s="86"/>
      <c r="E14" s="86"/>
      <c r="F14" s="86"/>
      <c r="G14" s="86"/>
      <c r="H14" s="86"/>
      <c r="I14" s="86"/>
    </row>
  </sheetData>
  <phoneticPr fontId="16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53"/>
  <sheetViews>
    <sheetView view="pageBreakPreview" zoomScaleNormal="100" workbookViewId="0">
      <selection activeCell="J14" sqref="J14"/>
    </sheetView>
  </sheetViews>
  <sheetFormatPr defaultColWidth="9.109375" defaultRowHeight="13.2"/>
  <cols>
    <col min="1" max="1" width="4.5546875" style="17" customWidth="1"/>
    <col min="2" max="2" width="24.5546875" style="17" customWidth="1"/>
    <col min="3" max="3" width="16.5546875" style="17" customWidth="1"/>
    <col min="4" max="4" width="21.6640625" style="17" customWidth="1"/>
    <col min="5" max="5" width="11.44140625" style="17" customWidth="1"/>
    <col min="6" max="6" width="21" style="186" customWidth="1"/>
    <col min="7" max="7" width="8.88671875" style="272" customWidth="1"/>
    <col min="8" max="9" width="12.5546875" style="17" customWidth="1"/>
    <col min="10" max="10" width="16.33203125" style="17" customWidth="1"/>
    <col min="11" max="12" width="16" style="17" customWidth="1"/>
    <col min="13" max="13" width="5.109375" style="17" bestFit="1" customWidth="1"/>
    <col min="14" max="14" width="16" style="17" customWidth="1"/>
    <col min="15" max="15" width="12.88671875" style="17" customWidth="1"/>
    <col min="16" max="16" width="11.109375" style="17" customWidth="1"/>
    <col min="17" max="17" width="20.33203125" style="17" customWidth="1"/>
    <col min="18" max="18" width="17" style="17" customWidth="1"/>
    <col min="19" max="19" width="14.88671875" style="17" customWidth="1"/>
    <col min="20" max="20" width="16.33203125" style="17" customWidth="1"/>
    <col min="21" max="21" width="11.5546875" style="17" customWidth="1"/>
    <col min="22" max="22" width="17.77734375" style="17" customWidth="1"/>
    <col min="23" max="23" width="11.6640625" style="17" customWidth="1"/>
    <col min="24" max="24" width="15.109375" style="17" customWidth="1"/>
    <col min="25" max="16384" width="9.109375" style="17"/>
  </cols>
  <sheetData>
    <row r="1" spans="1:29" ht="17.399999999999999">
      <c r="A1" s="22"/>
      <c r="B1" s="22"/>
      <c r="C1" s="23"/>
      <c r="D1" s="23"/>
      <c r="E1" s="23"/>
    </row>
    <row r="2" spans="1:29" ht="13.5" customHeight="1" thickBot="1">
      <c r="A2" s="88" t="s">
        <v>279</v>
      </c>
      <c r="B2" s="24"/>
      <c r="X2" s="50"/>
    </row>
    <row r="3" spans="1:29" ht="23.25" customHeight="1" thickBot="1">
      <c r="A3" s="366" t="s">
        <v>17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8" t="s">
        <v>17</v>
      </c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2"/>
      <c r="Z3" s="32"/>
    </row>
    <row r="4" spans="1:29" ht="12.75" customHeight="1">
      <c r="A4" s="372" t="s">
        <v>18</v>
      </c>
      <c r="B4" s="291" t="s">
        <v>19</v>
      </c>
      <c r="C4" s="291" t="s">
        <v>20</v>
      </c>
      <c r="D4" s="291" t="s">
        <v>21</v>
      </c>
      <c r="E4" s="291" t="s">
        <v>22</v>
      </c>
      <c r="F4" s="384" t="s">
        <v>71</v>
      </c>
      <c r="G4" s="297" t="s">
        <v>23</v>
      </c>
      <c r="H4" s="291" t="s">
        <v>24</v>
      </c>
      <c r="I4" s="291" t="s">
        <v>25</v>
      </c>
      <c r="J4" s="291" t="s">
        <v>26</v>
      </c>
      <c r="K4" s="291" t="s">
        <v>27</v>
      </c>
      <c r="L4" s="369" t="s">
        <v>28</v>
      </c>
      <c r="M4" s="377" t="s">
        <v>18</v>
      </c>
      <c r="N4" s="293" t="s">
        <v>29</v>
      </c>
      <c r="O4" s="291" t="s">
        <v>50</v>
      </c>
      <c r="P4" s="293" t="s">
        <v>30</v>
      </c>
      <c r="Q4" s="293" t="s">
        <v>31</v>
      </c>
      <c r="R4" s="293" t="s">
        <v>286</v>
      </c>
      <c r="S4" s="293" t="s">
        <v>32</v>
      </c>
      <c r="T4" s="293"/>
      <c r="U4" s="293" t="s">
        <v>33</v>
      </c>
      <c r="V4" s="293"/>
      <c r="W4" s="293" t="s">
        <v>34</v>
      </c>
      <c r="X4" s="293"/>
      <c r="Y4" s="369" t="s">
        <v>287</v>
      </c>
      <c r="Z4" s="387"/>
      <c r="AA4" s="387"/>
      <c r="AB4" s="388"/>
      <c r="AC4" s="381" t="s">
        <v>288</v>
      </c>
    </row>
    <row r="5" spans="1:29" ht="18.75" customHeight="1">
      <c r="A5" s="373"/>
      <c r="B5" s="375"/>
      <c r="C5" s="375"/>
      <c r="D5" s="375"/>
      <c r="E5" s="375"/>
      <c r="F5" s="385"/>
      <c r="G5" s="380"/>
      <c r="H5" s="375"/>
      <c r="I5" s="375"/>
      <c r="J5" s="375"/>
      <c r="K5" s="375"/>
      <c r="L5" s="370"/>
      <c r="M5" s="378"/>
      <c r="N5" s="376"/>
      <c r="O5" s="375"/>
      <c r="P5" s="376"/>
      <c r="Q5" s="376"/>
      <c r="R5" s="376"/>
      <c r="S5" s="376"/>
      <c r="T5" s="376"/>
      <c r="U5" s="376"/>
      <c r="V5" s="376"/>
      <c r="W5" s="376"/>
      <c r="X5" s="376"/>
      <c r="Y5" s="389"/>
      <c r="Z5" s="390"/>
      <c r="AA5" s="390"/>
      <c r="AB5" s="391"/>
      <c r="AC5" s="382"/>
    </row>
    <row r="6" spans="1:29" ht="34.5" customHeight="1" thickBot="1">
      <c r="A6" s="374"/>
      <c r="B6" s="292"/>
      <c r="C6" s="292"/>
      <c r="D6" s="292"/>
      <c r="E6" s="292"/>
      <c r="F6" s="386"/>
      <c r="G6" s="298"/>
      <c r="H6" s="292"/>
      <c r="I6" s="292"/>
      <c r="J6" s="292"/>
      <c r="K6" s="292"/>
      <c r="L6" s="371"/>
      <c r="M6" s="379"/>
      <c r="N6" s="294"/>
      <c r="O6" s="292"/>
      <c r="P6" s="294"/>
      <c r="Q6" s="294"/>
      <c r="R6" s="294"/>
      <c r="S6" s="13" t="s">
        <v>35</v>
      </c>
      <c r="T6" s="13" t="s">
        <v>36</v>
      </c>
      <c r="U6" s="13" t="s">
        <v>37</v>
      </c>
      <c r="V6" s="13" t="s">
        <v>38</v>
      </c>
      <c r="W6" s="13" t="s">
        <v>37</v>
      </c>
      <c r="X6" s="13" t="s">
        <v>38</v>
      </c>
      <c r="Y6" s="91" t="s">
        <v>289</v>
      </c>
      <c r="Z6" s="91" t="s">
        <v>290</v>
      </c>
      <c r="AA6" s="91" t="s">
        <v>291</v>
      </c>
      <c r="AB6" s="91" t="s">
        <v>292</v>
      </c>
      <c r="AC6" s="383"/>
    </row>
    <row r="7" spans="1:29" s="272" customFormat="1" ht="24.9" customHeight="1">
      <c r="A7" s="69">
        <v>1</v>
      </c>
      <c r="B7" s="200" t="s">
        <v>212</v>
      </c>
      <c r="C7" s="200" t="s">
        <v>213</v>
      </c>
      <c r="D7" s="200" t="s">
        <v>214</v>
      </c>
      <c r="E7" s="201" t="s">
        <v>215</v>
      </c>
      <c r="F7" s="201" t="s">
        <v>216</v>
      </c>
      <c r="G7" s="200">
        <v>1390</v>
      </c>
      <c r="H7" s="274">
        <v>2007</v>
      </c>
      <c r="I7" s="200" t="s">
        <v>217</v>
      </c>
      <c r="J7" s="275">
        <v>45448</v>
      </c>
      <c r="K7" s="200">
        <v>5</v>
      </c>
      <c r="L7" s="276" t="s">
        <v>84</v>
      </c>
      <c r="M7" s="69">
        <v>1</v>
      </c>
      <c r="N7" s="277">
        <v>1610</v>
      </c>
      <c r="O7" s="278" t="s">
        <v>283</v>
      </c>
      <c r="P7" s="276">
        <v>141111</v>
      </c>
      <c r="Q7" s="279" t="s">
        <v>285</v>
      </c>
      <c r="R7" s="276" t="s">
        <v>84</v>
      </c>
      <c r="S7" s="69"/>
      <c r="T7" s="69"/>
      <c r="U7" s="280">
        <v>45202</v>
      </c>
      <c r="V7" s="280">
        <v>45932</v>
      </c>
      <c r="W7" s="187" t="s">
        <v>84</v>
      </c>
      <c r="X7" s="187" t="s">
        <v>84</v>
      </c>
      <c r="Y7" s="92" t="s">
        <v>293</v>
      </c>
      <c r="Z7" s="92" t="s">
        <v>293</v>
      </c>
      <c r="AA7" s="193" t="s">
        <v>84</v>
      </c>
      <c r="AB7" s="193" t="s">
        <v>84</v>
      </c>
      <c r="AC7" s="193" t="s">
        <v>84</v>
      </c>
    </row>
    <row r="8" spans="1:29" s="203" customFormat="1" ht="48" customHeight="1">
      <c r="A8" s="201">
        <v>2</v>
      </c>
      <c r="B8" s="187" t="s">
        <v>218</v>
      </c>
      <c r="C8" s="187" t="s">
        <v>219</v>
      </c>
      <c r="D8" s="187" t="s">
        <v>220</v>
      </c>
      <c r="E8" s="187" t="s">
        <v>84</v>
      </c>
      <c r="F8" s="187" t="s">
        <v>221</v>
      </c>
      <c r="G8" s="187" t="s">
        <v>84</v>
      </c>
      <c r="H8" s="187">
        <v>2004</v>
      </c>
      <c r="I8" s="187" t="s">
        <v>84</v>
      </c>
      <c r="J8" s="187" t="s">
        <v>84</v>
      </c>
      <c r="K8" s="202">
        <v>1</v>
      </c>
      <c r="L8" s="187" t="s">
        <v>84</v>
      </c>
      <c r="M8" s="201">
        <v>2</v>
      </c>
      <c r="N8" s="187" t="s">
        <v>84</v>
      </c>
      <c r="O8" s="187" t="s">
        <v>283</v>
      </c>
      <c r="P8" s="187">
        <v>8745</v>
      </c>
      <c r="Q8" s="187" t="s">
        <v>84</v>
      </c>
      <c r="R8" s="187" t="s">
        <v>84</v>
      </c>
      <c r="S8" s="187"/>
      <c r="T8" s="201"/>
      <c r="U8" s="192">
        <v>45333</v>
      </c>
      <c r="V8" s="192">
        <v>46063</v>
      </c>
      <c r="W8" s="187" t="s">
        <v>84</v>
      </c>
      <c r="X8" s="187" t="s">
        <v>84</v>
      </c>
      <c r="Y8" s="92" t="s">
        <v>293</v>
      </c>
      <c r="Z8" s="92" t="s">
        <v>293</v>
      </c>
      <c r="AA8" s="193" t="s">
        <v>84</v>
      </c>
      <c r="AB8" s="193" t="s">
        <v>84</v>
      </c>
      <c r="AC8" s="193" t="s">
        <v>84</v>
      </c>
    </row>
    <row r="9" spans="1:29" s="203" customFormat="1" ht="24.9" customHeight="1">
      <c r="A9" s="69">
        <v>3</v>
      </c>
      <c r="B9" s="187" t="s">
        <v>222</v>
      </c>
      <c r="C9" s="187" t="s">
        <v>223</v>
      </c>
      <c r="D9" s="187" t="s">
        <v>224</v>
      </c>
      <c r="E9" s="187" t="s">
        <v>225</v>
      </c>
      <c r="F9" s="187" t="s">
        <v>226</v>
      </c>
      <c r="G9" s="187">
        <v>1896</v>
      </c>
      <c r="H9" s="187">
        <v>2005</v>
      </c>
      <c r="I9" s="187" t="s">
        <v>227</v>
      </c>
      <c r="J9" s="188">
        <v>45021</v>
      </c>
      <c r="K9" s="187">
        <v>2</v>
      </c>
      <c r="L9" s="187">
        <v>1160</v>
      </c>
      <c r="M9" s="201">
        <v>3</v>
      </c>
      <c r="N9" s="70">
        <v>3000</v>
      </c>
      <c r="O9" s="187" t="s">
        <v>283</v>
      </c>
      <c r="P9" s="187">
        <v>377358</v>
      </c>
      <c r="Q9" s="187" t="s">
        <v>84</v>
      </c>
      <c r="R9" s="187" t="s">
        <v>84</v>
      </c>
      <c r="S9" s="187"/>
      <c r="T9" s="201"/>
      <c r="U9" s="192">
        <v>45195</v>
      </c>
      <c r="V9" s="192">
        <v>45925</v>
      </c>
      <c r="W9" s="187" t="s">
        <v>84</v>
      </c>
      <c r="X9" s="187" t="s">
        <v>84</v>
      </c>
      <c r="Y9" s="92" t="s">
        <v>293</v>
      </c>
      <c r="Z9" s="92" t="s">
        <v>293</v>
      </c>
      <c r="AA9" s="193" t="s">
        <v>84</v>
      </c>
      <c r="AB9" s="193" t="s">
        <v>84</v>
      </c>
      <c r="AC9" s="193" t="s">
        <v>84</v>
      </c>
    </row>
    <row r="10" spans="1:29" s="203" customFormat="1" ht="24.9" customHeight="1">
      <c r="A10" s="201">
        <v>4</v>
      </c>
      <c r="B10" s="187" t="s">
        <v>228</v>
      </c>
      <c r="C10" s="187" t="s">
        <v>229</v>
      </c>
      <c r="D10" s="187">
        <v>48576</v>
      </c>
      <c r="E10" s="187" t="s">
        <v>230</v>
      </c>
      <c r="F10" s="187" t="s">
        <v>229</v>
      </c>
      <c r="G10" s="187" t="s">
        <v>84</v>
      </c>
      <c r="H10" s="187" t="s">
        <v>84</v>
      </c>
      <c r="I10" s="187" t="s">
        <v>84</v>
      </c>
      <c r="J10" s="187" t="s">
        <v>84</v>
      </c>
      <c r="K10" s="187" t="s">
        <v>84</v>
      </c>
      <c r="L10" s="187">
        <v>4000</v>
      </c>
      <c r="M10" s="201">
        <v>4</v>
      </c>
      <c r="N10" s="187" t="s">
        <v>84</v>
      </c>
      <c r="O10" s="187" t="s">
        <v>283</v>
      </c>
      <c r="P10" s="187" t="s">
        <v>84</v>
      </c>
      <c r="Q10" s="187" t="s">
        <v>84</v>
      </c>
      <c r="R10" s="187" t="s">
        <v>84</v>
      </c>
      <c r="S10" s="187"/>
      <c r="T10" s="201"/>
      <c r="U10" s="192">
        <v>45357</v>
      </c>
      <c r="V10" s="192">
        <v>46086</v>
      </c>
      <c r="W10" s="187" t="s">
        <v>84</v>
      </c>
      <c r="X10" s="187" t="s">
        <v>84</v>
      </c>
      <c r="Y10" s="92" t="s">
        <v>293</v>
      </c>
      <c r="Z10" s="193" t="s">
        <v>84</v>
      </c>
      <c r="AA10" s="193" t="s">
        <v>84</v>
      </c>
      <c r="AB10" s="193" t="s">
        <v>84</v>
      </c>
      <c r="AC10" s="193" t="s">
        <v>84</v>
      </c>
    </row>
    <row r="11" spans="1:29" s="203" customFormat="1" ht="24.9" customHeight="1">
      <c r="A11" s="69">
        <v>5</v>
      </c>
      <c r="B11" s="187" t="s">
        <v>231</v>
      </c>
      <c r="C11" s="187" t="s">
        <v>232</v>
      </c>
      <c r="D11" s="187">
        <v>166524</v>
      </c>
      <c r="E11" s="187" t="s">
        <v>233</v>
      </c>
      <c r="F11" s="187" t="s">
        <v>231</v>
      </c>
      <c r="G11" s="187">
        <v>2120</v>
      </c>
      <c r="H11" s="189">
        <v>1973</v>
      </c>
      <c r="I11" s="187" t="s">
        <v>84</v>
      </c>
      <c r="J11" s="188">
        <v>45363</v>
      </c>
      <c r="K11" s="202">
        <v>1</v>
      </c>
      <c r="L11" s="187">
        <v>2100</v>
      </c>
      <c r="M11" s="201">
        <v>5</v>
      </c>
      <c r="N11" s="187" t="s">
        <v>84</v>
      </c>
      <c r="O11" s="187" t="s">
        <v>283</v>
      </c>
      <c r="P11" s="187">
        <v>8802</v>
      </c>
      <c r="Q11" s="187" t="s">
        <v>84</v>
      </c>
      <c r="R11" s="187" t="s">
        <v>84</v>
      </c>
      <c r="S11" s="187"/>
      <c r="T11" s="201"/>
      <c r="U11" s="192">
        <v>45357</v>
      </c>
      <c r="V11" s="192">
        <v>46086</v>
      </c>
      <c r="W11" s="187" t="s">
        <v>84</v>
      </c>
      <c r="X11" s="187" t="s">
        <v>84</v>
      </c>
      <c r="Y11" s="92" t="s">
        <v>293</v>
      </c>
      <c r="Z11" s="92" t="s">
        <v>293</v>
      </c>
      <c r="AA11" s="193" t="s">
        <v>84</v>
      </c>
      <c r="AB11" s="193" t="s">
        <v>84</v>
      </c>
      <c r="AC11" s="193" t="s">
        <v>84</v>
      </c>
    </row>
    <row r="12" spans="1:29" s="203" customFormat="1" ht="24.9" customHeight="1">
      <c r="A12" s="201">
        <v>6</v>
      </c>
      <c r="B12" s="187" t="s">
        <v>234</v>
      </c>
      <c r="C12" s="187" t="s">
        <v>235</v>
      </c>
      <c r="D12" s="187" t="s">
        <v>236</v>
      </c>
      <c r="E12" s="187" t="s">
        <v>237</v>
      </c>
      <c r="F12" s="187" t="s">
        <v>234</v>
      </c>
      <c r="G12" s="187" t="s">
        <v>84</v>
      </c>
      <c r="H12" s="187">
        <v>1988</v>
      </c>
      <c r="I12" s="187" t="s">
        <v>84</v>
      </c>
      <c r="J12" s="187" t="s">
        <v>84</v>
      </c>
      <c r="K12" s="187" t="s">
        <v>84</v>
      </c>
      <c r="L12" s="187">
        <v>8000</v>
      </c>
      <c r="M12" s="201">
        <v>6</v>
      </c>
      <c r="N12" s="187" t="s">
        <v>84</v>
      </c>
      <c r="O12" s="187" t="s">
        <v>283</v>
      </c>
      <c r="P12" s="187" t="s">
        <v>84</v>
      </c>
      <c r="Q12" s="187" t="s">
        <v>84</v>
      </c>
      <c r="R12" s="187" t="s">
        <v>84</v>
      </c>
      <c r="S12" s="187"/>
      <c r="T12" s="201"/>
      <c r="U12" s="192">
        <v>45357</v>
      </c>
      <c r="V12" s="192">
        <v>46086</v>
      </c>
      <c r="W12" s="187" t="s">
        <v>84</v>
      </c>
      <c r="X12" s="187" t="s">
        <v>84</v>
      </c>
      <c r="Y12" s="92" t="s">
        <v>293</v>
      </c>
      <c r="Z12" s="193" t="s">
        <v>84</v>
      </c>
      <c r="AA12" s="193" t="s">
        <v>84</v>
      </c>
      <c r="AB12" s="193" t="s">
        <v>84</v>
      </c>
      <c r="AC12" s="193" t="s">
        <v>84</v>
      </c>
    </row>
    <row r="13" spans="1:29" s="203" customFormat="1" ht="24.9" customHeight="1">
      <c r="A13" s="69">
        <v>7</v>
      </c>
      <c r="B13" s="187" t="s">
        <v>238</v>
      </c>
      <c r="C13" s="187" t="s">
        <v>239</v>
      </c>
      <c r="D13" s="187" t="s">
        <v>240</v>
      </c>
      <c r="E13" s="187" t="s">
        <v>241</v>
      </c>
      <c r="F13" s="187" t="s">
        <v>231</v>
      </c>
      <c r="G13" s="425">
        <v>2925</v>
      </c>
      <c r="H13" s="187">
        <v>2018</v>
      </c>
      <c r="I13" s="187" t="s">
        <v>84</v>
      </c>
      <c r="J13" s="188">
        <v>45387</v>
      </c>
      <c r="K13" s="187">
        <v>1</v>
      </c>
      <c r="L13" s="187">
        <v>4000</v>
      </c>
      <c r="M13" s="201">
        <v>7</v>
      </c>
      <c r="N13" s="187" t="s">
        <v>84</v>
      </c>
      <c r="O13" s="187" t="s">
        <v>283</v>
      </c>
      <c r="P13" s="187">
        <v>1332</v>
      </c>
      <c r="Q13" s="187" t="s">
        <v>84</v>
      </c>
      <c r="R13" s="187" t="s">
        <v>84</v>
      </c>
      <c r="S13" s="187"/>
      <c r="T13" s="201"/>
      <c r="U13" s="192">
        <v>45293</v>
      </c>
      <c r="V13" s="192">
        <v>46023</v>
      </c>
      <c r="W13" s="187" t="s">
        <v>84</v>
      </c>
      <c r="X13" s="187" t="s">
        <v>84</v>
      </c>
      <c r="Y13" s="92" t="s">
        <v>293</v>
      </c>
      <c r="Z13" s="92" t="s">
        <v>293</v>
      </c>
      <c r="AA13" s="193" t="s">
        <v>84</v>
      </c>
      <c r="AB13" s="193" t="s">
        <v>84</v>
      </c>
      <c r="AC13" s="193" t="s">
        <v>84</v>
      </c>
    </row>
    <row r="14" spans="1:29" s="203" customFormat="1" ht="24.9" customHeight="1">
      <c r="A14" s="201">
        <v>8</v>
      </c>
      <c r="B14" s="187" t="s">
        <v>228</v>
      </c>
      <c r="C14" s="187" t="s">
        <v>229</v>
      </c>
      <c r="D14" s="187">
        <v>48596</v>
      </c>
      <c r="E14" s="187" t="s">
        <v>242</v>
      </c>
      <c r="F14" s="187" t="s">
        <v>229</v>
      </c>
      <c r="G14" s="187" t="s">
        <v>84</v>
      </c>
      <c r="H14" s="187">
        <v>1979</v>
      </c>
      <c r="I14" s="187" t="s">
        <v>84</v>
      </c>
      <c r="J14" s="187" t="s">
        <v>84</v>
      </c>
      <c r="K14" s="187" t="s">
        <v>84</v>
      </c>
      <c r="L14" s="187">
        <v>4000</v>
      </c>
      <c r="M14" s="201">
        <v>8</v>
      </c>
      <c r="N14" s="187" t="s">
        <v>84</v>
      </c>
      <c r="O14" s="187" t="s">
        <v>283</v>
      </c>
      <c r="P14" s="187" t="s">
        <v>84</v>
      </c>
      <c r="Q14" s="187" t="s">
        <v>84</v>
      </c>
      <c r="R14" s="187" t="s">
        <v>84</v>
      </c>
      <c r="S14" s="187"/>
      <c r="T14" s="201"/>
      <c r="U14" s="192">
        <v>45357</v>
      </c>
      <c r="V14" s="192">
        <v>46086</v>
      </c>
      <c r="W14" s="187" t="s">
        <v>84</v>
      </c>
      <c r="X14" s="187" t="s">
        <v>84</v>
      </c>
      <c r="Y14" s="92" t="s">
        <v>293</v>
      </c>
      <c r="Z14" s="193" t="s">
        <v>84</v>
      </c>
      <c r="AA14" s="193" t="s">
        <v>84</v>
      </c>
      <c r="AB14" s="193" t="s">
        <v>84</v>
      </c>
      <c r="AC14" s="193" t="s">
        <v>84</v>
      </c>
    </row>
    <row r="15" spans="1:29" s="203" customFormat="1" ht="24.9" customHeight="1">
      <c r="A15" s="69">
        <v>9</v>
      </c>
      <c r="B15" s="187" t="s">
        <v>231</v>
      </c>
      <c r="C15" s="187" t="s">
        <v>243</v>
      </c>
      <c r="D15" s="187">
        <v>129798</v>
      </c>
      <c r="E15" s="187" t="s">
        <v>244</v>
      </c>
      <c r="F15" s="187" t="s">
        <v>231</v>
      </c>
      <c r="G15" s="187">
        <v>6442</v>
      </c>
      <c r="H15" s="187">
        <v>2001</v>
      </c>
      <c r="I15" s="187" t="s">
        <v>84</v>
      </c>
      <c r="J15" s="188">
        <v>45255</v>
      </c>
      <c r="K15" s="202">
        <v>1</v>
      </c>
      <c r="L15" s="202">
        <v>2100</v>
      </c>
      <c r="M15" s="201">
        <v>9</v>
      </c>
      <c r="N15" s="187" t="s">
        <v>84</v>
      </c>
      <c r="O15" s="187" t="s">
        <v>283</v>
      </c>
      <c r="P15" s="187">
        <v>1190</v>
      </c>
      <c r="Q15" s="187" t="s">
        <v>84</v>
      </c>
      <c r="R15" s="187" t="s">
        <v>84</v>
      </c>
      <c r="S15" s="187"/>
      <c r="T15" s="201"/>
      <c r="U15" s="192">
        <v>45357</v>
      </c>
      <c r="V15" s="192">
        <v>46086</v>
      </c>
      <c r="W15" s="187" t="s">
        <v>84</v>
      </c>
      <c r="X15" s="187" t="s">
        <v>84</v>
      </c>
      <c r="Y15" s="92" t="s">
        <v>293</v>
      </c>
      <c r="Z15" s="92" t="s">
        <v>293</v>
      </c>
      <c r="AA15" s="193" t="s">
        <v>84</v>
      </c>
      <c r="AB15" s="193" t="s">
        <v>84</v>
      </c>
      <c r="AC15" s="193" t="s">
        <v>84</v>
      </c>
    </row>
    <row r="16" spans="1:29" s="203" customFormat="1" ht="24.9" customHeight="1">
      <c r="A16" s="201">
        <v>10</v>
      </c>
      <c r="B16" s="187" t="s">
        <v>245</v>
      </c>
      <c r="C16" s="187" t="s">
        <v>246</v>
      </c>
      <c r="D16" s="187" t="s">
        <v>247</v>
      </c>
      <c r="E16" s="187" t="s">
        <v>248</v>
      </c>
      <c r="F16" s="187" t="s">
        <v>226</v>
      </c>
      <c r="G16" s="187">
        <v>2286</v>
      </c>
      <c r="H16" s="187">
        <v>2004</v>
      </c>
      <c r="I16" s="187" t="s">
        <v>84</v>
      </c>
      <c r="J16" s="188">
        <v>44673</v>
      </c>
      <c r="K16" s="202">
        <v>2</v>
      </c>
      <c r="L16" s="187">
        <v>3500</v>
      </c>
      <c r="M16" s="201">
        <v>10</v>
      </c>
      <c r="N16" s="187" t="s">
        <v>84</v>
      </c>
      <c r="O16" s="187" t="s">
        <v>283</v>
      </c>
      <c r="P16" s="187">
        <v>190122</v>
      </c>
      <c r="Q16" s="187" t="s">
        <v>84</v>
      </c>
      <c r="R16" s="187" t="s">
        <v>84</v>
      </c>
      <c r="S16" s="187"/>
      <c r="T16" s="201"/>
      <c r="U16" s="192">
        <v>45278</v>
      </c>
      <c r="V16" s="192">
        <v>46008</v>
      </c>
      <c r="W16" s="187" t="s">
        <v>84</v>
      </c>
      <c r="X16" s="187" t="s">
        <v>84</v>
      </c>
      <c r="Y16" s="92" t="s">
        <v>293</v>
      </c>
      <c r="Z16" s="92" t="s">
        <v>293</v>
      </c>
      <c r="AA16" s="193" t="s">
        <v>84</v>
      </c>
      <c r="AB16" s="193" t="s">
        <v>84</v>
      </c>
      <c r="AC16" s="193" t="s">
        <v>84</v>
      </c>
    </row>
    <row r="17" spans="1:29" s="203" customFormat="1" ht="24.9" customHeight="1">
      <c r="A17" s="69">
        <v>11</v>
      </c>
      <c r="B17" s="187" t="s">
        <v>249</v>
      </c>
      <c r="C17" s="187" t="s">
        <v>250</v>
      </c>
      <c r="D17" s="187" t="s">
        <v>251</v>
      </c>
      <c r="E17" s="187" t="s">
        <v>252</v>
      </c>
      <c r="F17" s="187" t="s">
        <v>216</v>
      </c>
      <c r="G17" s="187">
        <v>1995</v>
      </c>
      <c r="H17" s="187">
        <v>2013</v>
      </c>
      <c r="I17" s="187" t="s">
        <v>253</v>
      </c>
      <c r="J17" s="188">
        <v>45274</v>
      </c>
      <c r="K17" s="187">
        <v>9</v>
      </c>
      <c r="L17" s="187">
        <v>920</v>
      </c>
      <c r="M17" s="201">
        <v>11</v>
      </c>
      <c r="N17" s="70">
        <v>2890</v>
      </c>
      <c r="O17" s="187" t="s">
        <v>283</v>
      </c>
      <c r="P17" s="190">
        <v>233110</v>
      </c>
      <c r="Q17" s="187" t="s">
        <v>285</v>
      </c>
      <c r="R17" s="229">
        <v>41700</v>
      </c>
      <c r="S17" s="187"/>
      <c r="T17" s="201"/>
      <c r="U17" s="196">
        <v>45278</v>
      </c>
      <c r="V17" s="196">
        <v>46008</v>
      </c>
      <c r="W17" s="196">
        <v>45278</v>
      </c>
      <c r="X17" s="196">
        <v>46008</v>
      </c>
      <c r="Y17" s="92" t="s">
        <v>293</v>
      </c>
      <c r="Z17" s="92" t="s">
        <v>293</v>
      </c>
      <c r="AA17" s="92" t="s">
        <v>293</v>
      </c>
      <c r="AB17" s="193" t="s">
        <v>84</v>
      </c>
      <c r="AC17" s="193" t="s">
        <v>84</v>
      </c>
    </row>
    <row r="18" spans="1:29" s="203" customFormat="1" ht="24.9" customHeight="1">
      <c r="A18" s="201">
        <v>12</v>
      </c>
      <c r="B18" s="187" t="s">
        <v>229</v>
      </c>
      <c r="C18" s="187" t="s">
        <v>254</v>
      </c>
      <c r="D18" s="187" t="s">
        <v>255</v>
      </c>
      <c r="E18" s="187" t="s">
        <v>256</v>
      </c>
      <c r="F18" s="187" t="s">
        <v>229</v>
      </c>
      <c r="G18" s="187" t="s">
        <v>84</v>
      </c>
      <c r="H18" s="187">
        <v>2017</v>
      </c>
      <c r="I18" s="187" t="s">
        <v>258</v>
      </c>
      <c r="J18" s="188">
        <v>45388</v>
      </c>
      <c r="K18" s="187" t="s">
        <v>84</v>
      </c>
      <c r="L18" s="187">
        <v>3500</v>
      </c>
      <c r="M18" s="201">
        <v>12</v>
      </c>
      <c r="N18" s="70">
        <v>4990</v>
      </c>
      <c r="O18" s="187" t="s">
        <v>284</v>
      </c>
      <c r="P18" s="194" t="s">
        <v>257</v>
      </c>
      <c r="Q18" s="185" t="s">
        <v>257</v>
      </c>
      <c r="R18" s="198" t="s">
        <v>257</v>
      </c>
      <c r="S18" s="187"/>
      <c r="T18" s="201"/>
      <c r="U18" s="196">
        <v>45386</v>
      </c>
      <c r="V18" s="199" t="s">
        <v>473</v>
      </c>
      <c r="W18" s="195" t="s">
        <v>84</v>
      </c>
      <c r="X18" s="195" t="s">
        <v>84</v>
      </c>
      <c r="Y18" s="92" t="s">
        <v>293</v>
      </c>
      <c r="Z18" s="193" t="s">
        <v>84</v>
      </c>
      <c r="AA18" s="193" t="s">
        <v>84</v>
      </c>
      <c r="AB18" s="193" t="s">
        <v>84</v>
      </c>
      <c r="AC18" s="193" t="s">
        <v>84</v>
      </c>
    </row>
    <row r="19" spans="1:29" s="203" customFormat="1" ht="24.9" customHeight="1">
      <c r="A19" s="69">
        <v>13</v>
      </c>
      <c r="B19" s="187" t="s">
        <v>259</v>
      </c>
      <c r="C19" s="187" t="s">
        <v>254</v>
      </c>
      <c r="D19" s="187" t="s">
        <v>260</v>
      </c>
      <c r="E19" s="187" t="s">
        <v>261</v>
      </c>
      <c r="F19" s="187" t="s">
        <v>229</v>
      </c>
      <c r="G19" s="187" t="s">
        <v>84</v>
      </c>
      <c r="H19" s="187">
        <v>2014</v>
      </c>
      <c r="I19" s="187" t="s">
        <v>262</v>
      </c>
      <c r="J19" s="188">
        <v>45082</v>
      </c>
      <c r="K19" s="187" t="s">
        <v>84</v>
      </c>
      <c r="L19" s="187">
        <v>6180</v>
      </c>
      <c r="M19" s="201">
        <v>13</v>
      </c>
      <c r="N19" s="70">
        <v>2120</v>
      </c>
      <c r="O19" s="187" t="s">
        <v>284</v>
      </c>
      <c r="P19" s="187" t="s">
        <v>84</v>
      </c>
      <c r="Q19" s="187" t="s">
        <v>84</v>
      </c>
      <c r="R19" s="187" t="s">
        <v>84</v>
      </c>
      <c r="S19" s="187"/>
      <c r="T19" s="201"/>
      <c r="U19" s="192">
        <v>45205</v>
      </c>
      <c r="V19" s="192">
        <v>45935</v>
      </c>
      <c r="W19" s="195" t="s">
        <v>84</v>
      </c>
      <c r="X19" s="195" t="s">
        <v>84</v>
      </c>
      <c r="Y19" s="92" t="s">
        <v>293</v>
      </c>
      <c r="Z19" s="193" t="s">
        <v>84</v>
      </c>
      <c r="AA19" s="193" t="s">
        <v>84</v>
      </c>
      <c r="AB19" s="193" t="s">
        <v>84</v>
      </c>
      <c r="AC19" s="197" t="s">
        <v>257</v>
      </c>
    </row>
    <row r="20" spans="1:29" s="203" customFormat="1" ht="24.9" customHeight="1">
      <c r="A20" s="201">
        <v>14</v>
      </c>
      <c r="B20" s="187" t="s">
        <v>263</v>
      </c>
      <c r="C20" s="187" t="s">
        <v>264</v>
      </c>
      <c r="D20" s="187" t="s">
        <v>265</v>
      </c>
      <c r="E20" s="187" t="s">
        <v>266</v>
      </c>
      <c r="F20" s="187" t="s">
        <v>216</v>
      </c>
      <c r="G20" s="189">
        <v>1798</v>
      </c>
      <c r="H20" s="187">
        <v>2016</v>
      </c>
      <c r="I20" s="187" t="s">
        <v>267</v>
      </c>
      <c r="J20" s="188">
        <v>45443</v>
      </c>
      <c r="K20" s="187">
        <v>5</v>
      </c>
      <c r="L20" s="189"/>
      <c r="M20" s="201">
        <v>14</v>
      </c>
      <c r="N20" s="189" t="s">
        <v>257</v>
      </c>
      <c r="O20" s="187" t="s">
        <v>283</v>
      </c>
      <c r="P20" s="190"/>
      <c r="Q20" s="187" t="s">
        <v>285</v>
      </c>
      <c r="R20" s="281">
        <v>58000</v>
      </c>
      <c r="S20" s="187"/>
      <c r="T20" s="201"/>
      <c r="U20" s="191">
        <v>45444</v>
      </c>
      <c r="V20" s="191">
        <v>46173</v>
      </c>
      <c r="W20" s="191">
        <v>45444</v>
      </c>
      <c r="X20" s="191">
        <v>46173</v>
      </c>
      <c r="Y20" s="92" t="s">
        <v>293</v>
      </c>
      <c r="Z20" s="92" t="s">
        <v>293</v>
      </c>
      <c r="AA20" s="92" t="s">
        <v>293</v>
      </c>
      <c r="AB20" s="92" t="s">
        <v>293</v>
      </c>
      <c r="AC20" s="193" t="s">
        <v>84</v>
      </c>
    </row>
    <row r="21" spans="1:29" s="203" customFormat="1" ht="25.5" customHeight="1">
      <c r="A21" s="69">
        <v>15</v>
      </c>
      <c r="B21" s="187" t="s">
        <v>229</v>
      </c>
      <c r="C21" s="187" t="s">
        <v>254</v>
      </c>
      <c r="D21" s="187" t="s">
        <v>268</v>
      </c>
      <c r="E21" s="187" t="s">
        <v>269</v>
      </c>
      <c r="F21" s="187" t="s">
        <v>229</v>
      </c>
      <c r="G21" s="187" t="s">
        <v>84</v>
      </c>
      <c r="H21" s="187">
        <v>2020</v>
      </c>
      <c r="I21" s="187" t="s">
        <v>270</v>
      </c>
      <c r="J21" s="188">
        <v>45255</v>
      </c>
      <c r="K21" s="189" t="s">
        <v>257</v>
      </c>
      <c r="L21" s="189">
        <v>6070</v>
      </c>
      <c r="M21" s="201">
        <v>15</v>
      </c>
      <c r="N21" s="187" t="s">
        <v>84</v>
      </c>
      <c r="O21" s="187" t="s">
        <v>283</v>
      </c>
      <c r="P21" s="190" t="s">
        <v>257</v>
      </c>
      <c r="Q21" s="187"/>
      <c r="R21" s="271"/>
      <c r="S21" s="187"/>
      <c r="T21" s="201"/>
      <c r="U21" s="191">
        <v>45268</v>
      </c>
      <c r="V21" s="191">
        <v>45998</v>
      </c>
      <c r="W21" s="195" t="s">
        <v>84</v>
      </c>
      <c r="X21" s="195" t="s">
        <v>84</v>
      </c>
      <c r="Y21" s="92" t="s">
        <v>293</v>
      </c>
      <c r="Z21" s="193" t="s">
        <v>84</v>
      </c>
      <c r="AA21" s="193" t="s">
        <v>84</v>
      </c>
      <c r="AB21" s="193" t="s">
        <v>84</v>
      </c>
      <c r="AC21" s="193" t="s">
        <v>84</v>
      </c>
    </row>
    <row r="22" spans="1:29" s="203" customFormat="1" ht="24.9" customHeight="1">
      <c r="A22" s="201">
        <v>16</v>
      </c>
      <c r="B22" s="187" t="s">
        <v>231</v>
      </c>
      <c r="C22" s="187" t="s">
        <v>271</v>
      </c>
      <c r="D22" s="187" t="s">
        <v>272</v>
      </c>
      <c r="E22" s="187" t="s">
        <v>273</v>
      </c>
      <c r="F22" s="187" t="s">
        <v>231</v>
      </c>
      <c r="G22" s="187">
        <v>4485</v>
      </c>
      <c r="H22" s="187">
        <v>2008</v>
      </c>
      <c r="I22" s="189" t="s">
        <v>257</v>
      </c>
      <c r="J22" s="188">
        <v>45192</v>
      </c>
      <c r="K22" s="187">
        <v>2</v>
      </c>
      <c r="L22" s="189" t="s">
        <v>274</v>
      </c>
      <c r="M22" s="201">
        <v>16</v>
      </c>
      <c r="N22" s="189" t="s">
        <v>257</v>
      </c>
      <c r="O22" s="187" t="s">
        <v>283</v>
      </c>
      <c r="P22" s="194">
        <v>6110</v>
      </c>
      <c r="Q22" s="189" t="s">
        <v>257</v>
      </c>
      <c r="R22" s="282"/>
      <c r="S22" s="187"/>
      <c r="T22" s="201"/>
      <c r="U22" s="191">
        <v>45198</v>
      </c>
      <c r="V22" s="191">
        <v>45928</v>
      </c>
      <c r="W22" s="195" t="s">
        <v>84</v>
      </c>
      <c r="X22" s="195" t="s">
        <v>84</v>
      </c>
      <c r="Y22" s="92" t="s">
        <v>293</v>
      </c>
      <c r="Z22" s="92" t="s">
        <v>293</v>
      </c>
      <c r="AA22" s="193" t="s">
        <v>84</v>
      </c>
      <c r="AB22" s="193" t="s">
        <v>84</v>
      </c>
      <c r="AC22" s="193" t="s">
        <v>84</v>
      </c>
    </row>
    <row r="23" spans="1:29" s="203" customFormat="1" ht="24.9" customHeight="1">
      <c r="A23" s="69">
        <v>17</v>
      </c>
      <c r="B23" s="187" t="s">
        <v>275</v>
      </c>
      <c r="C23" s="187" t="s">
        <v>276</v>
      </c>
      <c r="D23" s="187" t="s">
        <v>277</v>
      </c>
      <c r="E23" s="187" t="s">
        <v>278</v>
      </c>
      <c r="F23" s="187" t="s">
        <v>226</v>
      </c>
      <c r="G23" s="187">
        <v>2198</v>
      </c>
      <c r="H23" s="187">
        <v>2012</v>
      </c>
      <c r="I23" s="189" t="s">
        <v>257</v>
      </c>
      <c r="J23" s="188">
        <v>45448</v>
      </c>
      <c r="K23" s="189">
        <v>3</v>
      </c>
      <c r="L23" s="189">
        <v>1420</v>
      </c>
      <c r="M23" s="201">
        <v>17</v>
      </c>
      <c r="N23" s="187">
        <v>3500</v>
      </c>
      <c r="O23" s="187" t="s">
        <v>283</v>
      </c>
      <c r="P23" s="190">
        <v>190405</v>
      </c>
      <c r="Q23" s="189" t="s">
        <v>257</v>
      </c>
      <c r="R23" s="282"/>
      <c r="S23" s="187"/>
      <c r="T23" s="201"/>
      <c r="U23" s="191">
        <v>45451</v>
      </c>
      <c r="V23" s="191">
        <v>46180</v>
      </c>
      <c r="W23" s="195" t="s">
        <v>84</v>
      </c>
      <c r="X23" s="195" t="s">
        <v>84</v>
      </c>
      <c r="Y23" s="92" t="s">
        <v>293</v>
      </c>
      <c r="Z23" s="92" t="s">
        <v>293</v>
      </c>
      <c r="AA23" s="193" t="s">
        <v>84</v>
      </c>
      <c r="AB23" s="193" t="s">
        <v>84</v>
      </c>
      <c r="AC23" s="193" t="s">
        <v>84</v>
      </c>
    </row>
    <row r="24" spans="1:29" s="203" customFormat="1" ht="24.9" customHeight="1">
      <c r="A24" s="201">
        <v>18</v>
      </c>
      <c r="B24" s="70" t="s">
        <v>341</v>
      </c>
      <c r="C24" s="70" t="s">
        <v>342</v>
      </c>
      <c r="D24" s="70" t="s">
        <v>343</v>
      </c>
      <c r="E24" s="70" t="s">
        <v>344</v>
      </c>
      <c r="F24" s="70" t="s">
        <v>361</v>
      </c>
      <c r="G24" s="273">
        <v>2800</v>
      </c>
      <c r="H24" s="70">
        <v>2002</v>
      </c>
      <c r="I24" s="70" t="s">
        <v>362</v>
      </c>
      <c r="J24" s="283">
        <v>45181</v>
      </c>
      <c r="K24" s="70">
        <v>6</v>
      </c>
      <c r="L24" s="284">
        <v>6500</v>
      </c>
      <c r="M24" s="201">
        <v>18</v>
      </c>
      <c r="N24" s="285" t="s">
        <v>257</v>
      </c>
      <c r="O24" s="204" t="s">
        <v>366</v>
      </c>
      <c r="P24" s="201"/>
      <c r="Q24" s="201"/>
      <c r="R24" s="201"/>
      <c r="S24" s="201"/>
      <c r="T24" s="201"/>
      <c r="U24" s="286">
        <v>45338</v>
      </c>
      <c r="V24" s="286">
        <v>46068</v>
      </c>
      <c r="W24" s="195" t="s">
        <v>84</v>
      </c>
      <c r="X24" s="195" t="s">
        <v>84</v>
      </c>
      <c r="Y24" s="92" t="s">
        <v>293</v>
      </c>
      <c r="Z24" s="92" t="s">
        <v>293</v>
      </c>
      <c r="AA24" s="193" t="s">
        <v>84</v>
      </c>
      <c r="AB24" s="193" t="s">
        <v>84</v>
      </c>
      <c r="AC24" s="193" t="s">
        <v>84</v>
      </c>
    </row>
    <row r="25" spans="1:29" s="203" customFormat="1" ht="24.9" customHeight="1">
      <c r="A25" s="69">
        <v>19</v>
      </c>
      <c r="B25" s="70" t="s">
        <v>345</v>
      </c>
      <c r="C25" s="70" t="s">
        <v>346</v>
      </c>
      <c r="D25" s="70" t="s">
        <v>347</v>
      </c>
      <c r="E25" s="70" t="s">
        <v>348</v>
      </c>
      <c r="F25" s="70" t="s">
        <v>361</v>
      </c>
      <c r="G25" s="273">
        <v>5880</v>
      </c>
      <c r="H25" s="70">
        <v>2013</v>
      </c>
      <c r="I25" s="70" t="s">
        <v>363</v>
      </c>
      <c r="J25" s="283">
        <v>45275</v>
      </c>
      <c r="K25" s="70">
        <v>6</v>
      </c>
      <c r="L25" s="287" t="s">
        <v>257</v>
      </c>
      <c r="M25" s="201">
        <v>19</v>
      </c>
      <c r="N25" s="202" t="s">
        <v>257</v>
      </c>
      <c r="O25" s="70" t="s">
        <v>366</v>
      </c>
      <c r="P25" s="201"/>
      <c r="Q25" s="201"/>
      <c r="R25" s="201"/>
      <c r="S25" s="201"/>
      <c r="T25" s="201"/>
      <c r="U25" s="288">
        <v>45156</v>
      </c>
      <c r="V25" s="288">
        <v>45886</v>
      </c>
      <c r="W25" s="195" t="s">
        <v>84</v>
      </c>
      <c r="X25" s="195" t="s">
        <v>84</v>
      </c>
      <c r="Y25" s="92" t="s">
        <v>293</v>
      </c>
      <c r="Z25" s="92" t="s">
        <v>293</v>
      </c>
      <c r="AA25" s="193" t="s">
        <v>84</v>
      </c>
      <c r="AB25" s="193" t="s">
        <v>84</v>
      </c>
      <c r="AC25" s="193" t="s">
        <v>84</v>
      </c>
    </row>
    <row r="26" spans="1:29" s="203" customFormat="1" ht="24.9" customHeight="1">
      <c r="A26" s="201">
        <v>20</v>
      </c>
      <c r="B26" s="70" t="s">
        <v>349</v>
      </c>
      <c r="C26" s="70" t="s">
        <v>350</v>
      </c>
      <c r="D26" s="70" t="s">
        <v>351</v>
      </c>
      <c r="E26" s="70" t="s">
        <v>352</v>
      </c>
      <c r="F26" s="70" t="s">
        <v>361</v>
      </c>
      <c r="G26" s="273">
        <v>6871</v>
      </c>
      <c r="H26" s="70">
        <v>2019</v>
      </c>
      <c r="I26" s="70" t="s">
        <v>364</v>
      </c>
      <c r="J26" s="283">
        <v>44915</v>
      </c>
      <c r="K26" s="70">
        <v>6</v>
      </c>
      <c r="L26" s="287" t="s">
        <v>257</v>
      </c>
      <c r="M26" s="201">
        <v>20</v>
      </c>
      <c r="N26" s="70">
        <v>18000</v>
      </c>
      <c r="O26" s="70" t="s">
        <v>366</v>
      </c>
      <c r="P26" s="201"/>
      <c r="Q26" s="201"/>
      <c r="R26" s="201"/>
      <c r="S26" s="201"/>
      <c r="T26" s="201"/>
      <c r="U26" s="288">
        <v>45307</v>
      </c>
      <c r="V26" s="288">
        <v>46037</v>
      </c>
      <c r="W26" s="195" t="s">
        <v>84</v>
      </c>
      <c r="X26" s="195" t="s">
        <v>84</v>
      </c>
      <c r="Y26" s="92" t="s">
        <v>293</v>
      </c>
      <c r="Z26" s="92" t="s">
        <v>293</v>
      </c>
      <c r="AA26" s="193" t="s">
        <v>84</v>
      </c>
      <c r="AB26" s="193" t="s">
        <v>84</v>
      </c>
      <c r="AC26" s="193" t="s">
        <v>84</v>
      </c>
    </row>
    <row r="27" spans="1:29" s="203" customFormat="1" ht="24.9" customHeight="1">
      <c r="A27" s="69">
        <v>21</v>
      </c>
      <c r="B27" s="70" t="s">
        <v>353</v>
      </c>
      <c r="C27" s="70" t="s">
        <v>354</v>
      </c>
      <c r="D27" s="70" t="s">
        <v>355</v>
      </c>
      <c r="E27" s="70" t="s">
        <v>356</v>
      </c>
      <c r="F27" s="70" t="s">
        <v>361</v>
      </c>
      <c r="G27" s="273">
        <v>2488</v>
      </c>
      <c r="H27" s="70">
        <v>2004</v>
      </c>
      <c r="I27" s="70" t="s">
        <v>365</v>
      </c>
      <c r="J27" s="283">
        <v>45303</v>
      </c>
      <c r="K27" s="70">
        <v>5</v>
      </c>
      <c r="L27" s="289">
        <v>1080</v>
      </c>
      <c r="M27" s="201">
        <v>21</v>
      </c>
      <c r="N27" s="70">
        <v>2860</v>
      </c>
      <c r="O27" s="70" t="s">
        <v>366</v>
      </c>
      <c r="P27" s="201"/>
      <c r="Q27" s="201"/>
      <c r="R27" s="201"/>
      <c r="S27" s="201"/>
      <c r="T27" s="201"/>
      <c r="U27" s="288">
        <v>45384</v>
      </c>
      <c r="V27" s="288">
        <v>46113</v>
      </c>
      <c r="W27" s="195" t="s">
        <v>84</v>
      </c>
      <c r="X27" s="195" t="s">
        <v>84</v>
      </c>
      <c r="Y27" s="92" t="s">
        <v>293</v>
      </c>
      <c r="Z27" s="92" t="s">
        <v>293</v>
      </c>
      <c r="AA27" s="193" t="s">
        <v>84</v>
      </c>
      <c r="AB27" s="193" t="s">
        <v>84</v>
      </c>
      <c r="AC27" s="193" t="s">
        <v>84</v>
      </c>
    </row>
    <row r="28" spans="1:29" s="203" customFormat="1" ht="24.9" customHeight="1">
      <c r="A28" s="201">
        <v>22</v>
      </c>
      <c r="B28" s="70" t="s">
        <v>357</v>
      </c>
      <c r="C28" s="290" t="s">
        <v>358</v>
      </c>
      <c r="D28" s="70" t="s">
        <v>359</v>
      </c>
      <c r="E28" s="70" t="s">
        <v>360</v>
      </c>
      <c r="F28" s="187" t="s">
        <v>229</v>
      </c>
      <c r="G28" s="187" t="s">
        <v>84</v>
      </c>
      <c r="H28" s="70">
        <v>2021</v>
      </c>
      <c r="I28" s="283">
        <v>44207</v>
      </c>
      <c r="J28" s="283">
        <v>45301</v>
      </c>
      <c r="K28" s="187" t="s">
        <v>84</v>
      </c>
      <c r="L28" s="289">
        <v>624</v>
      </c>
      <c r="M28" s="201">
        <v>23</v>
      </c>
      <c r="N28" s="187" t="s">
        <v>84</v>
      </c>
      <c r="O28" s="70" t="s">
        <v>366</v>
      </c>
      <c r="P28" s="201"/>
      <c r="Q28" s="201"/>
      <c r="R28" s="201"/>
      <c r="S28" s="201"/>
      <c r="T28" s="201"/>
      <c r="U28" s="288">
        <v>45302</v>
      </c>
      <c r="V28" s="288">
        <v>46032</v>
      </c>
      <c r="W28" s="195" t="s">
        <v>84</v>
      </c>
      <c r="X28" s="195" t="s">
        <v>84</v>
      </c>
      <c r="Y28" s="92" t="s">
        <v>293</v>
      </c>
      <c r="Z28" s="193" t="s">
        <v>84</v>
      </c>
      <c r="AA28" s="193" t="s">
        <v>84</v>
      </c>
      <c r="AB28" s="193" t="s">
        <v>84</v>
      </c>
      <c r="AC28" s="193" t="s">
        <v>84</v>
      </c>
    </row>
    <row r="29" spans="1:29">
      <c r="C29" s="26"/>
    </row>
    <row r="30" spans="1:29">
      <c r="C30"/>
    </row>
    <row r="31" spans="1:29">
      <c r="C31" s="26"/>
    </row>
    <row r="32" spans="1:29">
      <c r="C32"/>
    </row>
    <row r="33" spans="3:3">
      <c r="C33" s="26"/>
    </row>
    <row r="34" spans="3:3">
      <c r="C34"/>
    </row>
    <row r="35" spans="3:3">
      <c r="C35" s="26"/>
    </row>
    <row r="36" spans="3:3">
      <c r="C36"/>
    </row>
    <row r="37" spans="3:3">
      <c r="C37" s="26"/>
    </row>
    <row r="38" spans="3:3">
      <c r="C38"/>
    </row>
    <row r="39" spans="3:3">
      <c r="C39" s="26"/>
    </row>
    <row r="40" spans="3:3">
      <c r="C40"/>
    </row>
    <row r="41" spans="3:3">
      <c r="C41" s="26"/>
    </row>
    <row r="42" spans="3:3">
      <c r="C42"/>
    </row>
    <row r="43" spans="3:3">
      <c r="C43" s="26"/>
    </row>
    <row r="44" spans="3:3">
      <c r="C44"/>
    </row>
    <row r="45" spans="3:3">
      <c r="C45" s="26"/>
    </row>
    <row r="46" spans="3:3">
      <c r="C46"/>
    </row>
    <row r="47" spans="3:3">
      <c r="C47" s="26"/>
    </row>
    <row r="48" spans="3:3">
      <c r="C48"/>
    </row>
    <row r="49" spans="3:3">
      <c r="C49" s="26"/>
    </row>
    <row r="50" spans="3:3">
      <c r="C50"/>
    </row>
    <row r="51" spans="3:3">
      <c r="C51" s="26"/>
    </row>
    <row r="52" spans="3:3">
      <c r="C52"/>
    </row>
    <row r="53" spans="3:3">
      <c r="C53"/>
    </row>
  </sheetData>
  <mergeCells count="25">
    <mergeCell ref="AC4:AC6"/>
    <mergeCell ref="W4:X5"/>
    <mergeCell ref="P4:P6"/>
    <mergeCell ref="E4:E6"/>
    <mergeCell ref="F4:F6"/>
    <mergeCell ref="O4:O6"/>
    <mergeCell ref="J4:J6"/>
    <mergeCell ref="I4:I6"/>
    <mergeCell ref="Y4:AB5"/>
    <mergeCell ref="A3:L3"/>
    <mergeCell ref="M3:X3"/>
    <mergeCell ref="L4:L6"/>
    <mergeCell ref="A4:A6"/>
    <mergeCell ref="K4:K6"/>
    <mergeCell ref="N4:N6"/>
    <mergeCell ref="Q4:Q6"/>
    <mergeCell ref="R4:R6"/>
    <mergeCell ref="U4:V5"/>
    <mergeCell ref="S4:T5"/>
    <mergeCell ref="M4:M6"/>
    <mergeCell ref="B4:B6"/>
    <mergeCell ref="C4:C6"/>
    <mergeCell ref="D4:D6"/>
    <mergeCell ref="G4:G6"/>
    <mergeCell ref="H4:H6"/>
  </mergeCells>
  <phoneticPr fontId="16" type="noConversion"/>
  <pageMargins left="0.75" right="0.75" top="1" bottom="1" header="0.5" footer="0.5"/>
  <pageSetup paperSize="9" scale="3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zoomScaleNormal="100" workbookViewId="0">
      <selection activeCell="D21" sqref="D21"/>
    </sheetView>
  </sheetViews>
  <sheetFormatPr defaultColWidth="9.109375" defaultRowHeight="13.2"/>
  <cols>
    <col min="1" max="1" width="16.109375" style="29" customWidth="1"/>
    <col min="2" max="2" width="13.6640625" style="29" customWidth="1"/>
    <col min="3" max="3" width="29.109375" style="29" customWidth="1"/>
    <col min="4" max="4" width="117.6640625" style="29" customWidth="1"/>
    <col min="5" max="16384" width="9.109375" style="29"/>
  </cols>
  <sheetData>
    <row r="1" spans="1:4">
      <c r="D1" s="30"/>
    </row>
    <row r="2" spans="1:4">
      <c r="D2" s="30"/>
    </row>
    <row r="3" spans="1:4" ht="18" customHeight="1">
      <c r="A3" s="25" t="s">
        <v>280</v>
      </c>
    </row>
    <row r="4" spans="1:4" ht="24" customHeight="1">
      <c r="A4" s="392" t="s">
        <v>46</v>
      </c>
      <c r="B4" s="392"/>
      <c r="C4" s="392"/>
      <c r="D4" s="392"/>
    </row>
    <row r="5" spans="1:4" ht="39.6">
      <c r="A5" s="7" t="s">
        <v>61</v>
      </c>
      <c r="B5" s="7" t="s">
        <v>47</v>
      </c>
      <c r="C5" s="7" t="s">
        <v>48</v>
      </c>
      <c r="D5" s="7" t="s">
        <v>49</v>
      </c>
    </row>
    <row r="6" spans="1:4" ht="27.75" customHeight="1">
      <c r="A6" s="393">
        <v>2020</v>
      </c>
      <c r="B6" s="90">
        <v>1</v>
      </c>
      <c r="C6" s="209">
        <v>173.67</v>
      </c>
      <c r="D6" s="205" t="s">
        <v>474</v>
      </c>
    </row>
    <row r="7" spans="1:4" ht="30" customHeight="1">
      <c r="A7" s="393"/>
      <c r="B7" s="90">
        <v>1</v>
      </c>
      <c r="C7" s="209">
        <v>397.41</v>
      </c>
      <c r="D7" s="205" t="s">
        <v>474</v>
      </c>
    </row>
    <row r="8" spans="1:4" ht="30" customHeight="1">
      <c r="A8" s="393"/>
      <c r="B8" s="208">
        <v>1</v>
      </c>
      <c r="C8" s="209">
        <v>3603.88</v>
      </c>
      <c r="D8" s="205" t="s">
        <v>475</v>
      </c>
    </row>
    <row r="9" spans="1:4" ht="22.5" customHeight="1">
      <c r="A9" s="210">
        <v>2021</v>
      </c>
      <c r="B9" s="208">
        <v>0</v>
      </c>
      <c r="C9" s="206"/>
      <c r="D9" s="207"/>
    </row>
    <row r="10" spans="1:4" ht="22.5" customHeight="1">
      <c r="A10" s="210">
        <v>2022</v>
      </c>
      <c r="B10" s="208">
        <v>1</v>
      </c>
      <c r="C10" s="209">
        <v>18027.37</v>
      </c>
      <c r="D10" s="205" t="s">
        <v>476</v>
      </c>
    </row>
    <row r="11" spans="1:4" ht="24" customHeight="1" thickBot="1">
      <c r="A11" s="210">
        <v>2023</v>
      </c>
      <c r="B11" s="211">
        <v>0</v>
      </c>
      <c r="C11" s="212"/>
      <c r="D11" s="207"/>
    </row>
    <row r="12" spans="1:4" ht="24.75" customHeight="1" thickBot="1">
      <c r="B12" s="213" t="s">
        <v>416</v>
      </c>
      <c r="C12" s="214">
        <f>SUM(C6:C11)</f>
        <v>22202.329999999998</v>
      </c>
    </row>
    <row r="14" spans="1:4" ht="13.8">
      <c r="A14" s="4"/>
    </row>
    <row r="15" spans="1:4">
      <c r="A15" s="1"/>
    </row>
  </sheetData>
  <mergeCells count="2">
    <mergeCell ref="A4:D4"/>
    <mergeCell ref="A6:A8"/>
  </mergeCells>
  <phoneticPr fontId="16" type="noConversion"/>
  <pageMargins left="0.75" right="0.75" top="1" bottom="1" header="0.5" footer="0.5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2"/>
  <sheetViews>
    <sheetView zoomScaleNormal="100" workbookViewId="0">
      <selection activeCell="B27" sqref="B27"/>
    </sheetView>
  </sheetViews>
  <sheetFormatPr defaultRowHeight="13.2"/>
  <cols>
    <col min="1" max="1" width="7" customWidth="1"/>
    <col min="2" max="2" width="30.44140625" customWidth="1"/>
    <col min="3" max="3" width="28.33203125" customWidth="1"/>
    <col min="4" max="4" width="25.88671875" customWidth="1"/>
    <col min="5" max="5" width="13.44140625" customWidth="1"/>
    <col min="6" max="6" width="16.88671875" customWidth="1"/>
    <col min="7" max="7" width="19" customWidth="1"/>
    <col min="8" max="8" width="19.44140625" customWidth="1"/>
    <col min="9" max="9" width="28.33203125" customWidth="1"/>
  </cols>
  <sheetData>
    <row r="1" spans="1:9" ht="21">
      <c r="A1" s="45"/>
      <c r="B1" s="45"/>
      <c r="C1" s="45"/>
      <c r="D1" s="45"/>
      <c r="E1" s="45"/>
      <c r="I1" s="34"/>
    </row>
    <row r="2" spans="1:9">
      <c r="A2" s="89" t="s">
        <v>281</v>
      </c>
      <c r="I2" s="30"/>
    </row>
    <row r="3" spans="1:9" s="1" customFormat="1" ht="53.4" thickBot="1">
      <c r="A3" s="93" t="s">
        <v>51</v>
      </c>
      <c r="B3" s="94" t="s">
        <v>52</v>
      </c>
      <c r="C3" s="95" t="s">
        <v>53</v>
      </c>
      <c r="D3" s="95" t="s">
        <v>54</v>
      </c>
      <c r="E3" s="95" t="s">
        <v>55</v>
      </c>
      <c r="F3" s="95" t="s">
        <v>56</v>
      </c>
      <c r="G3" s="95" t="s">
        <v>59</v>
      </c>
      <c r="H3" s="95" t="s">
        <v>57</v>
      </c>
      <c r="I3" s="95" t="s">
        <v>58</v>
      </c>
    </row>
    <row r="4" spans="1:9" s="1" customFormat="1" ht="13.8" thickBot="1">
      <c r="A4" s="394" t="s">
        <v>294</v>
      </c>
      <c r="B4" s="395"/>
      <c r="C4" s="396"/>
      <c r="D4" s="400"/>
      <c r="E4" s="401"/>
      <c r="F4" s="401"/>
      <c r="G4" s="401"/>
      <c r="H4" s="401"/>
      <c r="I4" s="402"/>
    </row>
    <row r="5" spans="1:9" s="1" customFormat="1" ht="27" thickBot="1">
      <c r="A5" s="98">
        <v>1</v>
      </c>
      <c r="B5" s="104" t="s">
        <v>295</v>
      </c>
      <c r="C5" s="99"/>
      <c r="D5" s="100"/>
      <c r="E5" s="101">
        <v>2021</v>
      </c>
      <c r="F5" s="102"/>
      <c r="G5" s="103">
        <v>18848</v>
      </c>
      <c r="H5" s="28" t="s">
        <v>296</v>
      </c>
      <c r="I5" s="97" t="s">
        <v>297</v>
      </c>
    </row>
    <row r="6" spans="1:9" s="1" customFormat="1" ht="13.8" thickBot="1">
      <c r="A6" s="397" t="s">
        <v>8</v>
      </c>
      <c r="B6" s="398"/>
      <c r="C6" s="398"/>
      <c r="D6" s="398"/>
      <c r="E6" s="398"/>
      <c r="F6" s="399"/>
      <c r="G6" s="96">
        <f>SUM(G5)</f>
        <v>18848</v>
      </c>
      <c r="H6" s="403"/>
      <c r="I6" s="404"/>
    </row>
    <row r="7" spans="1:9" s="1" customFormat="1" ht="18.75" customHeight="1" thickBot="1">
      <c r="A7" s="407" t="s">
        <v>367</v>
      </c>
      <c r="B7" s="408"/>
      <c r="C7" s="409"/>
      <c r="D7" s="410"/>
      <c r="E7" s="411"/>
      <c r="F7" s="411"/>
      <c r="G7" s="411"/>
      <c r="H7" s="411"/>
      <c r="I7" s="412"/>
    </row>
    <row r="8" spans="1:9" s="1" customFormat="1">
      <c r="A8" s="119">
        <v>1</v>
      </c>
      <c r="B8" s="120" t="s">
        <v>368</v>
      </c>
      <c r="C8" s="122" t="s">
        <v>376</v>
      </c>
      <c r="D8" s="39"/>
      <c r="E8" s="123">
        <v>2018</v>
      </c>
      <c r="F8" s="36"/>
      <c r="G8" s="125">
        <v>3250</v>
      </c>
      <c r="H8" s="128" t="s">
        <v>366</v>
      </c>
      <c r="I8" s="413" t="s">
        <v>367</v>
      </c>
    </row>
    <row r="9" spans="1:9" s="1" customFormat="1" ht="26.4">
      <c r="A9" s="35">
        <v>2</v>
      </c>
      <c r="B9" s="120" t="s">
        <v>369</v>
      </c>
      <c r="C9" s="122"/>
      <c r="D9" s="40"/>
      <c r="E9" s="123">
        <v>2018</v>
      </c>
      <c r="F9" s="37"/>
      <c r="G9" s="125">
        <v>7490</v>
      </c>
      <c r="H9" s="128" t="s">
        <v>366</v>
      </c>
      <c r="I9" s="414"/>
    </row>
    <row r="10" spans="1:9" s="1" customFormat="1">
      <c r="A10" s="119">
        <v>3</v>
      </c>
      <c r="B10" s="121" t="s">
        <v>370</v>
      </c>
      <c r="C10" s="122"/>
      <c r="D10" s="38"/>
      <c r="E10" s="123">
        <v>2019</v>
      </c>
      <c r="F10" s="36"/>
      <c r="G10" s="126">
        <v>7255.77</v>
      </c>
      <c r="H10" s="128" t="s">
        <v>366</v>
      </c>
      <c r="I10" s="414"/>
    </row>
    <row r="11" spans="1:9" s="1" customFormat="1">
      <c r="A11" s="35">
        <v>4</v>
      </c>
      <c r="B11" s="120" t="s">
        <v>371</v>
      </c>
      <c r="C11" s="122"/>
      <c r="D11" s="41"/>
      <c r="E11" s="123">
        <v>2019</v>
      </c>
      <c r="F11" s="37"/>
      <c r="G11" s="125">
        <v>2740</v>
      </c>
      <c r="H11" s="128" t="s">
        <v>366</v>
      </c>
      <c r="I11" s="414"/>
    </row>
    <row r="12" spans="1:9" s="1" customFormat="1">
      <c r="A12" s="119">
        <v>5</v>
      </c>
      <c r="B12" s="120" t="s">
        <v>372</v>
      </c>
      <c r="C12" s="122"/>
      <c r="D12" s="41"/>
      <c r="E12" s="123">
        <v>2019</v>
      </c>
      <c r="F12" s="36"/>
      <c r="G12" s="125">
        <v>3365.28</v>
      </c>
      <c r="H12" s="128" t="s">
        <v>366</v>
      </c>
      <c r="I12" s="414"/>
    </row>
    <row r="13" spans="1:9" s="1" customFormat="1">
      <c r="A13" s="35">
        <v>6</v>
      </c>
      <c r="B13" s="120" t="s">
        <v>373</v>
      </c>
      <c r="C13" s="122"/>
      <c r="D13" s="42"/>
      <c r="E13" s="123">
        <v>2019</v>
      </c>
      <c r="F13" s="37"/>
      <c r="G13" s="125">
        <v>5922.44</v>
      </c>
      <c r="H13" s="128" t="s">
        <v>366</v>
      </c>
      <c r="I13" s="414"/>
    </row>
    <row r="14" spans="1:9" s="1" customFormat="1" ht="18" customHeight="1">
      <c r="A14" s="119">
        <v>7</v>
      </c>
      <c r="B14" s="120" t="s">
        <v>374</v>
      </c>
      <c r="C14" s="122"/>
      <c r="D14" s="42"/>
      <c r="E14" s="123">
        <v>2019</v>
      </c>
      <c r="F14" s="36"/>
      <c r="G14" s="125">
        <v>5350</v>
      </c>
      <c r="H14" s="128" t="s">
        <v>366</v>
      </c>
      <c r="I14" s="414"/>
    </row>
    <row r="15" spans="1:9" ht="27" thickBot="1">
      <c r="A15" s="35">
        <v>8</v>
      </c>
      <c r="B15" s="120" t="s">
        <v>375</v>
      </c>
      <c r="C15" s="122"/>
      <c r="D15" s="28"/>
      <c r="E15" s="124">
        <v>2021</v>
      </c>
      <c r="F15" s="28"/>
      <c r="G15" s="125">
        <v>8260</v>
      </c>
      <c r="H15" s="128" t="s">
        <v>366</v>
      </c>
      <c r="I15" s="414"/>
    </row>
    <row r="16" spans="1:9" ht="13.8" thickBot="1">
      <c r="A16" s="397" t="s">
        <v>8</v>
      </c>
      <c r="B16" s="398"/>
      <c r="C16" s="398"/>
      <c r="D16" s="398"/>
      <c r="E16" s="398"/>
      <c r="F16" s="399"/>
      <c r="G16" s="127">
        <f>SUM(G8:G15)</f>
        <v>43633.49</v>
      </c>
    </row>
    <row r="17" spans="1:9" ht="19.5" customHeight="1" thickBot="1">
      <c r="A17" s="363" t="s">
        <v>377</v>
      </c>
      <c r="B17" s="364"/>
      <c r="C17" s="365"/>
      <c r="D17" s="405"/>
      <c r="E17" s="406"/>
      <c r="F17" s="406"/>
      <c r="G17" s="406"/>
      <c r="H17" s="406"/>
      <c r="I17" s="406"/>
    </row>
    <row r="18" spans="1:9">
      <c r="A18" s="139">
        <v>1</v>
      </c>
      <c r="B18" s="139" t="s">
        <v>386</v>
      </c>
      <c r="C18" s="140"/>
      <c r="D18" s="122"/>
      <c r="E18" s="135"/>
      <c r="F18" s="135"/>
      <c r="G18" s="135">
        <v>27199.3</v>
      </c>
      <c r="H18" s="135"/>
      <c r="I18" s="135" t="s">
        <v>387</v>
      </c>
    </row>
    <row r="19" spans="1:9" ht="13.8" thickBot="1">
      <c r="A19" s="118">
        <v>2</v>
      </c>
      <c r="B19" s="118" t="s">
        <v>388</v>
      </c>
      <c r="C19" s="136"/>
      <c r="D19" s="136"/>
      <c r="E19" s="137"/>
      <c r="F19" s="137"/>
      <c r="G19" s="137">
        <v>103541.99</v>
      </c>
      <c r="H19" s="137"/>
      <c r="I19" s="137" t="s">
        <v>389</v>
      </c>
    </row>
    <row r="20" spans="1:9" ht="13.8" thickBot="1">
      <c r="A20" s="397" t="s">
        <v>8</v>
      </c>
      <c r="B20" s="398"/>
      <c r="C20" s="398"/>
      <c r="D20" s="398"/>
      <c r="E20" s="398"/>
      <c r="F20" s="399"/>
      <c r="G20" s="138">
        <f>SUM(G18:G19)</f>
        <v>130741.29000000001</v>
      </c>
    </row>
    <row r="21" spans="1:9" ht="13.8" thickBot="1"/>
    <row r="22" spans="1:9" ht="13.8" thickBot="1">
      <c r="F22" s="270" t="s">
        <v>416</v>
      </c>
      <c r="G22" s="269">
        <f>SUM(G6,G16,G20,)</f>
        <v>193222.78</v>
      </c>
    </row>
  </sheetData>
  <mergeCells count="11">
    <mergeCell ref="A20:F20"/>
    <mergeCell ref="A7:C7"/>
    <mergeCell ref="D7:I7"/>
    <mergeCell ref="A16:F16"/>
    <mergeCell ref="I8:I15"/>
    <mergeCell ref="A17:C17"/>
    <mergeCell ref="A4:C4"/>
    <mergeCell ref="A6:F6"/>
    <mergeCell ref="D4:I4"/>
    <mergeCell ref="H6:I6"/>
    <mergeCell ref="D17:I17"/>
  </mergeCells>
  <phoneticPr fontId="16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17"/>
  <sheetViews>
    <sheetView zoomScaleNormal="100" workbookViewId="0">
      <selection activeCell="B26" sqref="B26"/>
    </sheetView>
  </sheetViews>
  <sheetFormatPr defaultRowHeight="13.2"/>
  <cols>
    <col min="1" max="1" width="4.33203125" customWidth="1"/>
    <col min="2" max="2" width="54.109375" customWidth="1"/>
    <col min="3" max="3" width="45.33203125" customWidth="1"/>
  </cols>
  <sheetData>
    <row r="3" spans="1:4">
      <c r="A3" s="46" t="s">
        <v>282</v>
      </c>
    </row>
    <row r="4" spans="1:4" ht="53.25" customHeight="1">
      <c r="A4" s="415" t="s">
        <v>41</v>
      </c>
      <c r="B4" s="415"/>
      <c r="C4" s="415"/>
      <c r="D4" s="27"/>
    </row>
    <row r="6" spans="1:4" ht="30.75" customHeight="1" thickBot="1">
      <c r="A6" s="106" t="s">
        <v>18</v>
      </c>
      <c r="B6" s="106" t="s">
        <v>39</v>
      </c>
      <c r="C6" s="107" t="s">
        <v>77</v>
      </c>
    </row>
    <row r="7" spans="1:4" ht="18" customHeight="1" thickBot="1">
      <c r="A7" s="416" t="s">
        <v>294</v>
      </c>
      <c r="B7" s="417"/>
      <c r="C7" s="418"/>
    </row>
    <row r="8" spans="1:4" ht="18" customHeight="1">
      <c r="A8" s="262">
        <v>1</v>
      </c>
      <c r="B8" s="109" t="s">
        <v>298</v>
      </c>
      <c r="C8" s="108" t="s">
        <v>299</v>
      </c>
    </row>
    <row r="9" spans="1:4" ht="31.5" customHeight="1">
      <c r="A9" s="263">
        <v>2</v>
      </c>
      <c r="B9" s="97" t="s">
        <v>300</v>
      </c>
      <c r="C9" s="105" t="s">
        <v>301</v>
      </c>
    </row>
    <row r="10" spans="1:4" ht="39.75" customHeight="1" thickBot="1">
      <c r="A10" s="101">
        <v>3</v>
      </c>
      <c r="B10" s="264" t="s">
        <v>302</v>
      </c>
      <c r="C10" s="265" t="s">
        <v>303</v>
      </c>
    </row>
    <row r="11" spans="1:4" ht="18" customHeight="1" thickBot="1">
      <c r="A11" s="416" t="s">
        <v>385</v>
      </c>
      <c r="B11" s="417"/>
      <c r="C11" s="418"/>
    </row>
    <row r="12" spans="1:4" ht="27.75" customHeight="1" thickBot="1">
      <c r="A12" s="261">
        <v>1</v>
      </c>
      <c r="B12" s="266" t="s">
        <v>383</v>
      </c>
      <c r="C12" s="267" t="s">
        <v>384</v>
      </c>
    </row>
    <row r="13" spans="1:4" ht="18" customHeight="1" thickBot="1">
      <c r="A13" s="416" t="s">
        <v>433</v>
      </c>
      <c r="B13" s="419"/>
      <c r="C13" s="420"/>
    </row>
    <row r="14" spans="1:4" ht="18" customHeight="1">
      <c r="A14" s="423">
        <v>1</v>
      </c>
      <c r="B14" s="421" t="s">
        <v>443</v>
      </c>
      <c r="C14" s="268" t="s">
        <v>444</v>
      </c>
    </row>
    <row r="15" spans="1:4" ht="18" customHeight="1">
      <c r="A15" s="423"/>
      <c r="B15" s="421"/>
      <c r="C15" s="167" t="s">
        <v>445</v>
      </c>
    </row>
    <row r="16" spans="1:4" ht="18" customHeight="1">
      <c r="A16" s="423"/>
      <c r="B16" s="421"/>
      <c r="C16" s="167" t="s">
        <v>446</v>
      </c>
    </row>
    <row r="17" spans="1:3" ht="18" customHeight="1">
      <c r="A17" s="424"/>
      <c r="B17" s="422"/>
      <c r="C17" s="167" t="s">
        <v>447</v>
      </c>
    </row>
  </sheetData>
  <mergeCells count="6">
    <mergeCell ref="A4:C4"/>
    <mergeCell ref="A7:C7"/>
    <mergeCell ref="A11:C11"/>
    <mergeCell ref="A13:C13"/>
    <mergeCell ref="B14:B17"/>
    <mergeCell ref="A14:A17"/>
  </mergeCells>
  <phoneticPr fontId="16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budynki</vt:lpstr>
      <vt:lpstr>elektronika</vt:lpstr>
      <vt:lpstr>śr. trwałe</vt:lpstr>
      <vt:lpstr>pojazdy</vt:lpstr>
      <vt:lpstr>szkody</vt:lpstr>
      <vt:lpstr>maszyny</vt:lpstr>
      <vt:lpstr>lokalizacje</vt:lpstr>
      <vt:lpstr>budynki!Obszar_wydruku</vt:lpstr>
      <vt:lpstr>elektronika!Obszar_wydruku</vt:lpstr>
      <vt:lpstr>lokalizacje!Obszar_wydruku</vt:lpstr>
      <vt:lpstr>pojazdy!Obszar_wydruku</vt:lpstr>
      <vt:lpstr>'śr. trwałe'!Obszar_wydruku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Jakub Frąckiewicz</cp:lastModifiedBy>
  <cp:lastPrinted>2021-03-08T10:42:51Z</cp:lastPrinted>
  <dcterms:created xsi:type="dcterms:W3CDTF">2003-03-13T10:23:20Z</dcterms:created>
  <dcterms:modified xsi:type="dcterms:W3CDTF">2023-07-04T10:57:38Z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