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235" windowHeight="9210" activeTab="0"/>
  </bookViews>
  <sheets>
    <sheet name="zał. nr 1 do oferty" sheetId="1" r:id="rId1"/>
  </sheets>
  <definedNames>
    <definedName name="_xlnm.Print_Area" localSheetId="0">'zał. nr 1 do oferty'!$A$1:$I$29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<sst xmlns="http://schemas.openxmlformats.org/spreadsheetml/2006/main" count="53" uniqueCount="45">
  <si>
    <t>cena jedn. netto</t>
  </si>
  <si>
    <t xml:space="preserve">wartość brutto </t>
  </si>
  <si>
    <t>szacowane zapotrzebowanie</t>
  </si>
  <si>
    <t>Lp.</t>
  </si>
  <si>
    <t>przedmiot zamówienia</t>
  </si>
  <si>
    <t>j.m.</t>
  </si>
  <si>
    <t>stawka
 VAT</t>
  </si>
  <si>
    <t>wartość
 netto</t>
  </si>
  <si>
    <t>miesięczny czynsz najmu</t>
  </si>
  <si>
    <t xml:space="preserve">tlen medyczny ciekły tankowany do zbiornika wynajmowanego przez Zamawiającego, o którym mowa w poz. 2, zawartość tlenu nie mniejsza niż 99,5%  </t>
  </si>
  <si>
    <t>l</t>
  </si>
  <si>
    <t xml:space="preserve">wartość pakietu </t>
  </si>
  <si>
    <t>kg</t>
  </si>
  <si>
    <r>
      <t xml:space="preserve">azot ciekły do zastosowań medycznych </t>
    </r>
    <r>
      <rPr>
        <sz val="10"/>
        <rFont val="Garamond"/>
        <family val="1"/>
      </rPr>
      <t>o wysokiej czystości -tankowanie do butli Zamawiającego</t>
    </r>
  </si>
  <si>
    <t>Pakiet 1 termin dostaw wynikający z monitorowania stanu zbiornika</t>
  </si>
  <si>
    <r>
      <t xml:space="preserve">tlen medyczny  sprężony w butlach, </t>
    </r>
    <r>
      <rPr>
        <sz val="10"/>
        <rFont val="Garamond"/>
        <family val="1"/>
      </rPr>
      <t xml:space="preserve">zawartość tlenu nie mniejsza niż 99,5% </t>
    </r>
  </si>
  <si>
    <t>m3</t>
  </si>
  <si>
    <t>butlo dni</t>
  </si>
  <si>
    <t>wartość pakietu</t>
  </si>
  <si>
    <t>dwutlenek węgla medyczny do zabiegów laparoskopowych</t>
  </si>
  <si>
    <t>wynajęcie 4szt. butli o poj. 7-7.5kg</t>
  </si>
  <si>
    <t>podtlenek azotu medyczny w butlach 7-7.5kg</t>
  </si>
  <si>
    <t>butla 7-7,5kg</t>
  </si>
  <si>
    <t>wynajęcie  6 szt. butli o poj. 7-7.5kg
butle nie wyższe niż 93cm</t>
  </si>
  <si>
    <t>butlodni</t>
  </si>
  <si>
    <t>mieszanina gazów medycznych: tlenu i podtlenku azotu w stosunku 1:1 do zastosowania podczas porodu</t>
  </si>
  <si>
    <t>butla 10l</t>
  </si>
  <si>
    <t>wynajęcie wózka - stojaka do butli na czas trwania umowy - 3szt.</t>
  </si>
  <si>
    <t>doba</t>
  </si>
  <si>
    <t>jednorazowy ustnik z filtrem do podawania gazu z poz. 1</t>
  </si>
  <si>
    <t>szt.</t>
  </si>
  <si>
    <t>wynajęcie 40 szt. 2l butli tlenowych</t>
  </si>
  <si>
    <t>wynajęcie 20 szt. 40l butli tlenowych</t>
  </si>
  <si>
    <t>wynajęcie 5 szt.5l  butli tlenowych</t>
  </si>
  <si>
    <t>wynajęcie 40 szt.10l  butli tlenowych</t>
  </si>
  <si>
    <t>butla 7-7.5kg</t>
  </si>
  <si>
    <t>wynajęcie  3 szt. butli o poj. 10l z oprzyrządowaniem, butla aluminiowa z zaworem zamykającym, zintegrowana z reduktorem ciśnień i przepływomierzem, ciśnienie napełnienia 170 bar, w zestawie przewód dozujący gaz z butli z przyłączem do ustnika, nie dopuszcza się zaoferowania systemu, w którym konieczne jest sterylizowanie lub dezynfekcja zaworu dozującego po każdym użyciu, barierą gwarantującą zachowanie bezpieczeństwa epidemicznego winin być jednorazowy ustnik (zawór wydechowy) posiadający odpowiednie filtry</t>
  </si>
  <si>
    <r>
      <t>producent/nazwa handlowa/</t>
    </r>
    <r>
      <rPr>
        <i/>
        <sz val="7"/>
        <rFont val="Garamond"/>
        <family val="1"/>
      </rPr>
      <t xml:space="preserve"> </t>
    </r>
    <r>
      <rPr>
        <i/>
        <sz val="7"/>
        <color indexed="12"/>
        <rFont val="Garamond"/>
        <family val="1"/>
      </rPr>
      <t>jeśli dotyczy</t>
    </r>
    <r>
      <rPr>
        <b/>
        <sz val="7"/>
        <color indexed="12"/>
        <rFont val="Garamond"/>
        <family val="1"/>
      </rPr>
      <t xml:space="preserve"> </t>
    </r>
    <r>
      <rPr>
        <b/>
        <sz val="7"/>
        <rFont val="Garamond"/>
        <family val="1"/>
      </rPr>
      <t>nr katalogowy</t>
    </r>
  </si>
  <si>
    <t>dodatek nr 2 do Zapytania ofertowego
Załacznik nr 1 do oferty na dostawę gazów medycznych dla Powiatowego Centrum Zdrowia Sp. z o.o. w Drezdenku, nr sprawy PCZSzp/ZP/ZO/130/9/2023</t>
  </si>
  <si>
    <t>Pakiet 3 dostawy wg harmonogramu Wykonawcy; w przypadku awarii dostawy w trybie "cito" do 24 godzin od złożenia zamówienia</t>
  </si>
  <si>
    <t>wynajęcie kompletnego zbiornika do tlenu poj.  6000 l z parownicą i infrastrukturą przełączeniową do magazynowania dostarczanego tlenu cieklego, maksymalne ciśnienie robocze zbiornika : 17bar, parownica powinna miec możliwość zgazowania minimum 150-200m3/h ciekłego tlenu</t>
  </si>
  <si>
    <t>Pakiet 2 termin dostawy 5 dni roboczych z uwzględnieniem harmonogramu Wykonawcy</t>
  </si>
  <si>
    <t>Pakiet 4 termin dostawy 5 dni roboczych z uwzględnieniem harmonogramu Wykonawcy</t>
  </si>
  <si>
    <t>Pakiet 5 termin dostawy 5 dni roboczych z uwzględnieniem harmonogramu Wykonawcy</t>
  </si>
  <si>
    <t>Pakiet 6 termin dostawy 5 dni roboczych z uwzględnieniem harmonogramu Wykonawcy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</si>
</sst>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0\ [$€-1];\-#,##0.00\ [$€-1]"/>
    <numFmt numFmtId="170" formatCode="#,##0.00\ [$€-1]"/>
    <numFmt numFmtId="171" formatCode="#,##0.00\ &quot;zł&quot;"/>
    <numFmt numFmtId="172" formatCode="#,##0.00_ ;\-#,##0.00\ "/>
    <numFmt numFmtId="173" formatCode="#,##0.00\ &quot;zł&quot;;[Red]#,##0.00\ &quot;zł&quot;"/>
    <numFmt numFmtId="174" formatCode="#,##0.000"/>
    <numFmt numFmtId="175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Garamond"/>
      <family val="1"/>
    </font>
    <font>
      <b/>
      <sz val="7"/>
      <color indexed="12"/>
      <name val="Garamond"/>
      <family val="1"/>
    </font>
    <font>
      <i/>
      <sz val="7"/>
      <name val="Garamond"/>
      <family val="1"/>
    </font>
    <font>
      <i/>
      <sz val="7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6" fillId="0" borderId="10" xfId="0" applyNumberFormat="1" applyFont="1" applyFill="1" applyBorder="1" applyAlignment="1" applyProtection="1">
      <alignment horizontal="right"/>
      <protection locked="0"/>
    </xf>
    <xf numFmtId="44" fontId="6" fillId="0" borderId="10" xfId="0" applyNumberFormat="1" applyFont="1" applyFill="1" applyBorder="1" applyAlignment="1" applyProtection="1">
      <alignment/>
      <protection locked="0"/>
    </xf>
    <xf numFmtId="44" fontId="6" fillId="0" borderId="10" xfId="0" applyNumberFormat="1" applyFont="1" applyFill="1" applyBorder="1" applyAlignment="1" applyProtection="1">
      <alignment/>
      <protection/>
    </xf>
    <xf numFmtId="44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4" fontId="6" fillId="0" borderId="10" xfId="0" applyNumberFormat="1" applyFont="1" applyFill="1" applyBorder="1" applyAlignment="1" applyProtection="1">
      <alignment vertical="center" wrapText="1"/>
      <protection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 applyProtection="1">
      <alignment vertical="center" wrapText="1"/>
      <protection/>
    </xf>
    <xf numFmtId="44" fontId="6" fillId="0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0" xfId="0" applyNumberFormat="1" applyFont="1" applyFill="1" applyBorder="1" applyAlignment="1" applyProtection="1">
      <alignment horizontal="center" vertical="center"/>
      <protection/>
    </xf>
    <xf numFmtId="4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1" max="1" width="5.140625" style="1" customWidth="1"/>
    <col min="2" max="2" width="48.00390625" style="11" customWidth="1"/>
    <col min="3" max="3" width="13.140625" style="12" customWidth="1"/>
    <col min="4" max="4" width="10.8515625" style="4" customWidth="1"/>
    <col min="5" max="5" width="10.140625" style="3" customWidth="1"/>
    <col min="6" max="6" width="8.57421875" style="13" customWidth="1"/>
    <col min="7" max="7" width="12.421875" style="3" customWidth="1"/>
    <col min="8" max="9" width="12.00390625" style="3" customWidth="1"/>
    <col min="10" max="16384" width="9.140625" style="1" customWidth="1"/>
  </cols>
  <sheetData>
    <row r="1" spans="1:9" s="2" customFormat="1" ht="45.7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</row>
    <row r="2" spans="1:9" s="26" customFormat="1" ht="32.25" customHeight="1">
      <c r="A2" s="23" t="s">
        <v>3</v>
      </c>
      <c r="B2" s="23" t="s">
        <v>4</v>
      </c>
      <c r="C2" s="23" t="s">
        <v>5</v>
      </c>
      <c r="D2" s="23" t="s">
        <v>2</v>
      </c>
      <c r="E2" s="24" t="s">
        <v>0</v>
      </c>
      <c r="F2" s="23" t="s">
        <v>6</v>
      </c>
      <c r="G2" s="24" t="s">
        <v>7</v>
      </c>
      <c r="H2" s="24" t="s">
        <v>1</v>
      </c>
      <c r="I2" s="25" t="s">
        <v>37</v>
      </c>
    </row>
    <row r="3" spans="1:9" s="20" customFormat="1" ht="15.75" customHeight="1">
      <c r="A3" s="45" t="s">
        <v>14</v>
      </c>
      <c r="B3" s="45"/>
      <c r="C3" s="45"/>
      <c r="D3" s="46"/>
      <c r="E3" s="46"/>
      <c r="F3" s="46"/>
      <c r="G3" s="46"/>
      <c r="H3" s="46"/>
      <c r="I3" s="19"/>
    </row>
    <row r="4" spans="1:9" s="7" customFormat="1" ht="44.25" customHeight="1">
      <c r="A4" s="8">
        <v>1</v>
      </c>
      <c r="B4" s="9" t="s">
        <v>9</v>
      </c>
      <c r="C4" s="5" t="s">
        <v>12</v>
      </c>
      <c r="D4" s="18">
        <v>80000</v>
      </c>
      <c r="E4" s="14"/>
      <c r="F4" s="10"/>
      <c r="G4" s="16">
        <f>D4*E4</f>
        <v>0</v>
      </c>
      <c r="H4" s="16">
        <f>G4+(G4*F4/100)</f>
        <v>0</v>
      </c>
      <c r="I4" s="16"/>
    </row>
    <row r="5" spans="1:9" s="7" customFormat="1" ht="63.75" customHeight="1">
      <c r="A5" s="8">
        <v>2</v>
      </c>
      <c r="B5" s="9" t="s">
        <v>40</v>
      </c>
      <c r="C5" s="5" t="s">
        <v>8</v>
      </c>
      <c r="D5" s="7">
        <v>12</v>
      </c>
      <c r="E5" s="15"/>
      <c r="F5" s="10"/>
      <c r="G5" s="16">
        <f>D5*E5</f>
        <v>0</v>
      </c>
      <c r="H5" s="16">
        <f>G5+(G5*F5/100)</f>
        <v>0</v>
      </c>
      <c r="I5" s="16"/>
    </row>
    <row r="6" spans="1:9" s="7" customFormat="1" ht="22.5" customHeight="1">
      <c r="A6" s="47" t="s">
        <v>11</v>
      </c>
      <c r="B6" s="47"/>
      <c r="C6" s="47"/>
      <c r="D6" s="47"/>
      <c r="E6" s="47"/>
      <c r="F6" s="47"/>
      <c r="G6" s="17">
        <f>SUM(G4:G5)</f>
        <v>0</v>
      </c>
      <c r="H6" s="17">
        <f>SUM(H4:H5)</f>
        <v>0</v>
      </c>
      <c r="I6" s="17"/>
    </row>
    <row r="7" spans="1:9" s="20" customFormat="1" ht="23.25" customHeight="1">
      <c r="A7" s="45" t="s">
        <v>41</v>
      </c>
      <c r="B7" s="45"/>
      <c r="C7" s="45"/>
      <c r="D7" s="46"/>
      <c r="E7" s="46"/>
      <c r="F7" s="46"/>
      <c r="G7" s="46"/>
      <c r="H7" s="46"/>
      <c r="I7" s="19"/>
    </row>
    <row r="8" spans="1:9" s="7" customFormat="1" ht="32.25" customHeight="1">
      <c r="A8" s="8">
        <v>1</v>
      </c>
      <c r="B8" s="21" t="s">
        <v>13</v>
      </c>
      <c r="C8" s="5" t="s">
        <v>10</v>
      </c>
      <c r="D8" s="7">
        <v>5000</v>
      </c>
      <c r="E8" s="22"/>
      <c r="F8" s="8"/>
      <c r="G8" s="16">
        <f>D8*E8</f>
        <v>0</v>
      </c>
      <c r="H8" s="16">
        <f>G8+(G8*F8/100)</f>
        <v>0</v>
      </c>
      <c r="I8" s="6"/>
    </row>
    <row r="9" spans="1:9" s="20" customFormat="1" ht="25.5" customHeight="1">
      <c r="A9" s="45" t="s">
        <v>39</v>
      </c>
      <c r="B9" s="45"/>
      <c r="C9" s="45"/>
      <c r="D9" s="46"/>
      <c r="E9" s="46"/>
      <c r="F9" s="46"/>
      <c r="G9" s="46"/>
      <c r="H9" s="46"/>
      <c r="I9" s="19"/>
    </row>
    <row r="10" spans="1:9" s="7" customFormat="1" ht="27" customHeight="1">
      <c r="A10" s="8">
        <v>1</v>
      </c>
      <c r="B10" s="21" t="s">
        <v>15</v>
      </c>
      <c r="C10" s="5" t="s">
        <v>16</v>
      </c>
      <c r="D10" s="7">
        <v>200</v>
      </c>
      <c r="E10" s="22"/>
      <c r="F10" s="27"/>
      <c r="G10" s="16">
        <f>D10*E10</f>
        <v>0</v>
      </c>
      <c r="H10" s="16">
        <f>ROUND(G10+(G10*F10/100),2)</f>
        <v>0</v>
      </c>
      <c r="I10" s="6"/>
    </row>
    <row r="11" spans="1:9" s="7" customFormat="1" ht="25.5" customHeight="1">
      <c r="A11" s="8">
        <v>2</v>
      </c>
      <c r="B11" s="9" t="s">
        <v>31</v>
      </c>
      <c r="C11" s="5" t="s">
        <v>17</v>
      </c>
      <c r="D11" s="7">
        <v>14600</v>
      </c>
      <c r="E11" s="22"/>
      <c r="F11" s="8"/>
      <c r="G11" s="16">
        <f>D11*E11</f>
        <v>0</v>
      </c>
      <c r="H11" s="16">
        <f>ROUND(G11+(G11*F11/100),2)</f>
        <v>0</v>
      </c>
      <c r="I11" s="6"/>
    </row>
    <row r="12" spans="1:9" s="7" customFormat="1" ht="18.75" customHeight="1">
      <c r="A12" s="8">
        <v>3</v>
      </c>
      <c r="B12" s="9" t="s">
        <v>32</v>
      </c>
      <c r="C12" s="5" t="s">
        <v>17</v>
      </c>
      <c r="D12" s="7">
        <v>7300</v>
      </c>
      <c r="E12" s="22"/>
      <c r="F12" s="8"/>
      <c r="G12" s="16">
        <f>D12*E12</f>
        <v>0</v>
      </c>
      <c r="H12" s="16">
        <f>ROUND(G12+(G12*F12/100),2)</f>
        <v>0</v>
      </c>
      <c r="I12" s="6"/>
    </row>
    <row r="13" spans="1:9" s="7" customFormat="1" ht="22.5" customHeight="1">
      <c r="A13" s="8">
        <v>4</v>
      </c>
      <c r="B13" s="9" t="s">
        <v>33</v>
      </c>
      <c r="C13" s="5" t="s">
        <v>17</v>
      </c>
      <c r="D13" s="7">
        <v>1825</v>
      </c>
      <c r="E13" s="22"/>
      <c r="F13" s="8"/>
      <c r="G13" s="16">
        <f>D13*E13</f>
        <v>0</v>
      </c>
      <c r="H13" s="16">
        <f>ROUND(G13+(G13*F13/100),2)</f>
        <v>0</v>
      </c>
      <c r="I13" s="6"/>
    </row>
    <row r="14" spans="1:9" s="7" customFormat="1" ht="22.5" customHeight="1">
      <c r="A14" s="8">
        <v>5</v>
      </c>
      <c r="B14" s="9" t="s">
        <v>34</v>
      </c>
      <c r="C14" s="5" t="s">
        <v>17</v>
      </c>
      <c r="D14" s="7">
        <v>14600</v>
      </c>
      <c r="E14" s="22"/>
      <c r="F14" s="8"/>
      <c r="G14" s="16">
        <f>D14*E14</f>
        <v>0</v>
      </c>
      <c r="H14" s="16">
        <f>ROUND(G14+(G14*F14/100),2)</f>
        <v>0</v>
      </c>
      <c r="I14" s="6"/>
    </row>
    <row r="15" spans="1:9" s="7" customFormat="1" ht="17.25" customHeight="1">
      <c r="A15" s="47" t="s">
        <v>18</v>
      </c>
      <c r="B15" s="47"/>
      <c r="C15" s="47"/>
      <c r="D15" s="47"/>
      <c r="E15" s="47"/>
      <c r="F15" s="47"/>
      <c r="G15" s="17">
        <f>SUM(G10:G14)</f>
        <v>0</v>
      </c>
      <c r="H15" s="17">
        <f>SUM(H10:H14)</f>
        <v>0</v>
      </c>
      <c r="I15" s="6"/>
    </row>
    <row r="16" spans="1:9" s="20" customFormat="1" ht="23.25" customHeight="1">
      <c r="A16" s="45" t="s">
        <v>42</v>
      </c>
      <c r="B16" s="45"/>
      <c r="C16" s="45"/>
      <c r="D16" s="46"/>
      <c r="E16" s="46"/>
      <c r="F16" s="46"/>
      <c r="G16" s="46"/>
      <c r="H16" s="46"/>
      <c r="I16" s="19"/>
    </row>
    <row r="17" spans="1:9" s="7" customFormat="1" ht="29.25" customHeight="1">
      <c r="A17" s="8">
        <v>1</v>
      </c>
      <c r="B17" s="21" t="s">
        <v>19</v>
      </c>
      <c r="C17" s="5" t="s">
        <v>35</v>
      </c>
      <c r="D17" s="7">
        <v>6</v>
      </c>
      <c r="E17" s="22"/>
      <c r="F17" s="8"/>
      <c r="G17" s="16">
        <f>D17*E17</f>
        <v>0</v>
      </c>
      <c r="H17" s="16">
        <f>ROUND(G17+(G17*F17/100),2)</f>
        <v>0</v>
      </c>
      <c r="I17" s="6"/>
    </row>
    <row r="18" spans="1:9" s="7" customFormat="1" ht="23.25" customHeight="1">
      <c r="A18" s="8">
        <v>2</v>
      </c>
      <c r="B18" s="9" t="s">
        <v>20</v>
      </c>
      <c r="C18" s="5" t="s">
        <v>17</v>
      </c>
      <c r="D18" s="7">
        <v>1460</v>
      </c>
      <c r="E18" s="22"/>
      <c r="F18" s="8"/>
      <c r="G18" s="16">
        <f>D18*E18</f>
        <v>0</v>
      </c>
      <c r="H18" s="16">
        <f>ROUND(G18+(G18*F18/100),2)</f>
        <v>0</v>
      </c>
      <c r="I18" s="6"/>
    </row>
    <row r="19" spans="1:9" s="7" customFormat="1" ht="21" customHeight="1">
      <c r="A19" s="47" t="s">
        <v>11</v>
      </c>
      <c r="B19" s="47"/>
      <c r="C19" s="47"/>
      <c r="D19" s="47"/>
      <c r="E19" s="47"/>
      <c r="F19" s="47"/>
      <c r="G19" s="17">
        <f>SUM(G17:G18)</f>
        <v>0</v>
      </c>
      <c r="H19" s="17">
        <f>SUM(H17:H18)</f>
        <v>0</v>
      </c>
      <c r="I19" s="6"/>
    </row>
    <row r="20" spans="1:9" s="20" customFormat="1" ht="22.5" customHeight="1">
      <c r="A20" s="45" t="s">
        <v>43</v>
      </c>
      <c r="B20" s="45"/>
      <c r="C20" s="45"/>
      <c r="D20" s="46"/>
      <c r="E20" s="46"/>
      <c r="F20" s="46"/>
      <c r="G20" s="46"/>
      <c r="H20" s="46"/>
      <c r="I20" s="19"/>
    </row>
    <row r="21" spans="1:9" s="7" customFormat="1" ht="22.5" customHeight="1">
      <c r="A21" s="8">
        <v>1</v>
      </c>
      <c r="B21" s="21" t="s">
        <v>21</v>
      </c>
      <c r="C21" s="5" t="s">
        <v>22</v>
      </c>
      <c r="D21" s="7">
        <v>9</v>
      </c>
      <c r="E21" s="22"/>
      <c r="F21" s="8"/>
      <c r="G21" s="16">
        <f>D21*E21</f>
        <v>0</v>
      </c>
      <c r="H21" s="28">
        <f>ROUND(G21+(G21*F21/100),2)</f>
        <v>0</v>
      </c>
      <c r="I21" s="6"/>
    </row>
    <row r="22" spans="1:8" s="7" customFormat="1" ht="29.25" customHeight="1">
      <c r="A22" s="10">
        <v>2</v>
      </c>
      <c r="B22" s="9" t="s">
        <v>23</v>
      </c>
      <c r="C22" s="5" t="s">
        <v>24</v>
      </c>
      <c r="D22" s="7">
        <v>2190</v>
      </c>
      <c r="E22" s="29"/>
      <c r="F22" s="8"/>
      <c r="G22" s="16">
        <f>D22*E22</f>
        <v>0</v>
      </c>
      <c r="H22" s="28">
        <f>ROUND(G22+(G22*F22/100),2)</f>
        <v>0</v>
      </c>
    </row>
    <row r="23" spans="1:9" s="7" customFormat="1" ht="21" customHeight="1">
      <c r="A23" s="47" t="s">
        <v>18</v>
      </c>
      <c r="B23" s="47"/>
      <c r="C23" s="47"/>
      <c r="D23" s="47"/>
      <c r="E23" s="47"/>
      <c r="F23" s="47"/>
      <c r="G23" s="17">
        <f>SUM(G21:G22)</f>
        <v>0</v>
      </c>
      <c r="H23" s="17">
        <f>SUM(H21:H22)</f>
        <v>0</v>
      </c>
      <c r="I23" s="6"/>
    </row>
    <row r="24" spans="1:9" s="31" customFormat="1" ht="26.25" customHeight="1">
      <c r="A24" s="48" t="s">
        <v>44</v>
      </c>
      <c r="B24" s="48"/>
      <c r="C24" s="48"/>
      <c r="D24" s="49"/>
      <c r="E24" s="49"/>
      <c r="F24" s="49"/>
      <c r="G24" s="49"/>
      <c r="H24" s="49"/>
      <c r="I24" s="30"/>
    </row>
    <row r="25" spans="1:9" s="38" customFormat="1" ht="39.75" customHeight="1">
      <c r="A25" s="8">
        <v>1</v>
      </c>
      <c r="B25" s="32" t="s">
        <v>25</v>
      </c>
      <c r="C25" s="5" t="s">
        <v>26</v>
      </c>
      <c r="D25" s="33">
        <v>7</v>
      </c>
      <c r="E25" s="34"/>
      <c r="F25" s="8"/>
      <c r="G25" s="35">
        <f>D25*E25</f>
        <v>0</v>
      </c>
      <c r="H25" s="36">
        <f>ROUND(G25+(G25*F25/100),2)</f>
        <v>0</v>
      </c>
      <c r="I25" s="37"/>
    </row>
    <row r="26" spans="1:9" s="38" customFormat="1" ht="24.75" customHeight="1">
      <c r="A26" s="8">
        <v>2</v>
      </c>
      <c r="B26" s="39" t="s">
        <v>27</v>
      </c>
      <c r="C26" s="5" t="s">
        <v>28</v>
      </c>
      <c r="D26" s="33">
        <v>1095</v>
      </c>
      <c r="E26" s="34"/>
      <c r="F26" s="8"/>
      <c r="G26" s="35">
        <f>D26*E26</f>
        <v>0</v>
      </c>
      <c r="H26" s="36">
        <f>ROUND(G26+(G26*F26/100),2)</f>
        <v>0</v>
      </c>
      <c r="I26" s="37"/>
    </row>
    <row r="27" spans="1:9" s="38" customFormat="1" ht="22.5" customHeight="1">
      <c r="A27" s="8">
        <v>3</v>
      </c>
      <c r="B27" s="39" t="s">
        <v>29</v>
      </c>
      <c r="C27" s="5" t="s">
        <v>30</v>
      </c>
      <c r="D27" s="33">
        <v>200</v>
      </c>
      <c r="E27" s="34"/>
      <c r="F27" s="8"/>
      <c r="G27" s="35">
        <f>D27*E27</f>
        <v>0</v>
      </c>
      <c r="H27" s="36">
        <f>ROUND(G27+(G27*F27/100),2)</f>
        <v>0</v>
      </c>
      <c r="I27" s="37"/>
    </row>
    <row r="28" spans="1:8" s="38" customFormat="1" ht="114.75">
      <c r="A28" s="38">
        <v>4</v>
      </c>
      <c r="B28" s="39" t="s">
        <v>36</v>
      </c>
      <c r="C28" s="5" t="s">
        <v>24</v>
      </c>
      <c r="D28" s="33">
        <v>1095</v>
      </c>
      <c r="E28" s="40"/>
      <c r="F28" s="8"/>
      <c r="G28" s="35">
        <f>D28*E28</f>
        <v>0</v>
      </c>
      <c r="H28" s="36">
        <f>ROUND(G28+(G28*F28/100),2)</f>
        <v>0</v>
      </c>
    </row>
    <row r="29" spans="1:9" s="38" customFormat="1" ht="21" customHeight="1">
      <c r="A29" s="42" t="s">
        <v>18</v>
      </c>
      <c r="B29" s="43"/>
      <c r="C29" s="43"/>
      <c r="D29" s="43"/>
      <c r="E29" s="43"/>
      <c r="F29" s="44"/>
      <c r="G29" s="41">
        <f>SUM(G25:G28)</f>
        <v>0</v>
      </c>
      <c r="H29" s="41">
        <f>SUM(H25:H28)</f>
        <v>0</v>
      </c>
      <c r="I29" s="37"/>
    </row>
  </sheetData>
  <sheetProtection/>
  <mergeCells count="12">
    <mergeCell ref="A7:H7"/>
    <mergeCell ref="A3:H3"/>
    <mergeCell ref="A1:I1"/>
    <mergeCell ref="A6:F6"/>
    <mergeCell ref="A9:H9"/>
    <mergeCell ref="A15:F15"/>
    <mergeCell ref="A16:H16"/>
    <mergeCell ref="A19:F19"/>
    <mergeCell ref="A29:F29"/>
    <mergeCell ref="A20:H20"/>
    <mergeCell ref="A23:F23"/>
    <mergeCell ref="A24:H24"/>
  </mergeCells>
  <printOptions/>
  <pageMargins left="0.5118110236220472" right="0.5118110236220472" top="0.51" bottom="0.96" header="0.5118110236220472" footer="0.64"/>
  <pageSetup horizontalDpi="600" verticalDpi="600" orientation="landscape" paperSize="9" r:id="rId1"/>
  <headerFooter alignWithMargins="0">
    <oddFooter>&amp;L&amp;8&amp;P&amp;C&amp;"Garamond,Normalny"&amp;8załącznik nr 1 do oferty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2023-04-27T06:04:19Z</cp:lastPrinted>
  <dcterms:created xsi:type="dcterms:W3CDTF">2008-07-07T18:06:09Z</dcterms:created>
  <dcterms:modified xsi:type="dcterms:W3CDTF">2023-04-27T06:04:23Z</dcterms:modified>
  <cp:category/>
  <cp:version/>
  <cp:contentType/>
  <cp:contentStatus/>
</cp:coreProperties>
</file>