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MBROKER 22\JAROSŁAW\2024\siwz wstepny\"/>
    </mc:Choice>
  </mc:AlternateContent>
  <xr:revisionPtr revIDLastSave="0" documentId="13_ncr:1_{F518D85A-DD27-4BF9-8B06-73D40DB55A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ZKODOWOŚ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7" i="1"/>
  <c r="D26" i="1"/>
  <c r="C26" i="1"/>
  <c r="C23" i="1"/>
  <c r="E23" i="1"/>
  <c r="E29" i="1"/>
  <c r="D29" i="1"/>
  <c r="D23" i="1"/>
  <c r="D20" i="1"/>
  <c r="C20" i="1"/>
  <c r="D18" i="1"/>
  <c r="C18" i="1"/>
  <c r="C27" i="1"/>
  <c r="D21" i="1"/>
  <c r="C21" i="1"/>
  <c r="D24" i="1"/>
  <c r="C24" i="1"/>
  <c r="C9" i="1" l="1"/>
  <c r="D9" i="1"/>
</calcChain>
</file>

<file path=xl/sharedStrings.xml><?xml version="1.0" encoding="utf-8"?>
<sst xmlns="http://schemas.openxmlformats.org/spreadsheetml/2006/main" count="40" uniqueCount="16">
  <si>
    <t>UBEZPIECZENIA KOMUNIKACYJNE</t>
  </si>
  <si>
    <t>ROK 2020</t>
  </si>
  <si>
    <t>ROK 2021</t>
  </si>
  <si>
    <t>OC</t>
  </si>
  <si>
    <t>AC</t>
  </si>
  <si>
    <t xml:space="preserve">ROK  </t>
  </si>
  <si>
    <t>RYZYKO</t>
  </si>
  <si>
    <t>LICZBA SZKÓD</t>
  </si>
  <si>
    <t>WYPŁACONE ODSZKODOWANIA</t>
  </si>
  <si>
    <t>MIENIE</t>
  </si>
  <si>
    <t>REZERWY</t>
  </si>
  <si>
    <t>OC z tytułu zarządzania drogami</t>
  </si>
  <si>
    <t>UBEZPIECZENIA MAJĄTKOWE</t>
  </si>
  <si>
    <t xml:space="preserve">OC  z tytułu prowadzenia działalności </t>
  </si>
  <si>
    <t>ROK 2023</t>
  </si>
  <si>
    <t>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</si>
</sst>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9"/>
  <sheetViews>
    <sheetView tabSelected="1" topLeftCell="A18" workbookViewId="0">
      <selection activeCell="D24" sqref="D24"/>
    </sheetView>
  </sheetViews>
  <sheetFormatPr defaultColWidth="8.77734375" defaultRowHeight="13.2" x14ac:dyDescent="0.25"/>
  <cols>
    <col min="1" max="1" width="18" style="1" customWidth="1"/>
    <col min="2" max="2" width="27.33203125" style="1" customWidth="1"/>
    <col min="3" max="3" width="32.109375" style="1" customWidth="1"/>
    <col min="4" max="4" width="24" style="1" customWidth="1"/>
    <col min="5" max="5" width="24.33203125" style="1" customWidth="1"/>
    <col min="6" max="16384" width="8.77734375" style="1"/>
  </cols>
  <sheetData>
    <row r="2" spans="1:5" s="6" customFormat="1" ht="25.95" customHeight="1" x14ac:dyDescent="0.3">
      <c r="A2" s="17" t="s">
        <v>0</v>
      </c>
      <c r="B2" s="18"/>
      <c r="C2" s="18"/>
      <c r="D2" s="18"/>
      <c r="E2" s="18"/>
    </row>
    <row r="3" spans="1:5" s="6" customFormat="1" ht="25.95" customHeight="1" x14ac:dyDescent="0.3">
      <c r="A3" s="4" t="s">
        <v>5</v>
      </c>
      <c r="B3" s="4" t="s">
        <v>6</v>
      </c>
      <c r="C3" s="4" t="s">
        <v>7</v>
      </c>
      <c r="D3" s="8" t="s">
        <v>8</v>
      </c>
      <c r="E3" s="9" t="s">
        <v>10</v>
      </c>
    </row>
    <row r="4" spans="1:5" s="6" customFormat="1" ht="25.95" customHeight="1" x14ac:dyDescent="0.3">
      <c r="A4" s="13" t="s">
        <v>1</v>
      </c>
      <c r="B4" s="5" t="s">
        <v>3</v>
      </c>
      <c r="C4" s="2">
        <v>2</v>
      </c>
      <c r="D4" s="7">
        <v>439.15</v>
      </c>
      <c r="E4" s="7">
        <v>0</v>
      </c>
    </row>
    <row r="5" spans="1:5" s="6" customFormat="1" ht="25.95" customHeight="1" x14ac:dyDescent="0.3">
      <c r="A5" s="13"/>
      <c r="B5" s="5" t="s">
        <v>4</v>
      </c>
      <c r="C5" s="2">
        <v>0</v>
      </c>
      <c r="D5" s="7">
        <v>0</v>
      </c>
      <c r="E5" s="7">
        <v>0</v>
      </c>
    </row>
    <row r="6" spans="1:5" s="6" customFormat="1" ht="25.95" customHeight="1" x14ac:dyDescent="0.3">
      <c r="A6" s="13" t="s">
        <v>2</v>
      </c>
      <c r="B6" s="5" t="s">
        <v>3</v>
      </c>
      <c r="C6" s="2">
        <v>1</v>
      </c>
      <c r="D6" s="7">
        <v>2900</v>
      </c>
      <c r="E6" s="7">
        <v>0</v>
      </c>
    </row>
    <row r="7" spans="1:5" s="6" customFormat="1" ht="25.95" customHeight="1" x14ac:dyDescent="0.3">
      <c r="A7" s="13"/>
      <c r="B7" s="5" t="s">
        <v>4</v>
      </c>
      <c r="C7" s="2">
        <v>3</v>
      </c>
      <c r="D7" s="7">
        <v>11185.58</v>
      </c>
      <c r="E7" s="7">
        <v>0</v>
      </c>
    </row>
    <row r="8" spans="1:5" s="6" customFormat="1" ht="25.95" customHeight="1" x14ac:dyDescent="0.3">
      <c r="A8" s="13" t="s">
        <v>15</v>
      </c>
      <c r="B8" s="5" t="s">
        <v>3</v>
      </c>
      <c r="C8" s="2">
        <v>1</v>
      </c>
      <c r="D8" s="7">
        <v>1200</v>
      </c>
      <c r="E8" s="7">
        <v>0</v>
      </c>
    </row>
    <row r="9" spans="1:5" s="6" customFormat="1" ht="25.95" customHeight="1" x14ac:dyDescent="0.3">
      <c r="A9" s="13"/>
      <c r="B9" s="5" t="s">
        <v>4</v>
      </c>
      <c r="C9" s="2">
        <f>1+1</f>
        <v>2</v>
      </c>
      <c r="D9" s="12">
        <f>3579.09+10400</f>
        <v>13979.09</v>
      </c>
      <c r="E9" s="7">
        <v>0</v>
      </c>
    </row>
    <row r="10" spans="1:5" s="6" customFormat="1" ht="25.95" customHeight="1" x14ac:dyDescent="0.3">
      <c r="A10" s="13" t="s">
        <v>14</v>
      </c>
      <c r="B10" s="5" t="s">
        <v>3</v>
      </c>
      <c r="C10" s="2">
        <v>0</v>
      </c>
      <c r="D10" s="7">
        <v>0</v>
      </c>
      <c r="E10" s="7">
        <v>0</v>
      </c>
    </row>
    <row r="11" spans="1:5" s="6" customFormat="1" ht="25.95" customHeight="1" x14ac:dyDescent="0.3">
      <c r="A11" s="13"/>
      <c r="B11" s="5" t="s">
        <v>4</v>
      </c>
      <c r="C11" s="2">
        <v>1</v>
      </c>
      <c r="D11" s="7">
        <v>550</v>
      </c>
      <c r="E11" s="7">
        <v>0</v>
      </c>
    </row>
    <row r="12" spans="1:5" x14ac:dyDescent="0.25">
      <c r="A12" s="3"/>
    </row>
    <row r="16" spans="1:5" ht="25.95" customHeight="1" x14ac:dyDescent="0.25">
      <c r="A16" s="14" t="s">
        <v>12</v>
      </c>
      <c r="B16" s="15"/>
      <c r="C16" s="15"/>
      <c r="D16" s="15"/>
      <c r="E16" s="16"/>
    </row>
    <row r="17" spans="1:5" ht="25.95" customHeight="1" x14ac:dyDescent="0.25">
      <c r="A17" s="4" t="s">
        <v>5</v>
      </c>
      <c r="B17" s="4" t="s">
        <v>6</v>
      </c>
      <c r="C17" s="4" t="s">
        <v>7</v>
      </c>
      <c r="D17" s="8" t="s">
        <v>8</v>
      </c>
      <c r="E17" s="9" t="s">
        <v>10</v>
      </c>
    </row>
    <row r="18" spans="1:5" ht="25.95" customHeight="1" x14ac:dyDescent="0.25">
      <c r="A18" s="13" t="s">
        <v>1</v>
      </c>
      <c r="B18" s="5" t="s">
        <v>9</v>
      </c>
      <c r="C18" s="2">
        <f>1+1+1</f>
        <v>3</v>
      </c>
      <c r="D18" s="7">
        <f>84+1480.92+480</f>
        <v>2044.92</v>
      </c>
      <c r="E18" s="7"/>
    </row>
    <row r="19" spans="1:5" ht="25.95" customHeight="1" x14ac:dyDescent="0.25">
      <c r="A19" s="13"/>
      <c r="B19" s="5" t="s">
        <v>13</v>
      </c>
      <c r="C19" s="2">
        <v>0</v>
      </c>
      <c r="D19" s="7">
        <v>0</v>
      </c>
      <c r="E19" s="7"/>
    </row>
    <row r="20" spans="1:5" ht="25.95" customHeight="1" x14ac:dyDescent="0.25">
      <c r="A20" s="13"/>
      <c r="B20" s="5" t="s">
        <v>11</v>
      </c>
      <c r="C20" s="2">
        <f>1+1</f>
        <v>2</v>
      </c>
      <c r="D20" s="7">
        <f>783.07+8000</f>
        <v>8783.07</v>
      </c>
      <c r="E20" s="7"/>
    </row>
    <row r="21" spans="1:5" ht="25.95" customHeight="1" x14ac:dyDescent="0.25">
      <c r="A21" s="13" t="s">
        <v>2</v>
      </c>
      <c r="B21" s="5" t="s">
        <v>9</v>
      </c>
      <c r="C21" s="2">
        <f>1+1+1+1+1+1+1</f>
        <v>7</v>
      </c>
      <c r="D21" s="7">
        <f>8505.4+3999.2+14173.65+1353+6379.58+520+6379.58</f>
        <v>41310.410000000003</v>
      </c>
      <c r="E21" s="7"/>
    </row>
    <row r="22" spans="1:5" ht="25.95" customHeight="1" x14ac:dyDescent="0.25">
      <c r="A22" s="13"/>
      <c r="B22" s="5" t="s">
        <v>13</v>
      </c>
      <c r="C22" s="2">
        <v>0</v>
      </c>
      <c r="D22" s="7">
        <v>0</v>
      </c>
      <c r="E22" s="7"/>
    </row>
    <row r="23" spans="1:5" ht="25.95" customHeight="1" x14ac:dyDescent="0.25">
      <c r="A23" s="13"/>
      <c r="B23" s="5" t="s">
        <v>11</v>
      </c>
      <c r="C23" s="2">
        <f>1+1+1+1+1</f>
        <v>5</v>
      </c>
      <c r="D23" s="7">
        <f>1008.13+175.27+1400</f>
        <v>2583.4</v>
      </c>
      <c r="E23" s="7">
        <f>40330+36000</f>
        <v>76330</v>
      </c>
    </row>
    <row r="24" spans="1:5" ht="25.95" customHeight="1" x14ac:dyDescent="0.25">
      <c r="A24" s="13" t="s">
        <v>15</v>
      </c>
      <c r="B24" s="5" t="s">
        <v>9</v>
      </c>
      <c r="C24" s="2">
        <f>1+1+1+1</f>
        <v>4</v>
      </c>
      <c r="D24" s="7">
        <f>987+11429.31+772.83+1297.65</f>
        <v>14486.789999999999</v>
      </c>
      <c r="E24" s="10"/>
    </row>
    <row r="25" spans="1:5" ht="25.95" customHeight="1" x14ac:dyDescent="0.25">
      <c r="A25" s="13"/>
      <c r="B25" s="5" t="s">
        <v>13</v>
      </c>
      <c r="C25" s="2">
        <v>1</v>
      </c>
      <c r="D25" s="7">
        <v>320</v>
      </c>
      <c r="E25" s="7"/>
    </row>
    <row r="26" spans="1:5" ht="25.95" customHeight="1" x14ac:dyDescent="0.25">
      <c r="A26" s="13"/>
      <c r="B26" s="5" t="s">
        <v>11</v>
      </c>
      <c r="C26" s="2">
        <f>1+1+1+1+1+1</f>
        <v>6</v>
      </c>
      <c r="D26" s="7">
        <f>491.61+772.83+712.7+900+2976.05+700</f>
        <v>6553.1900000000005</v>
      </c>
      <c r="E26" s="10"/>
    </row>
    <row r="27" spans="1:5" ht="25.95" customHeight="1" x14ac:dyDescent="0.25">
      <c r="A27" s="13" t="s">
        <v>14</v>
      </c>
      <c r="B27" s="5" t="s">
        <v>9</v>
      </c>
      <c r="C27" s="11">
        <f>1+1+1+1+1</f>
        <v>5</v>
      </c>
      <c r="D27" s="7">
        <f>1665+2663+2753.2+1882</f>
        <v>8963.2000000000007</v>
      </c>
      <c r="E27" s="10">
        <v>4000</v>
      </c>
    </row>
    <row r="28" spans="1:5" ht="25.95" customHeight="1" x14ac:dyDescent="0.25">
      <c r="A28" s="13"/>
      <c r="B28" s="5" t="s">
        <v>13</v>
      </c>
      <c r="C28" s="2">
        <v>1</v>
      </c>
      <c r="D28" s="7">
        <v>0</v>
      </c>
      <c r="E28" s="7">
        <v>1500</v>
      </c>
    </row>
    <row r="29" spans="1:5" ht="25.95" customHeight="1" x14ac:dyDescent="0.25">
      <c r="A29" s="13"/>
      <c r="B29" s="5" t="s">
        <v>11</v>
      </c>
      <c r="C29" s="2">
        <f>1+1+1+1+1+1+1+1</f>
        <v>8</v>
      </c>
      <c r="D29" s="7">
        <f>1800+1479.36+2994.94+1463.4+1680+470.42</f>
        <v>9888.119999999999</v>
      </c>
      <c r="E29" s="10">
        <f>10900+3060.35</f>
        <v>13960.35</v>
      </c>
    </row>
  </sheetData>
  <mergeCells count="10">
    <mergeCell ref="A27:A29"/>
    <mergeCell ref="A24:A26"/>
    <mergeCell ref="A16:E16"/>
    <mergeCell ref="A2:E2"/>
    <mergeCell ref="A10:A11"/>
    <mergeCell ref="A18:A20"/>
    <mergeCell ref="A21:A23"/>
    <mergeCell ref="A4:A5"/>
    <mergeCell ref="A6:A7"/>
    <mergeCell ref="A8:A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SZKODOWOŚĆ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Wójcik</dc:creator>
  <cp:lastModifiedBy>Monika Wojcik</cp:lastModifiedBy>
  <cp:lastPrinted>2019-09-27T12:19:28Z</cp:lastPrinted>
  <dcterms:created xsi:type="dcterms:W3CDTF">2018-11-06T13:53:04Z</dcterms:created>
  <dcterms:modified xsi:type="dcterms:W3CDTF">2023-11-03T08:56:42Z</dcterms:modified>
</cp:coreProperties>
</file>