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ZETARGI\2023\24_ZP_2023_JEDNORAZÓWKA\SWZ\"/>
    </mc:Choice>
  </mc:AlternateContent>
  <xr:revisionPtr revIDLastSave="0" documentId="13_ncr:1_{52DC3A1C-565E-4238-B020-ABAC86E544C0}" xr6:coauthVersionLast="47" xr6:coauthVersionMax="47" xr10:uidLastSave="{00000000-0000-0000-0000-000000000000}"/>
  <bookViews>
    <workbookView xWindow="-120" yWindow="-120" windowWidth="29040" windowHeight="15840" firstSheet="15" activeTab="20" xr2:uid="{00000000-000D-0000-FFFF-FFFF00000000}"/>
  </bookViews>
  <sheets>
    <sheet name="Arkusz1" sheetId="56" r:id="rId1"/>
    <sheet name="P.1 RÓŻNE (na pozycje)" sheetId="2" r:id="rId2"/>
    <sheet name="P.2 cewniki" sheetId="6" r:id="rId3"/>
    <sheet name="P.3 pojemniki na odpady" sheetId="11" r:id="rId4"/>
    <sheet name="P.4-akcesoria do biopsji" sheetId="46" r:id="rId5"/>
    <sheet name="P.5 - Dreny laparoskopowe" sheetId="18" r:id="rId6"/>
    <sheet name="P.6-igły do znieczuleń " sheetId="20" r:id="rId7"/>
    <sheet name="P.7-zestaw do odsysania " sheetId="21" r:id="rId8"/>
    <sheet name="P.8-pieluchy" sheetId="22" r:id="rId9"/>
    <sheet name="P.9-łyżki do laryng. plast." sheetId="23" r:id="rId10"/>
    <sheet name="P.10-art.do Vapotherm" sheetId="24" r:id="rId11"/>
    <sheet name="P.11-buty" sheetId="25" r:id="rId12"/>
    <sheet name="P.12-elektrody " sheetId="26" r:id="rId13"/>
    <sheet name="P.13-zestawy do cewnikowania" sheetId="50" r:id="rId14"/>
    <sheet name="P_14-sprzęt do hemodializy" sheetId="55" r:id="rId15"/>
    <sheet name="P.15-igły do nakłuć " sheetId="29" r:id="rId16"/>
    <sheet name="P.16-syst. biopsji" sheetId="30" r:id="rId17"/>
    <sheet name="P.17-zestawy_do_szynowania" sheetId="31" r:id="rId18"/>
    <sheet name="P.18-Układ_do_AIRVO" sheetId="32" r:id="rId19"/>
    <sheet name="P.19-Maska nadkrtaniowa" sheetId="33" r:id="rId20"/>
    <sheet name="P.20-inne" sheetId="34" r:id="rId21"/>
    <sheet name="P.21-przetacz__płyn" sheetId="35" r:id="rId22"/>
    <sheet name="P.22-strzykawki" sheetId="37" r:id="rId23"/>
    <sheet name="P.23-sprzęt_laryngologiczny" sheetId="38" r:id="rId24"/>
    <sheet name="P.24-rurki_" sheetId="39" r:id="rId25"/>
    <sheet name="P.25-drobny sprzęt" sheetId="40" r:id="rId26"/>
    <sheet name="P.26-igły_" sheetId="41" r:id="rId27"/>
    <sheet name="P.27-kieszenie_i_obłożenia" sheetId="42" r:id="rId28"/>
    <sheet name="P.28-Czujniki" sheetId="43" r:id="rId29"/>
    <sheet name="P.29-czujniki, kable" sheetId="51" r:id="rId30"/>
    <sheet name="P.30-dreny" sheetId="45" r:id="rId31"/>
    <sheet name="P.31-rękawice_dłuższy mankiet" sheetId="48" r:id="rId32"/>
    <sheet name="P.32-rękawice_latex" sheetId="49" r:id="rId33"/>
    <sheet name="P.33-rękawice" sheetId="52" r:id="rId34"/>
    <sheet name="P.34-zestaw_sprzęt_pompa" sheetId="53" r:id="rId35"/>
    <sheet name="P.35-OBŁOŻENIA" sheetId="54" r:id="rId36"/>
  </sheets>
  <definedNames>
    <definedName name="_xlnm_Print_Area" localSheetId="24">'P.24-rurki_'!$A$1:$L$18</definedName>
    <definedName name="Excel_BuiltIn_Print_Area" localSheetId="11">'P.11-buty'!$A$2:$L$12</definedName>
    <definedName name="Excel_BuiltIn_Print_Area" localSheetId="12">'P.12-elektrody '!$A$2:$L$14</definedName>
    <definedName name="Excel_BuiltIn_Print_Area" localSheetId="23">'P.23-sprzęt_laryngologiczny'!$A$3:$L$20</definedName>
    <definedName name="Excel_BuiltIn_Print_Area" localSheetId="14">'P_14-sprzęt do hemodializy'!$A$2:$L$18</definedName>
    <definedName name="Excel_BuiltIn_Print_Area_23" localSheetId="10">#REF!</definedName>
    <definedName name="Excel_BuiltIn_Print_Area_23" localSheetId="12">#REF!</definedName>
    <definedName name="Excel_BuiltIn_Print_Area_23" localSheetId="28">#REF!</definedName>
    <definedName name="Excel_BuiltIn_Print_Area_23" localSheetId="9">#REF!</definedName>
    <definedName name="Excel_BuiltIn_Print_Area_23">#REF!</definedName>
    <definedName name="Excel_BuiltIn_Print_Area_5" localSheetId="10">#REF!</definedName>
    <definedName name="Excel_BuiltIn_Print_Area_5" localSheetId="12">#REF!</definedName>
    <definedName name="Excel_BuiltIn_Print_Area_5" localSheetId="28">#REF!</definedName>
    <definedName name="Excel_BuiltIn_Print_Area_5" localSheetId="9">#REF!</definedName>
    <definedName name="Excel_BuiltIn_Print_Area_5">#REF!</definedName>
    <definedName name="Excel_BuiltIn_Print_Area_7_1" localSheetId="10">#REF!</definedName>
    <definedName name="Excel_BuiltIn_Print_Area_7_1" localSheetId="12">#REF!</definedName>
    <definedName name="Excel_BuiltIn_Print_Area_7_1" localSheetId="28">#REF!</definedName>
    <definedName name="Excel_BuiltIn_Print_Area_7_1" localSheetId="9">#REF!</definedName>
    <definedName name="Excel_BuiltIn_Print_Area_7_1">#REF!</definedName>
    <definedName name="Excel_BuiltIn_Print_Area_9" localSheetId="10">#REF!</definedName>
    <definedName name="Excel_BuiltIn_Print_Area_9" localSheetId="12">#REF!</definedName>
    <definedName name="Excel_BuiltIn_Print_Area_9" localSheetId="28">#REF!</definedName>
    <definedName name="Excel_BuiltIn_Print_Area_9" localSheetId="9">#REF!</definedName>
    <definedName name="Excel_BuiltIn_Print_Area_9">#REF!</definedName>
    <definedName name="_xlnm.Print_Area" localSheetId="1">'P.1 RÓŻNE (na pozycje)'!$A$1:$L$55</definedName>
    <definedName name="_xlnm.Print_Area" localSheetId="10">'P.10-art.do Vapotherm'!$A$1:$L$12</definedName>
    <definedName name="_xlnm.Print_Area" localSheetId="11">'P.11-buty'!$A$1:$L$10</definedName>
    <definedName name="_xlnm.Print_Area" localSheetId="13">'P.13-zestawy do cewnikowania'!$A$1:$L$11</definedName>
    <definedName name="_xlnm.Print_Area" localSheetId="17">'P.17-zestawy_do_szynowania'!$A$1:$L$11</definedName>
    <definedName name="_xlnm.Print_Area" localSheetId="18">'P.18-Układ_do_AIRVO'!$A$1:$L$12</definedName>
    <definedName name="_xlnm.Print_Area" localSheetId="2">'P.2 cewniki'!$A$1:$L$18</definedName>
    <definedName name="_xlnm.Print_Area" localSheetId="22">'P.22-strzykawki'!$A$1:$L$29</definedName>
    <definedName name="_xlnm.Print_Area" localSheetId="23">'P.23-sprzęt_laryngologiczny'!$A$1:$L$19</definedName>
    <definedName name="_xlnm.Print_Area" localSheetId="24">'P.24-rurki_'!$A$1:$L$21</definedName>
    <definedName name="_xlnm.Print_Area" localSheetId="27">'P.27-kieszenie_i_obłożenia'!$A$1:$L$12</definedName>
    <definedName name="_xlnm.Print_Area" localSheetId="28">'P.28-Czujniki'!$A$1:$L$11</definedName>
    <definedName name="_xlnm.Print_Area" localSheetId="3">'P.3 pojemniki na odpady'!$A$1:$L$21</definedName>
    <definedName name="_xlnm.Print_Area" localSheetId="32">'P.32-rękawice_latex'!$A$1:$K$9</definedName>
    <definedName name="_xlnm.Print_Area" localSheetId="33">'P.33-rękawice'!$A$1:$K$11</definedName>
    <definedName name="_xlnm.Print_Area" localSheetId="35">'P.35-OBŁOŻENIA'!$A$1:$L$17</definedName>
    <definedName name="_xlnm.Print_Area" localSheetId="8">'P.8-pieluchy'!$A$1:$L$11</definedName>
    <definedName name="_xlnm.Print_Area" localSheetId="9">'P.9-łyżki do laryng. plast.'!$A$1:$L$11</definedName>
    <definedName name="_xlnm.Print_Area" localSheetId="14">'P_14-sprzęt do hemodializy'!$A$1:$L$20</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6" l="1"/>
  <c r="K6" i="54" l="1"/>
  <c r="L6" i="54" s="1"/>
  <c r="K7" i="54"/>
  <c r="L7" i="54" s="1"/>
  <c r="K8" i="54"/>
  <c r="L8" i="54" s="1"/>
  <c r="K9" i="54"/>
  <c r="L9" i="54" s="1"/>
  <c r="K10" i="54"/>
  <c r="L10" i="54" s="1"/>
  <c r="K11" i="54"/>
  <c r="L11" i="54" s="1"/>
  <c r="K12" i="54"/>
  <c r="L12" i="54" s="1"/>
  <c r="K13" i="54"/>
  <c r="L13" i="54" s="1"/>
  <c r="J6" i="54"/>
  <c r="J7" i="54"/>
  <c r="J8" i="54"/>
  <c r="J9" i="54"/>
  <c r="J10" i="54"/>
  <c r="J11" i="54"/>
  <c r="J12" i="54"/>
  <c r="J13" i="54"/>
  <c r="K5" i="53"/>
  <c r="L5" i="53" s="1"/>
  <c r="K6" i="53"/>
  <c r="L6" i="53" s="1"/>
  <c r="K7" i="53"/>
  <c r="L7" i="53" s="1"/>
  <c r="K8" i="53"/>
  <c r="L8" i="53" s="1"/>
  <c r="J5" i="53"/>
  <c r="J6" i="53"/>
  <c r="J7" i="53"/>
  <c r="J8" i="53"/>
  <c r="J6" i="52"/>
  <c r="K6" i="52" s="1"/>
  <c r="J7" i="52"/>
  <c r="K7" i="52" s="1"/>
  <c r="J5" i="52"/>
  <c r="K5" i="52" s="1"/>
  <c r="I6" i="52"/>
  <c r="I7" i="52"/>
  <c r="I5" i="52"/>
  <c r="K6" i="45"/>
  <c r="L6" i="45" s="1"/>
  <c r="K7" i="45"/>
  <c r="L7" i="45" s="1"/>
  <c r="J6" i="45"/>
  <c r="J7" i="45"/>
  <c r="K5" i="51"/>
  <c r="L5" i="51" s="1"/>
  <c r="K6" i="51"/>
  <c r="L6" i="51" s="1"/>
  <c r="K7" i="51"/>
  <c r="L7" i="51" s="1"/>
  <c r="K8" i="51"/>
  <c r="L8" i="51" s="1"/>
  <c r="K9" i="51"/>
  <c r="L9" i="51" s="1"/>
  <c r="K10" i="51"/>
  <c r="L10" i="51" s="1"/>
  <c r="K11" i="51"/>
  <c r="L11" i="51" s="1"/>
  <c r="K12" i="51"/>
  <c r="L12" i="51" s="1"/>
  <c r="K13" i="51"/>
  <c r="L13" i="51" s="1"/>
  <c r="K14" i="51"/>
  <c r="L14" i="51" s="1"/>
  <c r="K15" i="51"/>
  <c r="L15" i="51" s="1"/>
  <c r="K16" i="51"/>
  <c r="L16" i="51" s="1"/>
  <c r="K17" i="51"/>
  <c r="L17" i="51" s="1"/>
  <c r="K18" i="51"/>
  <c r="L18" i="51" s="1"/>
  <c r="K19" i="51"/>
  <c r="L19" i="51" s="1"/>
  <c r="K20" i="51"/>
  <c r="L20" i="51" s="1"/>
  <c r="K21" i="51"/>
  <c r="L21" i="51" s="1"/>
  <c r="K22" i="51"/>
  <c r="L22" i="51" s="1"/>
  <c r="K23" i="51"/>
  <c r="L23" i="51" s="1"/>
  <c r="K24" i="51"/>
  <c r="L24" i="51" s="1"/>
  <c r="K25" i="51"/>
  <c r="L25" i="51" s="1"/>
  <c r="K26" i="51"/>
  <c r="L26" i="51" s="1"/>
  <c r="K27" i="51"/>
  <c r="L27" i="51" s="1"/>
  <c r="K28" i="51"/>
  <c r="L28" i="51" s="1"/>
  <c r="K29" i="51"/>
  <c r="L29" i="51" s="1"/>
  <c r="K30" i="51"/>
  <c r="L30" i="51" s="1"/>
  <c r="K31" i="51"/>
  <c r="L31" i="51" s="1"/>
  <c r="K32" i="51"/>
  <c r="L32" i="51" s="1"/>
  <c r="K33" i="51"/>
  <c r="L33" i="51" s="1"/>
  <c r="K34" i="51"/>
  <c r="L34" i="51" s="1"/>
  <c r="K35" i="51"/>
  <c r="L35" i="51" s="1"/>
  <c r="K36" i="51"/>
  <c r="L36" i="51" s="1"/>
  <c r="K37" i="51"/>
  <c r="L37" i="51" s="1"/>
  <c r="K38" i="51"/>
  <c r="L38" i="51" s="1"/>
  <c r="K39" i="51"/>
  <c r="L39" i="51" s="1"/>
  <c r="K40" i="51"/>
  <c r="L40" i="51" s="1"/>
  <c r="K41" i="51"/>
  <c r="L41" i="51" s="1"/>
  <c r="K42" i="51"/>
  <c r="L42" i="51" s="1"/>
  <c r="K43" i="51"/>
  <c r="L43" i="51" s="1"/>
  <c r="K44" i="51"/>
  <c r="L44" i="51" s="1"/>
  <c r="K45" i="51"/>
  <c r="L45" i="51" s="1"/>
  <c r="K46" i="51"/>
  <c r="L46" i="51" s="1"/>
  <c r="K47" i="51"/>
  <c r="L47" i="51" s="1"/>
  <c r="K48" i="51"/>
  <c r="L48" i="51" s="1"/>
  <c r="J5" i="51"/>
  <c r="J6" i="51"/>
  <c r="J7" i="51"/>
  <c r="J8" i="51"/>
  <c r="J9" i="51"/>
  <c r="J10" i="51"/>
  <c r="J11" i="51"/>
  <c r="J12" i="51"/>
  <c r="J13" i="51"/>
  <c r="J14" i="51"/>
  <c r="J15" i="51"/>
  <c r="J16" i="51"/>
  <c r="J17" i="51"/>
  <c r="J18" i="51"/>
  <c r="J19" i="51"/>
  <c r="J20" i="51"/>
  <c r="J21" i="51"/>
  <c r="J22" i="51"/>
  <c r="J23" i="51"/>
  <c r="J24" i="51"/>
  <c r="J25" i="51"/>
  <c r="J26" i="51"/>
  <c r="J27" i="51"/>
  <c r="J28" i="51"/>
  <c r="J29" i="51"/>
  <c r="J30" i="51"/>
  <c r="J31" i="51"/>
  <c r="J32" i="51"/>
  <c r="J33" i="51"/>
  <c r="J34" i="51"/>
  <c r="J35" i="51"/>
  <c r="J36" i="51"/>
  <c r="J37" i="51"/>
  <c r="J38" i="51"/>
  <c r="J39" i="51"/>
  <c r="J40" i="51"/>
  <c r="J41" i="51"/>
  <c r="J42" i="51"/>
  <c r="J43" i="51"/>
  <c r="J44" i="51"/>
  <c r="J45" i="51"/>
  <c r="J46" i="51"/>
  <c r="J47" i="51"/>
  <c r="J48" i="51"/>
  <c r="L7" i="43"/>
  <c r="K5" i="43"/>
  <c r="L5" i="43" s="1"/>
  <c r="K6" i="43"/>
  <c r="L6" i="43" s="1"/>
  <c r="K7" i="43"/>
  <c r="J5" i="43"/>
  <c r="J6" i="43"/>
  <c r="J7" i="43"/>
  <c r="K6" i="42"/>
  <c r="L6" i="42" s="1"/>
  <c r="K7" i="42"/>
  <c r="L7" i="42" s="1"/>
  <c r="K8" i="42"/>
  <c r="L8" i="42" s="1"/>
  <c r="J6" i="42"/>
  <c r="J7" i="42"/>
  <c r="J8" i="42"/>
  <c r="K7" i="41"/>
  <c r="L7" i="41" s="1"/>
  <c r="K8" i="41"/>
  <c r="L8" i="41" s="1"/>
  <c r="K9" i="41"/>
  <c r="L9" i="41" s="1"/>
  <c r="K10" i="41"/>
  <c r="L10" i="41" s="1"/>
  <c r="K11" i="41"/>
  <c r="L11" i="41" s="1"/>
  <c r="K12" i="41"/>
  <c r="L12" i="41" s="1"/>
  <c r="K13" i="41"/>
  <c r="L13" i="41" s="1"/>
  <c r="K14" i="41"/>
  <c r="L14" i="41" s="1"/>
  <c r="K15" i="41"/>
  <c r="L15" i="41" s="1"/>
  <c r="K16" i="41"/>
  <c r="L16" i="41" s="1"/>
  <c r="J16" i="41"/>
  <c r="J7" i="41"/>
  <c r="J8" i="41"/>
  <c r="J9" i="41"/>
  <c r="J10" i="41"/>
  <c r="J11" i="41"/>
  <c r="J12" i="41"/>
  <c r="J13" i="41"/>
  <c r="J14" i="41"/>
  <c r="J15" i="41"/>
  <c r="K6" i="40"/>
  <c r="L6" i="40" s="1"/>
  <c r="K7" i="40"/>
  <c r="L7" i="40" s="1"/>
  <c r="K8" i="40"/>
  <c r="L8" i="40" s="1"/>
  <c r="K9" i="40"/>
  <c r="L9" i="40" s="1"/>
  <c r="K10" i="40"/>
  <c r="L10" i="40" s="1"/>
  <c r="K11" i="40"/>
  <c r="L11" i="40" s="1"/>
  <c r="K12" i="40"/>
  <c r="L12" i="40" s="1"/>
  <c r="K13" i="40"/>
  <c r="L13" i="40" s="1"/>
  <c r="K14" i="40"/>
  <c r="L14" i="40" s="1"/>
  <c r="K15" i="40"/>
  <c r="L15" i="40" s="1"/>
  <c r="K16" i="40"/>
  <c r="L16" i="40" s="1"/>
  <c r="K17" i="40"/>
  <c r="L17" i="40" s="1"/>
  <c r="K18" i="40"/>
  <c r="L18" i="40" s="1"/>
  <c r="K19" i="40"/>
  <c r="L19" i="40" s="1"/>
  <c r="K20" i="40"/>
  <c r="L20" i="40" s="1"/>
  <c r="J6" i="40"/>
  <c r="J7" i="40"/>
  <c r="J8" i="40"/>
  <c r="J9" i="40"/>
  <c r="J10" i="40"/>
  <c r="J11" i="40"/>
  <c r="J12" i="40"/>
  <c r="J13" i="40"/>
  <c r="J14" i="40"/>
  <c r="J15" i="40"/>
  <c r="J16" i="40"/>
  <c r="J17" i="40"/>
  <c r="J18" i="40"/>
  <c r="J19" i="40"/>
  <c r="J20" i="40"/>
  <c r="L8" i="39"/>
  <c r="K7" i="39"/>
  <c r="L7" i="39" s="1"/>
  <c r="K8" i="39"/>
  <c r="K9" i="39"/>
  <c r="L9" i="39" s="1"/>
  <c r="K10" i="39"/>
  <c r="L10" i="39" s="1"/>
  <c r="K11" i="39"/>
  <c r="L11" i="39" s="1"/>
  <c r="K12" i="39"/>
  <c r="L12" i="39" s="1"/>
  <c r="K13" i="39"/>
  <c r="L13" i="39" s="1"/>
  <c r="K14" i="39"/>
  <c r="L14" i="39" s="1"/>
  <c r="K15" i="39"/>
  <c r="L15" i="39" s="1"/>
  <c r="K16" i="39"/>
  <c r="L16" i="39" s="1"/>
  <c r="K17" i="39"/>
  <c r="L17" i="39" s="1"/>
  <c r="J7" i="39"/>
  <c r="J8" i="39"/>
  <c r="J9" i="39"/>
  <c r="J10" i="39"/>
  <c r="J11" i="39"/>
  <c r="J12" i="39"/>
  <c r="J13" i="39"/>
  <c r="J14" i="39"/>
  <c r="J15" i="39"/>
  <c r="J16" i="39"/>
  <c r="J17" i="39"/>
  <c r="L10" i="38"/>
  <c r="L14" i="38"/>
  <c r="K7" i="38"/>
  <c r="L7" i="38" s="1"/>
  <c r="K8" i="38"/>
  <c r="L8" i="38" s="1"/>
  <c r="K9" i="38"/>
  <c r="L9" i="38" s="1"/>
  <c r="K10" i="38"/>
  <c r="K11" i="38"/>
  <c r="L11" i="38" s="1"/>
  <c r="K12" i="38"/>
  <c r="L12" i="38" s="1"/>
  <c r="K13" i="38"/>
  <c r="L13" i="38" s="1"/>
  <c r="K14" i="38"/>
  <c r="K15" i="38"/>
  <c r="L15" i="38" s="1"/>
  <c r="J15" i="38"/>
  <c r="J7" i="38"/>
  <c r="J8" i="38"/>
  <c r="J9" i="38"/>
  <c r="J10" i="38"/>
  <c r="J11" i="38"/>
  <c r="J12" i="38"/>
  <c r="J13" i="38"/>
  <c r="J14" i="38"/>
  <c r="K7" i="37"/>
  <c r="L7" i="37" s="1"/>
  <c r="K8" i="37"/>
  <c r="L8" i="37" s="1"/>
  <c r="K9" i="37"/>
  <c r="L9" i="37" s="1"/>
  <c r="K10" i="37"/>
  <c r="L10" i="37" s="1"/>
  <c r="K11" i="37"/>
  <c r="L11" i="37" s="1"/>
  <c r="K12" i="37"/>
  <c r="L12" i="37" s="1"/>
  <c r="K13" i="37"/>
  <c r="L13" i="37" s="1"/>
  <c r="K14" i="37"/>
  <c r="L14" i="37" s="1"/>
  <c r="K15" i="37"/>
  <c r="L15" i="37" s="1"/>
  <c r="K16" i="37"/>
  <c r="L16" i="37" s="1"/>
  <c r="K17" i="37"/>
  <c r="L17" i="37" s="1"/>
  <c r="K18" i="37"/>
  <c r="L18" i="37" s="1"/>
  <c r="K19" i="37"/>
  <c r="L19" i="37" s="1"/>
  <c r="K20" i="37"/>
  <c r="L20" i="37" s="1"/>
  <c r="K21" i="37"/>
  <c r="L21" i="37" s="1"/>
  <c r="K22" i="37"/>
  <c r="L22" i="37" s="1"/>
  <c r="K23" i="37"/>
  <c r="L23" i="37" s="1"/>
  <c r="K24" i="37"/>
  <c r="L24" i="37" s="1"/>
  <c r="K25" i="37"/>
  <c r="L25" i="37" s="1"/>
  <c r="K6" i="37"/>
  <c r="J7" i="37"/>
  <c r="J8" i="37"/>
  <c r="J9" i="37"/>
  <c r="J10" i="37"/>
  <c r="J11" i="37"/>
  <c r="J12" i="37"/>
  <c r="J13" i="37"/>
  <c r="J14" i="37"/>
  <c r="J15" i="37"/>
  <c r="J16" i="37"/>
  <c r="J17" i="37"/>
  <c r="J18" i="37"/>
  <c r="J19" i="37"/>
  <c r="J20" i="37"/>
  <c r="J21" i="37"/>
  <c r="J22" i="37"/>
  <c r="J23" i="37"/>
  <c r="J24" i="37"/>
  <c r="J25" i="37"/>
  <c r="K7" i="35"/>
  <c r="L7" i="35" s="1"/>
  <c r="K8" i="35"/>
  <c r="L8" i="35" s="1"/>
  <c r="J7" i="35"/>
  <c r="J8" i="35"/>
  <c r="K5" i="34"/>
  <c r="L5" i="34" s="1"/>
  <c r="K6" i="34"/>
  <c r="L6" i="34" s="1"/>
  <c r="J5" i="34"/>
  <c r="J6" i="34"/>
  <c r="K5" i="33"/>
  <c r="L5" i="33" s="1"/>
  <c r="J5" i="33"/>
  <c r="K7" i="32"/>
  <c r="L7" i="32" s="1"/>
  <c r="K8" i="32"/>
  <c r="L8" i="32" s="1"/>
  <c r="J7" i="32"/>
  <c r="J8" i="32"/>
  <c r="K6" i="30"/>
  <c r="L6" i="30" s="1"/>
  <c r="K7" i="30"/>
  <c r="L7" i="30" s="1"/>
  <c r="K8" i="30"/>
  <c r="L8" i="30" s="1"/>
  <c r="K9" i="30"/>
  <c r="L9" i="30" s="1"/>
  <c r="K10" i="30"/>
  <c r="L10" i="30" s="1"/>
  <c r="K11" i="30"/>
  <c r="L11" i="30" s="1"/>
  <c r="K12" i="30"/>
  <c r="L12" i="30" s="1"/>
  <c r="K13" i="30"/>
  <c r="L13" i="30" s="1"/>
  <c r="J6" i="30"/>
  <c r="J7" i="30"/>
  <c r="J8" i="30"/>
  <c r="J9" i="30"/>
  <c r="J10" i="30"/>
  <c r="J11" i="30"/>
  <c r="J12" i="30"/>
  <c r="J13" i="30"/>
  <c r="K6" i="29"/>
  <c r="L6" i="29" s="1"/>
  <c r="K7" i="29"/>
  <c r="L7" i="29" s="1"/>
  <c r="K8" i="29"/>
  <c r="L8" i="29" s="1"/>
  <c r="K9" i="29"/>
  <c r="L9" i="29" s="1"/>
  <c r="J6" i="29"/>
  <c r="J7" i="29"/>
  <c r="J8" i="29"/>
  <c r="J9" i="29"/>
  <c r="K5" i="55"/>
  <c r="L5" i="55" s="1"/>
  <c r="K6" i="55"/>
  <c r="L6" i="55" s="1"/>
  <c r="K7" i="55"/>
  <c r="L7" i="55" s="1"/>
  <c r="K8" i="55"/>
  <c r="L8" i="55" s="1"/>
  <c r="K9" i="55"/>
  <c r="L9" i="55" s="1"/>
  <c r="K10" i="55"/>
  <c r="L10" i="55" s="1"/>
  <c r="K11" i="55"/>
  <c r="L11" i="55" s="1"/>
  <c r="K12" i="55"/>
  <c r="L12" i="55" s="1"/>
  <c r="K13" i="55"/>
  <c r="L13" i="55" s="1"/>
  <c r="K14" i="55"/>
  <c r="L14" i="55" s="1"/>
  <c r="K15" i="55"/>
  <c r="L15" i="55" s="1"/>
  <c r="K16" i="55"/>
  <c r="L16" i="55" s="1"/>
  <c r="J5" i="55"/>
  <c r="J6" i="55"/>
  <c r="J7" i="55"/>
  <c r="J8" i="55"/>
  <c r="J9" i="55"/>
  <c r="J10" i="55"/>
  <c r="J11" i="55"/>
  <c r="J12" i="55"/>
  <c r="J13" i="55"/>
  <c r="J14" i="55"/>
  <c r="J15" i="55"/>
  <c r="J16" i="55"/>
  <c r="K5" i="50"/>
  <c r="L5" i="50" s="1"/>
  <c r="K6" i="50"/>
  <c r="L6" i="50" s="1"/>
  <c r="J5" i="50"/>
  <c r="J6" i="50"/>
  <c r="K6" i="26"/>
  <c r="L6" i="26" s="1"/>
  <c r="K7" i="26"/>
  <c r="L7" i="26" s="1"/>
  <c r="K8" i="26"/>
  <c r="L8" i="26" s="1"/>
  <c r="K9" i="26"/>
  <c r="L9" i="26" s="1"/>
  <c r="K10" i="26"/>
  <c r="L10" i="26" s="1"/>
  <c r="K11" i="26"/>
  <c r="L11" i="26" s="1"/>
  <c r="K12" i="26"/>
  <c r="L12" i="26" s="1"/>
  <c r="K13" i="26"/>
  <c r="L13" i="26" s="1"/>
  <c r="J6" i="26"/>
  <c r="J8" i="26"/>
  <c r="J9" i="26"/>
  <c r="J10" i="26"/>
  <c r="J11" i="26"/>
  <c r="J12" i="26"/>
  <c r="J13" i="26"/>
  <c r="K6" i="24"/>
  <c r="L6" i="24" s="1"/>
  <c r="K7" i="24"/>
  <c r="L7" i="24" s="1"/>
  <c r="J6" i="24"/>
  <c r="J7" i="24"/>
  <c r="L6" i="23"/>
  <c r="L7" i="23"/>
  <c r="K6" i="23"/>
  <c r="K7" i="23"/>
  <c r="J6" i="23"/>
  <c r="J7" i="23"/>
  <c r="K5" i="22"/>
  <c r="L5" i="22" s="1"/>
  <c r="K6" i="22"/>
  <c r="L6" i="22" s="1"/>
  <c r="K7" i="22"/>
  <c r="L7" i="22" s="1"/>
  <c r="J5" i="22"/>
  <c r="J6" i="22"/>
  <c r="J7" i="22"/>
  <c r="K6" i="21"/>
  <c r="L6" i="21" s="1"/>
  <c r="J6" i="21"/>
  <c r="K6" i="20"/>
  <c r="L6" i="20" s="1"/>
  <c r="K7" i="20"/>
  <c r="L7" i="20" s="1"/>
  <c r="J6" i="20"/>
  <c r="J7" i="20"/>
  <c r="K7" i="18"/>
  <c r="L7" i="18" s="1"/>
  <c r="J7" i="18"/>
  <c r="L7" i="46"/>
  <c r="K6" i="46"/>
  <c r="L6" i="46" s="1"/>
  <c r="K7" i="46"/>
  <c r="J6" i="46"/>
  <c r="J7" i="46"/>
  <c r="L7" i="11"/>
  <c r="L11" i="11"/>
  <c r="L15" i="11"/>
  <c r="L16" i="11"/>
  <c r="L17" i="11"/>
  <c r="K7" i="11"/>
  <c r="K8" i="11"/>
  <c r="L8" i="11" s="1"/>
  <c r="K9" i="11"/>
  <c r="L9" i="11" s="1"/>
  <c r="K10" i="11"/>
  <c r="L10" i="11" s="1"/>
  <c r="K11" i="11"/>
  <c r="K12" i="11"/>
  <c r="L12" i="11" s="1"/>
  <c r="K13" i="11"/>
  <c r="L13" i="11" s="1"/>
  <c r="K14" i="11"/>
  <c r="L14" i="11" s="1"/>
  <c r="K15" i="11"/>
  <c r="K16" i="11"/>
  <c r="K17" i="11"/>
  <c r="J7" i="11"/>
  <c r="J8" i="11"/>
  <c r="J9" i="11"/>
  <c r="J10" i="11"/>
  <c r="J11" i="11"/>
  <c r="J12" i="11"/>
  <c r="J13" i="11"/>
  <c r="J14" i="11"/>
  <c r="J15" i="11"/>
  <c r="J16" i="11"/>
  <c r="J17" i="11"/>
  <c r="L14" i="6"/>
  <c r="K6" i="6"/>
  <c r="L6" i="6" s="1"/>
  <c r="K7" i="6"/>
  <c r="L7" i="6" s="1"/>
  <c r="K8" i="6"/>
  <c r="L8" i="6" s="1"/>
  <c r="K9" i="6"/>
  <c r="L9" i="6" s="1"/>
  <c r="K10" i="6"/>
  <c r="L10" i="6" s="1"/>
  <c r="K11" i="6"/>
  <c r="L11" i="6" s="1"/>
  <c r="K12" i="6"/>
  <c r="L12" i="6" s="1"/>
  <c r="K13" i="6"/>
  <c r="L13" i="6" s="1"/>
  <c r="K14" i="6"/>
  <c r="J6" i="6"/>
  <c r="J7" i="6"/>
  <c r="J8" i="6"/>
  <c r="J9" i="6"/>
  <c r="J10" i="6"/>
  <c r="J11" i="6"/>
  <c r="J12" i="6"/>
  <c r="J13" i="6"/>
  <c r="J14" i="6"/>
  <c r="L6" i="2"/>
  <c r="D5" i="56" s="1"/>
  <c r="L16" i="2"/>
  <c r="D15" i="56" s="1"/>
  <c r="L17" i="2"/>
  <c r="D16" i="56" s="1"/>
  <c r="L18" i="2"/>
  <c r="D17" i="56" s="1"/>
  <c r="L20" i="2"/>
  <c r="D19" i="56" s="1"/>
  <c r="L21" i="2"/>
  <c r="D20" i="56" s="1"/>
  <c r="L25" i="2"/>
  <c r="D24" i="56" s="1"/>
  <c r="L26" i="2"/>
  <c r="D25" i="56" s="1"/>
  <c r="L28" i="2"/>
  <c r="D27" i="56" s="1"/>
  <c r="L34" i="2"/>
  <c r="D33" i="56" s="1"/>
  <c r="L35" i="2"/>
  <c r="D34" i="56" s="1"/>
  <c r="L37" i="2"/>
  <c r="D36" i="56" s="1"/>
  <c r="L38" i="2"/>
  <c r="D37" i="56" s="1"/>
  <c r="L40" i="2"/>
  <c r="D39" i="56" s="1"/>
  <c r="L43" i="2"/>
  <c r="D42" i="56" s="1"/>
  <c r="L47" i="2"/>
  <c r="D46" i="56" s="1"/>
  <c r="L49" i="2"/>
  <c r="D48" i="56" s="1"/>
  <c r="K6" i="2"/>
  <c r="C5" i="56" s="1"/>
  <c r="E5" i="56" s="1"/>
  <c r="K7" i="2"/>
  <c r="C6" i="56" s="1"/>
  <c r="E6" i="56" s="1"/>
  <c r="K8" i="2"/>
  <c r="C7" i="56" s="1"/>
  <c r="E7" i="56" s="1"/>
  <c r="K9" i="2"/>
  <c r="C8" i="56" s="1"/>
  <c r="E8" i="56" s="1"/>
  <c r="K10" i="2"/>
  <c r="C9" i="56" s="1"/>
  <c r="E9" i="56" s="1"/>
  <c r="K11" i="2"/>
  <c r="C10" i="56" s="1"/>
  <c r="E10" i="56" s="1"/>
  <c r="K12" i="2"/>
  <c r="C11" i="56" s="1"/>
  <c r="E11" i="56" s="1"/>
  <c r="K13" i="2"/>
  <c r="C12" i="56" s="1"/>
  <c r="E12" i="56" s="1"/>
  <c r="K14" i="2"/>
  <c r="C13" i="56" s="1"/>
  <c r="E13" i="56" s="1"/>
  <c r="K15" i="2"/>
  <c r="C14" i="56" s="1"/>
  <c r="E14" i="56" s="1"/>
  <c r="K16" i="2"/>
  <c r="C15" i="56" s="1"/>
  <c r="E15" i="56" s="1"/>
  <c r="K17" i="2"/>
  <c r="C16" i="56" s="1"/>
  <c r="E16" i="56" s="1"/>
  <c r="K18" i="2"/>
  <c r="C17" i="56" s="1"/>
  <c r="E17" i="56" s="1"/>
  <c r="K19" i="2"/>
  <c r="C18" i="56" s="1"/>
  <c r="E18" i="56" s="1"/>
  <c r="K20" i="2"/>
  <c r="C19" i="56" s="1"/>
  <c r="E19" i="56" s="1"/>
  <c r="K21" i="2"/>
  <c r="C20" i="56" s="1"/>
  <c r="E20" i="56" s="1"/>
  <c r="K22" i="2"/>
  <c r="C21" i="56" s="1"/>
  <c r="E21" i="56" s="1"/>
  <c r="K23" i="2"/>
  <c r="C22" i="56" s="1"/>
  <c r="E22" i="56" s="1"/>
  <c r="K24" i="2"/>
  <c r="C23" i="56" s="1"/>
  <c r="E23" i="56" s="1"/>
  <c r="K25" i="2"/>
  <c r="C24" i="56" s="1"/>
  <c r="E24" i="56" s="1"/>
  <c r="K26" i="2"/>
  <c r="C25" i="56" s="1"/>
  <c r="E25" i="56" s="1"/>
  <c r="K27" i="2"/>
  <c r="C26" i="56" s="1"/>
  <c r="E26" i="56" s="1"/>
  <c r="K28" i="2"/>
  <c r="C27" i="56" s="1"/>
  <c r="E27" i="56" s="1"/>
  <c r="K29" i="2"/>
  <c r="C28" i="56" s="1"/>
  <c r="E28" i="56" s="1"/>
  <c r="K30" i="2"/>
  <c r="C29" i="56" s="1"/>
  <c r="E29" i="56" s="1"/>
  <c r="K31" i="2"/>
  <c r="C30" i="56" s="1"/>
  <c r="E30" i="56" s="1"/>
  <c r="K32" i="2"/>
  <c r="C31" i="56" s="1"/>
  <c r="E31" i="56" s="1"/>
  <c r="K33" i="2"/>
  <c r="C32" i="56" s="1"/>
  <c r="E32" i="56" s="1"/>
  <c r="K34" i="2"/>
  <c r="C33" i="56" s="1"/>
  <c r="E33" i="56" s="1"/>
  <c r="K35" i="2"/>
  <c r="C34" i="56" s="1"/>
  <c r="E34" i="56" s="1"/>
  <c r="K36" i="2"/>
  <c r="C35" i="56" s="1"/>
  <c r="E35" i="56" s="1"/>
  <c r="K37" i="2"/>
  <c r="C36" i="56" s="1"/>
  <c r="E36" i="56" s="1"/>
  <c r="K38" i="2"/>
  <c r="C37" i="56" s="1"/>
  <c r="E37" i="56" s="1"/>
  <c r="K39" i="2"/>
  <c r="C38" i="56" s="1"/>
  <c r="E38" i="56" s="1"/>
  <c r="K40" i="2"/>
  <c r="C39" i="56" s="1"/>
  <c r="E39" i="56" s="1"/>
  <c r="K41" i="2"/>
  <c r="C40" i="56" s="1"/>
  <c r="E40" i="56" s="1"/>
  <c r="K42" i="2"/>
  <c r="C41" i="56" s="1"/>
  <c r="E41" i="56" s="1"/>
  <c r="K43" i="2"/>
  <c r="C42" i="56" s="1"/>
  <c r="E42" i="56" s="1"/>
  <c r="K44" i="2"/>
  <c r="C43" i="56" s="1"/>
  <c r="E43" i="56" s="1"/>
  <c r="K45" i="2"/>
  <c r="C44" i="56" s="1"/>
  <c r="E44" i="56" s="1"/>
  <c r="K46" i="2"/>
  <c r="C45" i="56" s="1"/>
  <c r="E45" i="56" s="1"/>
  <c r="K47" i="2"/>
  <c r="C46" i="56" s="1"/>
  <c r="E46" i="56" s="1"/>
  <c r="K48" i="2"/>
  <c r="C47" i="56" s="1"/>
  <c r="E47" i="56" s="1"/>
  <c r="K49" i="2"/>
  <c r="C48" i="56" s="1"/>
  <c r="E48" i="56" s="1"/>
  <c r="K50" i="2"/>
  <c r="C49" i="56" s="1"/>
  <c r="E49" i="56" s="1"/>
  <c r="K51" i="2"/>
  <c r="C50" i="56" s="1"/>
  <c r="E50" i="56" s="1"/>
  <c r="K52" i="2"/>
  <c r="C51" i="56" s="1"/>
  <c r="E51" i="56" s="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K5" i="54"/>
  <c r="L5" i="54" s="1"/>
  <c r="J5" i="54"/>
  <c r="J6" i="39"/>
  <c r="J6" i="38"/>
  <c r="J5" i="30"/>
  <c r="J5" i="26"/>
  <c r="K5" i="25"/>
  <c r="K6" i="25" s="1"/>
  <c r="C61" i="56" s="1"/>
  <c r="E61" i="56" s="1"/>
  <c r="K5" i="24"/>
  <c r="J5" i="24"/>
  <c r="L14" i="54" l="1"/>
  <c r="D85" i="56" s="1"/>
  <c r="K14" i="54"/>
  <c r="C85" i="56" s="1"/>
  <c r="E85" i="56" s="1"/>
  <c r="K8" i="24"/>
  <c r="C60" i="56" s="1"/>
  <c r="E60" i="56" s="1"/>
  <c r="L5" i="24"/>
  <c r="L8" i="24" s="1"/>
  <c r="D60" i="56" s="1"/>
  <c r="L52" i="2"/>
  <c r="D51" i="56" s="1"/>
  <c r="L51" i="2"/>
  <c r="D50" i="56" s="1"/>
  <c r="L50" i="2"/>
  <c r="D49" i="56" s="1"/>
  <c r="L48" i="2"/>
  <c r="D47" i="56" s="1"/>
  <c r="L46" i="2"/>
  <c r="D45" i="56" s="1"/>
  <c r="L45" i="2"/>
  <c r="D44" i="56" s="1"/>
  <c r="L44" i="2"/>
  <c r="D43" i="56" s="1"/>
  <c r="L42" i="2"/>
  <c r="D41" i="56" s="1"/>
  <c r="L41" i="2"/>
  <c r="D40" i="56" s="1"/>
  <c r="L39" i="2"/>
  <c r="D38" i="56" s="1"/>
  <c r="L36" i="2"/>
  <c r="D35" i="56" s="1"/>
  <c r="L33" i="2"/>
  <c r="D32" i="56" s="1"/>
  <c r="L32" i="2"/>
  <c r="D31" i="56" s="1"/>
  <c r="L31" i="2"/>
  <c r="D30" i="56" s="1"/>
  <c r="L30" i="2"/>
  <c r="D29" i="56" s="1"/>
  <c r="L29" i="2"/>
  <c r="D28" i="56" s="1"/>
  <c r="L27" i="2"/>
  <c r="D26" i="56" s="1"/>
  <c r="L24" i="2"/>
  <c r="D23" i="56" s="1"/>
  <c r="L23" i="2"/>
  <c r="D22" i="56" s="1"/>
  <c r="L22" i="2"/>
  <c r="D21" i="56" s="1"/>
  <c r="L19" i="2"/>
  <c r="D18" i="56" s="1"/>
  <c r="L15" i="2"/>
  <c r="D14" i="56" s="1"/>
  <c r="L14" i="2"/>
  <c r="D13" i="56" s="1"/>
  <c r="L13" i="2"/>
  <c r="D12" i="56" s="1"/>
  <c r="L12" i="2"/>
  <c r="D11" i="56" s="1"/>
  <c r="L11" i="2"/>
  <c r="D10" i="56" s="1"/>
  <c r="L10" i="2"/>
  <c r="D9" i="56" s="1"/>
  <c r="L9" i="2"/>
  <c r="D8" i="56" s="1"/>
  <c r="L8" i="2"/>
  <c r="D7" i="56" s="1"/>
  <c r="L7" i="2"/>
  <c r="D6" i="56" s="1"/>
  <c r="J8" i="52"/>
  <c r="C83" i="56" s="1"/>
  <c r="E83" i="56" s="1"/>
  <c r="K8" i="52"/>
  <c r="D83" i="56" s="1"/>
  <c r="K26" i="37"/>
  <c r="C72" i="56" s="1"/>
  <c r="E72" i="56" s="1"/>
  <c r="J5" i="2"/>
  <c r="K5" i="2"/>
  <c r="C4" i="56" l="1"/>
  <c r="E4" i="56" s="1"/>
  <c r="L5" i="2"/>
  <c r="D4" i="56" s="1"/>
  <c r="K4" i="55"/>
  <c r="K17" i="55" s="1"/>
  <c r="C64" i="56" s="1"/>
  <c r="E64" i="56" s="1"/>
  <c r="J4" i="55"/>
  <c r="L4" i="55" l="1"/>
  <c r="L17" i="55" s="1"/>
  <c r="D64" i="56" s="1"/>
  <c r="K4" i="53" l="1"/>
  <c r="J4" i="53"/>
  <c r="J4" i="51"/>
  <c r="K4" i="51"/>
  <c r="K4" i="50"/>
  <c r="J4" i="50"/>
  <c r="J5" i="49"/>
  <c r="J6" i="49" s="1"/>
  <c r="C82" i="56" s="1"/>
  <c r="E82" i="56" s="1"/>
  <c r="I5" i="49"/>
  <c r="J5" i="48"/>
  <c r="K5" i="48"/>
  <c r="K5" i="46"/>
  <c r="J5" i="46"/>
  <c r="K5" i="45"/>
  <c r="J5" i="45"/>
  <c r="K9" i="53" l="1"/>
  <c r="C84" i="56" s="1"/>
  <c r="E84" i="56" s="1"/>
  <c r="L4" i="53"/>
  <c r="L9" i="53" s="1"/>
  <c r="D84" i="56" s="1"/>
  <c r="L5" i="45"/>
  <c r="L8" i="45" s="1"/>
  <c r="D80" i="56" s="1"/>
  <c r="K8" i="45"/>
  <c r="C80" i="56" s="1"/>
  <c r="E80" i="56" s="1"/>
  <c r="L4" i="51"/>
  <c r="L49" i="51" s="1"/>
  <c r="D79" i="56" s="1"/>
  <c r="K49" i="51"/>
  <c r="C79" i="56" s="1"/>
  <c r="E79" i="56" s="1"/>
  <c r="L4" i="50"/>
  <c r="L7" i="50" s="1"/>
  <c r="D63" i="56" s="1"/>
  <c r="K7" i="50"/>
  <c r="C63" i="56" s="1"/>
  <c r="E63" i="56" s="1"/>
  <c r="L5" i="46"/>
  <c r="L8" i="46" s="1"/>
  <c r="D54" i="56" s="1"/>
  <c r="K8" i="46"/>
  <c r="C54" i="56" s="1"/>
  <c r="E54" i="56" s="1"/>
  <c r="K5" i="49"/>
  <c r="K6" i="49" s="1"/>
  <c r="D82" i="56" s="1"/>
  <c r="L5" i="48"/>
  <c r="L6" i="48" s="1"/>
  <c r="D81" i="56" s="1"/>
  <c r="K6" i="48"/>
  <c r="C81" i="56" s="1"/>
  <c r="E81" i="56" s="1"/>
  <c r="K4" i="43" l="1"/>
  <c r="J4" i="43"/>
  <c r="L4" i="43" l="1"/>
  <c r="L8" i="43" s="1"/>
  <c r="D78" i="56" s="1"/>
  <c r="K8" i="43"/>
  <c r="C78" i="56" s="1"/>
  <c r="E78" i="56" s="1"/>
  <c r="K5" i="42"/>
  <c r="K9" i="42" s="1"/>
  <c r="C77" i="56" s="1"/>
  <c r="E77" i="56" s="1"/>
  <c r="J5" i="42"/>
  <c r="K6" i="41"/>
  <c r="K17" i="41" s="1"/>
  <c r="C76" i="56" s="1"/>
  <c r="E76" i="56" s="1"/>
  <c r="J6" i="41"/>
  <c r="K5" i="40"/>
  <c r="K21" i="40" s="1"/>
  <c r="C75" i="56" s="1"/>
  <c r="E75" i="56" s="1"/>
  <c r="J5" i="40"/>
  <c r="K6" i="39"/>
  <c r="K6" i="38"/>
  <c r="J6" i="37"/>
  <c r="K6" i="35"/>
  <c r="J6" i="35"/>
  <c r="K4" i="34"/>
  <c r="J4" i="34"/>
  <c r="K4" i="33"/>
  <c r="J4" i="33"/>
  <c r="K6" i="32"/>
  <c r="K9" i="32" s="1"/>
  <c r="C68" i="56" s="1"/>
  <c r="E68" i="56" s="1"/>
  <c r="J6" i="32"/>
  <c r="K7" i="31"/>
  <c r="J7" i="31"/>
  <c r="K5" i="30"/>
  <c r="K14" i="30" s="1"/>
  <c r="C66" i="56" s="1"/>
  <c r="E66" i="56" s="1"/>
  <c r="K5" i="29"/>
  <c r="K10" i="29" s="1"/>
  <c r="C65" i="56" s="1"/>
  <c r="E65" i="56" s="1"/>
  <c r="J5" i="29"/>
  <c r="L6" i="39" l="1"/>
  <c r="L18" i="39" s="1"/>
  <c r="D74" i="56" s="1"/>
  <c r="K18" i="39"/>
  <c r="C74" i="56" s="1"/>
  <c r="E74" i="56" s="1"/>
  <c r="L4" i="33"/>
  <c r="L6" i="33" s="1"/>
  <c r="D69" i="56" s="1"/>
  <c r="K6" i="33"/>
  <c r="C69" i="56" s="1"/>
  <c r="E69" i="56" s="1"/>
  <c r="L6" i="38"/>
  <c r="L16" i="38" s="1"/>
  <c r="D73" i="56" s="1"/>
  <c r="K16" i="38"/>
  <c r="C73" i="56" s="1"/>
  <c r="E73" i="56" s="1"/>
  <c r="L6" i="35"/>
  <c r="L9" i="35" s="1"/>
  <c r="D71" i="56" s="1"/>
  <c r="K9" i="35"/>
  <c r="C71" i="56" s="1"/>
  <c r="E71" i="56" s="1"/>
  <c r="L4" i="34"/>
  <c r="L7" i="34" s="1"/>
  <c r="D70" i="56" s="1"/>
  <c r="K7" i="34"/>
  <c r="C70" i="56" s="1"/>
  <c r="E70" i="56" s="1"/>
  <c r="L7" i="31"/>
  <c r="L8" i="31" s="1"/>
  <c r="D67" i="56" s="1"/>
  <c r="K8" i="31"/>
  <c r="C67" i="56" s="1"/>
  <c r="E67" i="56" s="1"/>
  <c r="L5" i="40"/>
  <c r="L21" i="40" s="1"/>
  <c r="D75" i="56" s="1"/>
  <c r="L5" i="42"/>
  <c r="L9" i="42" s="1"/>
  <c r="D77" i="56" s="1"/>
  <c r="L6" i="37"/>
  <c r="L26" i="37" s="1"/>
  <c r="D72" i="56" s="1"/>
  <c r="L6" i="41"/>
  <c r="L17" i="41" s="1"/>
  <c r="D76" i="56" s="1"/>
  <c r="L6" i="32"/>
  <c r="L9" i="32" s="1"/>
  <c r="D68" i="56" s="1"/>
  <c r="L5" i="30"/>
  <c r="L14" i="30" s="1"/>
  <c r="D66" i="56" s="1"/>
  <c r="L5" i="29"/>
  <c r="L10" i="29" s="1"/>
  <c r="D65" i="56" s="1"/>
  <c r="K5" i="26" l="1"/>
  <c r="J5" i="25"/>
  <c r="K5" i="23"/>
  <c r="K8" i="23" s="1"/>
  <c r="C59" i="56" s="1"/>
  <c r="E59" i="56" s="1"/>
  <c r="J5" i="23"/>
  <c r="K4" i="22"/>
  <c r="K8" i="22" s="1"/>
  <c r="C58" i="56" s="1"/>
  <c r="E58" i="56" s="1"/>
  <c r="J4" i="22"/>
  <c r="K5" i="21"/>
  <c r="K7" i="21" s="1"/>
  <c r="C57" i="56" s="1"/>
  <c r="E57" i="56" s="1"/>
  <c r="J5" i="21"/>
  <c r="K14" i="26" l="1"/>
  <c r="C62" i="56" s="1"/>
  <c r="E62" i="56" s="1"/>
  <c r="L5" i="26"/>
  <c r="L14" i="26" s="1"/>
  <c r="D62" i="56" s="1"/>
  <c r="L5" i="23"/>
  <c r="L8" i="23" s="1"/>
  <c r="D59" i="56" s="1"/>
  <c r="L5" i="25"/>
  <c r="L6" i="25" s="1"/>
  <c r="D61" i="56" s="1"/>
  <c r="L4" i="22"/>
  <c r="L8" i="22" s="1"/>
  <c r="D58" i="56" s="1"/>
  <c r="L5" i="21"/>
  <c r="L7" i="21" s="1"/>
  <c r="D57" i="56" s="1"/>
  <c r="K5" i="20" l="1"/>
  <c r="K8" i="20" s="1"/>
  <c r="C56" i="56" s="1"/>
  <c r="E56" i="56" s="1"/>
  <c r="J5" i="20"/>
  <c r="L5" i="20" l="1"/>
  <c r="L8" i="20" s="1"/>
  <c r="D56" i="56" s="1"/>
  <c r="K6" i="18" l="1"/>
  <c r="J6" i="18"/>
  <c r="L6" i="18" l="1"/>
  <c r="L8" i="18" s="1"/>
  <c r="D55" i="56" s="1"/>
  <c r="K8" i="18"/>
  <c r="C55" i="56" s="1"/>
  <c r="E55" i="56" s="1"/>
  <c r="K6" i="11"/>
  <c r="K18" i="11" s="1"/>
  <c r="C53" i="56" s="1"/>
  <c r="E53" i="56" s="1"/>
  <c r="J6" i="11"/>
  <c r="K5" i="6"/>
  <c r="K15" i="6" s="1"/>
  <c r="C52" i="56" s="1"/>
  <c r="J5" i="6"/>
  <c r="E52" i="56" l="1"/>
  <c r="E86" i="56" s="1"/>
  <c r="C86" i="56"/>
  <c r="D88" i="56" s="1"/>
  <c r="D89" i="56" s="1"/>
  <c r="L6" i="11"/>
  <c r="L18" i="11" s="1"/>
  <c r="D53" i="56" s="1"/>
  <c r="L5" i="6"/>
  <c r="L15" i="6" s="1"/>
  <c r="D52" i="56" s="1"/>
  <c r="D86" i="56" l="1"/>
  <c r="D90" i="56" s="1"/>
</calcChain>
</file>

<file path=xl/sharedStrings.xml><?xml version="1.0" encoding="utf-8"?>
<sst xmlns="http://schemas.openxmlformats.org/spreadsheetml/2006/main" count="1757" uniqueCount="839">
  <si>
    <t xml:space="preserve">FORMULARZ CENOWY </t>
  </si>
  <si>
    <t xml:space="preserve"> MOŻNA SKŁADAĆ OFERTĘ PRZETARGOWĄ NA KAŻDĄ POZYCJĘ OSOBNO !!!!</t>
  </si>
  <si>
    <t>PAKIET NR 1 - RÓŻNE</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</si>
  <si>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</si>
  <si>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</si>
  <si>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</si>
  <si>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</si>
  <si>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</si>
  <si>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</si>
  <si>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</si>
  <si>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</si>
  <si>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VAT(w %)</t>
  </si>
  <si>
    <t>Cena jedn. brutto</t>
  </si>
  <si>
    <t xml:space="preserve">Wartość netto                        </t>
  </si>
  <si>
    <t xml:space="preserve">Wartość brutto                           </t>
  </si>
  <si>
    <t>szt</t>
  </si>
  <si>
    <t>długotrwały filtr do kontenera do sterylizacji, wielorazowy</t>
  </si>
  <si>
    <t>op=10szt</t>
  </si>
  <si>
    <t>op</t>
  </si>
  <si>
    <t>op/50szt</t>
  </si>
  <si>
    <t>Sonda Ryle’a, j.u., sterylna, podwójnie pakowana</t>
  </si>
  <si>
    <t>Szt</t>
  </si>
  <si>
    <t>Monopolarna elektroda</t>
  </si>
  <si>
    <t>elektroda hakowa, kształt litery L</t>
  </si>
  <si>
    <t>Olej do sprzętu medycznego</t>
  </si>
  <si>
    <t>Olej w rozpylaczu do oliwienia zamknięć, blokad przed sterylizacją. Nie zawiera węglowodoru, fluoru, chloru. Pojemność 300 ml (+/- 50ml) wyrób medyczny.</t>
  </si>
  <si>
    <t>Zestaw porodowy, j.u.</t>
  </si>
  <si>
    <t>Filtr j.u. do ssaka Boscarol posiadanym przez Zamawiającego</t>
  </si>
  <si>
    <t>-</t>
  </si>
  <si>
    <t>**W PRZYPADKU MOŻLIWOŚCI ZAKUPU POJEDYNCZYCH SZTUK - NIEZALEŻNIE OD ILOŚCI SZTUK W OPAKOWANIU - NALEŻY TO WYRAŹNIE ZAZNACZYĆ W OFERCIE I WYCENIĆ ILOŚĆ SZTUK ZAPLANOWANĄ PRZEZ ZAMAWIAJĄCEGO</t>
  </si>
  <si>
    <t>1) nr katalogowy 2) nazwa własna przedm. zamów. 3) PRODUCENT</t>
  </si>
  <si>
    <t>stawka podatku VAT (w %)</t>
  </si>
  <si>
    <t>RAZEM</t>
  </si>
  <si>
    <t xml:space="preserve">Wartość netto                          </t>
  </si>
  <si>
    <t xml:space="preserve">Wartość brutto                               </t>
  </si>
  <si>
    <t>1) nr katalogowy  2) nazwa własna przedm. zamów.     3) PRODUCENT</t>
  </si>
  <si>
    <t>1) nr katalogowy  2) nazwa własna przedm. zamów.  3) PRODUCENT</t>
  </si>
  <si>
    <t>Cena jedn. Netto</t>
  </si>
  <si>
    <t>Cena jedn. Brutto</t>
  </si>
  <si>
    <t>Cewnik Foley’a z prowadnicą – pediatryczne</t>
  </si>
  <si>
    <t>10 szt / op</t>
  </si>
  <si>
    <t>Cewnik Foley, sterylny</t>
  </si>
  <si>
    <t>Cewnik Foley 100%
silikon</t>
  </si>
  <si>
    <t>15 szt / op</t>
  </si>
  <si>
    <t>Cewnik Foley 100% silikon ze strzykawką</t>
  </si>
  <si>
    <t>5 szt / op</t>
  </si>
  <si>
    <t>Cewnik Tiemann</t>
  </si>
  <si>
    <t>Cewnik urologiczny typu Tiemann, bezbalonowy , wykonany z wysokiej jakości PCV, CH 8-24, opakowanie pojedyńcze, sterylne.</t>
  </si>
  <si>
    <t>Cewnik Pezzera</t>
  </si>
  <si>
    <t>Dreny Pezzera, bezbalonowe, minimum 3 otwory przelewowe w odcinku dystalnym zewnętrzne, opakowanie folia-papier nr 12-34Ch.</t>
  </si>
  <si>
    <t>Cewnik Nelaton</t>
  </si>
  <si>
    <t>Cewnik urologiczny typu Nelaton, bezbalonowy, wykonany z wysokiej jakości PCV, 8-10Ch, długość 40 cm, dwa otwory boczne o łagodnie wyoblonych krawędziach opakowanie pojedyńcze, sterylne.</t>
  </si>
  <si>
    <t>50 sz /op</t>
  </si>
  <si>
    <t xml:space="preserve">Zatyczka do cewnika  </t>
  </si>
  <si>
    <t>Zatyczka do cewnika, schodkowa, uniwersalna do każdego cewnika, pakowana pojedynczo.</t>
  </si>
  <si>
    <t>1 szt / op</t>
  </si>
  <si>
    <t>Wieszak do worka na mocz</t>
  </si>
  <si>
    <t>Niesterylny, wykonany z pcv, pasujący do każdego typu worka, zabezpieczający dren worka przed zagięciem.</t>
  </si>
  <si>
    <t>Cewnik Couvelaire</t>
  </si>
  <si>
    <t>Cewnik Couvelaire wykonany z wysokiej jakości PCV, w rozmiarze 6 - 26 CH, o długości min. 40 cm, bezbalonowy, opakowanie  pojedyńcze, sterylne.</t>
  </si>
  <si>
    <t>1) nr katalogowy  2) nazwa własna przedm. zamów. 3) PRODUCENT</t>
  </si>
  <si>
    <t>FORMULARZ CENOWY</t>
  </si>
  <si>
    <t>stawka podatku VAT             (w %)</t>
  </si>
  <si>
    <t>Każdy z niżej opisanych pojemników musi być: sztywny, wykonany z polipropylenu. Nieprzemakalny, odporny na działanie wilgoci, mechanicznie odporny na przekłucie lub przecięcie. Posiadający etykietę ostrzegawczą "MATERIAŁ ZAKAŻNY" wraz z informacjami wskazanymi w § 6 Rozporządzenia Misitra Zdrowia z dnia 05.10.2017r. w sprawie szczegółowego sposobu postępowania z odpadami medycznymi (Dz. U. z 2017r. poz. 1975).</t>
  </si>
  <si>
    <t>Przedmiot zamówienia</t>
  </si>
  <si>
    <t>Opis  przedmiotu zamówienia</t>
  </si>
  <si>
    <t>Stawka podatku VAT</t>
  </si>
  <si>
    <t>Wartość netto</t>
  </si>
  <si>
    <t>Wartość brutto</t>
  </si>
  <si>
    <t>Pojemnik jednorazowego użytku na odpady medyczne, koloru czerwonego, pojemność 0,2l</t>
  </si>
  <si>
    <t>Pojemnik jednorazowego użytku na odpady medyczne, koloru czerwonego, pojemność 0,7l</t>
  </si>
  <si>
    <t>Pojemnik jednorazowego użytku na odpady medyczne, koloru czerwonego, pojemność 1,0l</t>
  </si>
  <si>
    <t>Pojemnik jednorazowego użytku na odpady medyczne, koloru czerwonego, pojemność 2,0l</t>
  </si>
  <si>
    <t>Pojemnik jednorazowego użytku na odpady medyczne, koloru czerwonego, pojemność 5,0l</t>
  </si>
  <si>
    <t>Pojemnik jednorazowego użytku na odpady medyczne, koloru czerwonego, pojemność 10l</t>
  </si>
  <si>
    <t>Pojemnik jednorazowego użytku na odpady medyczne, koloru czerwonego, pojemność 15l</t>
  </si>
  <si>
    <t>Pojemnik jednorazowego użytku na odpady medyczne, czerwone pojemność 20l</t>
  </si>
  <si>
    <t>Pojemnik jednorazowego użytku na odpady medyczne żółte lub czerwone 30l</t>
  </si>
  <si>
    <t>Pojemnik jednorazowego użytku na odpady medyczne żółte lub czerwone  60l</t>
  </si>
  <si>
    <t>Pojemnik jednorazowego użytku na odpady medyczne, koloru żółtego, pojemność 5,0l</t>
  </si>
  <si>
    <t>Pojemnik jednorazowego użytku na odpady medyczne, koloru żółtego, pojemność 10l</t>
  </si>
  <si>
    <t>Worki do prania rozpuszczalne jednorazowe</t>
  </si>
  <si>
    <t>op.=25szt.</t>
  </si>
  <si>
    <t xml:space="preserve">Dren do kolumny laparoskopowej </t>
  </si>
  <si>
    <t>Dren do kolumny laparoskopowej j.u</t>
  </si>
  <si>
    <t>1op=10szt</t>
  </si>
  <si>
    <t>Op</t>
  </si>
  <si>
    <t xml:space="preserve">Dren jednorazowy, sterylny, w torze płukania, do kolumny laparoskopowej posiadanej przez zamawiającego </t>
  </si>
  <si>
    <t>Dren wielorazowy w torze płukania, do 20-krotnej sterylizacji, do kolumny laparoskopowej posiadanej przez zamawiającego</t>
  </si>
  <si>
    <t>Cewnik Foleya dwudrożny, silikonowy, z balonem uszczelniającym o pojemności 5-10 ml, rozmiar 10CH, długość min. 40 cm, jednorazowego użytku. Opakowanie podwójne, sterylne.</t>
  </si>
  <si>
    <t>Pojemnik składa się z dwóch elementów: pojemnika głównego oraz pokrywy szczelnie zatrzaskiwanej na pojemniku. Kształt dowolny. Róznica między wymiarami podstawy i wieka max. 20%.</t>
  </si>
  <si>
    <t xml:space="preserve">Jednorazowy, sterylny, zestaw do automatycznego wstrzykiwacza kontrastu MEDRAD SPECTRIS SOLARIS (który posiada Zamawiający) </t>
  </si>
  <si>
    <t>Op=50 szt</t>
  </si>
  <si>
    <t>PAKIET NR 8</t>
  </si>
  <si>
    <t>op. = 30 szt.</t>
  </si>
  <si>
    <t>op.</t>
  </si>
  <si>
    <t>op. = 42 szt.</t>
  </si>
  <si>
    <t>Jednorazowy, wysokochłonny, nie uczulający, nie pylący również po potarciu podkład higieniczny na stół operacyjny wykonany z 2 scalonych powłok: mocnego, nieprzemakalnego 3 warstwowego laminatu i chłonnego rdzenia na całej długości prześcieradła</t>
  </si>
  <si>
    <t>wymiary prześcieradła  100 cm (+/-2cm) x 225cm  (+/- 4cm) Produkt o gładkiej, jednorodnej powierzchni (bez zagięć i przeszyć) – nie powodującej uszkodzeń skóry pacjenta. Wchłanialność minimum 4l.</t>
  </si>
  <si>
    <t>Zestaw serwet do operacji okulistycznych, uniwersalny</t>
  </si>
  <si>
    <t>Mata na podłogę z chłonnym rdzeniem</t>
  </si>
  <si>
    <t>Łyżki plastikowe jednorazowe do laryngoskopu typ Macintosh</t>
  </si>
  <si>
    <t>Łyżki plastikowe jednorazowe do laryngoskopu typ Miller</t>
  </si>
  <si>
    <t>Maska anestetyczna j.u.</t>
  </si>
  <si>
    <t xml:space="preserve">szt. </t>
  </si>
  <si>
    <t>Aparat z precyzyjnym regulatorem przepływu</t>
  </si>
  <si>
    <t>Kaniula donosowa dla wcześniaków do aparatu VAPOTHERM PRECISION FLOW posiadanego przez Zamawiającego</t>
  </si>
  <si>
    <t>Średnica 1,5 mm. Przepływ maksymalny 8 l/min</t>
  </si>
  <si>
    <t>Kaniula donosowa noworodkowa do aparatu VAPOTHERM PRECISION FLOW posiadanego przez Zamawiającego</t>
  </si>
  <si>
    <t>Układ pacjenta jednorazowy do niskich przepływów do aparatu VAPOTHERM PRECISION FLOW posiadanego przez Zamawiającego</t>
  </si>
  <si>
    <t xml:space="preserve">W skład zestawu wchodzi: komora nawilżania, filtr do przepływów 1-8 l/min, wąż łączący układ filtrujący z kaniulą donosową, wąż do podłączenia butelki z wodą. </t>
  </si>
  <si>
    <t>PAKIET NR 11 - buty</t>
  </si>
  <si>
    <t>Lp.</t>
  </si>
  <si>
    <t>Stawka podatku VAT (w %)</t>
  </si>
  <si>
    <t xml:space="preserve">Wartość netto       </t>
  </si>
  <si>
    <t xml:space="preserve">Wartość brutto       </t>
  </si>
  <si>
    <t>opis przedmiotu zam.</t>
  </si>
  <si>
    <t xml:space="preserve">Wartość brutto                              </t>
  </si>
  <si>
    <t>Elektroda tnąca monopolarna wielorazowa</t>
  </si>
  <si>
    <t>0,35 mm, do płaszczy 22/24 Fr., optyk 4 mm 30°</t>
  </si>
  <si>
    <t>0,35mm, do płaszczy 24/26 Fr., optyk 4 mm30°,</t>
  </si>
  <si>
    <t>Elektroda koagulująca, wałeczkowa, wielorazowa</t>
  </si>
  <si>
    <t>do płaszczy 22/24 Fr. i 24/26 Fr., optyk 4 mm 30°</t>
  </si>
  <si>
    <t>Elektroda koagulująca, kulkowa, wielorazowa,</t>
  </si>
  <si>
    <t>Elektroda tnąca, bipolarna, pojedyncza (bez ”daszka”) wielorazowa</t>
  </si>
  <si>
    <t>do optyk o śr. 4 mm i kącie patrzenia 30°, pętla okrągła o śr. 0,3 mm, do płaszczy z ciągłym przepływem 24 Fr</t>
  </si>
  <si>
    <t>Elektroda tnąca, bipolarna, pojedyncza (bez”daszka”) wielorazowa,</t>
  </si>
  <si>
    <t>do optyk o śr. 4 mm i kącie patrzenia 12 i 30°, pętla okrągła o śr. 0,3 mm, do płaszczy z ciągłym przepływem 26 Fr</t>
  </si>
  <si>
    <t>Elektroda koagulująca bipolarna, wielorazowa</t>
  </si>
  <si>
    <t>do optyk o śr. 4 mm i kącie patrzenia 30°, do płaszczy z ciągłym przepływem 24 i 26 Fr</t>
  </si>
  <si>
    <t>Elektroda jednorazowa, tnąca, pętlowa</t>
  </si>
  <si>
    <t>0,25 mm (do guzów pęcherza), dla resektrów 24 i 26 Fr.</t>
  </si>
  <si>
    <t>op=3szt</t>
  </si>
  <si>
    <t>Elektroda waporyzująca, bipolarna, jednorazowa</t>
  </si>
  <si>
    <t>Do optyk o kącie patrzenia 30º Do płaszczy od 22
Fr lub z ciągłym przepływem od 25,5 Fr</t>
  </si>
  <si>
    <t>_______________________________________________</t>
  </si>
  <si>
    <t>Opaska do rurki tracheostomijnej</t>
  </si>
  <si>
    <t>Rurka tracheostomijna z mankietem typu Blue Line, sterylna</t>
  </si>
  <si>
    <t>Zestaw do znieczuleń zewnątrzoponowych  18 G/18</t>
  </si>
  <si>
    <t>Dren z elastyczną prowadnicą do ukształtowania z prowadnicą, standardowy, sterylny</t>
  </si>
  <si>
    <t>Igła do znieczulenia zewnątrzoponowego  typu Tuohy</t>
  </si>
  <si>
    <t>18 G, opcjonalnie zakładane skrzydełka, znacznik głębokości wkłucia, precyzyjnie przycięty na długości mandryn, zapobiegający urażeniu tkanek</t>
  </si>
  <si>
    <t>Dren tkankowy 9-kanałowy, sterylny</t>
  </si>
  <si>
    <t>Prowadnica wielorazowa do wymiany rurek</t>
  </si>
  <si>
    <t>Zestaw do przezskórnej tracheotomii</t>
  </si>
  <si>
    <t>Prowadnica do trudnej intubacji typu Bougie, wielorazowa</t>
  </si>
  <si>
    <t>Mankiet ciśnieniowy</t>
  </si>
  <si>
    <t>500 ml, zapewnia stałą prędkość przepływu</t>
  </si>
  <si>
    <t>Ratunkowy zestaw do bezpiecznej konikotomii</t>
  </si>
  <si>
    <t>W skład zestawu wchodzą: skalpel nr 15, strzykawka o pojemności 10 ml, igła Veressa ,mandryn, żel poślizgowy, rurka tracheostomijna 6 mm z mankietem, opaska do przymocowania rurki tracheotomijnej, nici nylonowe, wymiennik ciepła i wilgoci.</t>
  </si>
  <si>
    <t>Zestaw z przetwornikiem pojedynczym do inwazyjnego pomiaru ciśnienia, j.u.</t>
  </si>
  <si>
    <t>Golarka medyczna</t>
  </si>
  <si>
    <t>op.=50szt.</t>
  </si>
  <si>
    <t>Igły lędźwiowe jednorazowego użytku, sterylne</t>
  </si>
  <si>
    <t>0,7 x 76</t>
  </si>
  <si>
    <t>op= 1 szt</t>
  </si>
  <si>
    <t>0,7 x 63</t>
  </si>
  <si>
    <t>0,7 x 38</t>
  </si>
  <si>
    <t>0,7 x 180</t>
  </si>
  <si>
    <t>0,7; 0,8 ;0,9; 1,25 x 90</t>
  </si>
  <si>
    <t>op=1 szt</t>
  </si>
  <si>
    <t>LP</t>
  </si>
  <si>
    <t>OPIS PRZEDMIOTU ZAMÓWIENIA</t>
  </si>
  <si>
    <t>jedn. miary</t>
  </si>
  <si>
    <t>Cena jednostkowa netto</t>
  </si>
  <si>
    <t>Stawka podatku VAT [%]</t>
  </si>
  <si>
    <t>1.</t>
  </si>
  <si>
    <t>2.</t>
  </si>
  <si>
    <t>3.</t>
  </si>
  <si>
    <t>szt.</t>
  </si>
  <si>
    <t>4.</t>
  </si>
  <si>
    <t>System umożliwiający podłączenie igły do urządzenia Encor Enspire, pozwalający na płukanie pobranego bioptatu roztworem soli fizjologicznej. System kompatybilny z urządzeniem Encor Enspire</t>
  </si>
  <si>
    <t>5.</t>
  </si>
  <si>
    <t>6.</t>
  </si>
  <si>
    <t>7.</t>
  </si>
  <si>
    <t>8.</t>
  </si>
  <si>
    <t xml:space="preserve">Wartość netto                           </t>
  </si>
  <si>
    <t xml:space="preserve">Wartość brutto                             </t>
  </si>
  <si>
    <t>Zestaw do szynowania wewnętrznego moczowodoów, j.u.</t>
  </si>
  <si>
    <t>stawka podatku VAT           (w %)</t>
  </si>
  <si>
    <t xml:space="preserve">Wartość netto         </t>
  </si>
  <si>
    <t xml:space="preserve">Wartość brutto                     </t>
  </si>
  <si>
    <t>UKŁAD ODDECHOWY  DO ODDYCHANIA OGRZANYM I NAWILŻONYM POWIETRZEM Z SAMONAPEŁNIAJĄCĄ SIĘ KOMORĄ</t>
  </si>
  <si>
    <t>1 op = 10 szt</t>
  </si>
  <si>
    <t>KANIULA DONOSOWA do nosowej wentylacji wysokoprzepływowej.</t>
  </si>
  <si>
    <t>1 op = 20 szt</t>
  </si>
  <si>
    <t>BEZPOŚREDNIE ZŁĄCZE DO TRACHEOSTOMII</t>
  </si>
  <si>
    <t>Suma</t>
  </si>
  <si>
    <t>Czepek typu furażerka z trokami, j.u.</t>
  </si>
  <si>
    <t>Pokrowiec na przewody typu TUBUS, sterylny</t>
  </si>
  <si>
    <t>foliowy, teleskopowo złożony taśmami do mocowania na końcówkach o wymiarach          14-16cm x 180-200cm</t>
  </si>
  <si>
    <t>Sterylna osłona na uchwyt lampy operacyjnej . Z kołnierzem z tworzywa sztucznego.</t>
  </si>
  <si>
    <t>średnica kołnierza 120mm (+/- 10 mm ), głębokość osłony min 140mm, otwór o średnicy min 15mm – zapobiegający spadaniu.</t>
  </si>
  <si>
    <t>Czepek typu furażerka z gumką, j.u.</t>
  </si>
  <si>
    <t>Stawka pod. VAT (%)</t>
  </si>
  <si>
    <t>przyrządy do przetaczania krwi</t>
  </si>
  <si>
    <t>przyrządy do przetaczania płynów infuzyjnych z igłą</t>
  </si>
  <si>
    <t>bursztynowe lub czarne (bezwzględnie światłoczułe),</t>
  </si>
  <si>
    <t>op.=100szt.</t>
  </si>
  <si>
    <t>op.=10szt.</t>
  </si>
  <si>
    <t>Pończochy przeciwzakrzepowe pełnej długości z sekwencyjnym uciskiem 18-14-8-10-8 mmHg od kostki do uda; w obrębie uda od jego wewnętrznej strony elastyczny klin w górnej części pończochy; Punkt rewizyjny w obrębie palców; kolorystyczne oznaczenie rozmiaru pończoch w górnej i dolnej części pończochy;  Pakowane po 6 par jednego rozmiaru.</t>
  </si>
  <si>
    <t>Dostępne w 18 różnych rozmiarach od S do XXL:*9 rozmiarów standardowych od A do J (trzy zakresy obwodu łydki, poniżej 30.5 cm, 30.5 do 38 cm, 38 do 44.5 cm) *9 rozmiarów dla osób otyłych od K do T (trzy zakresy obwodu łydki, 38 do 44.5cm, 44.5 do 54.6 cm, 54.6 do 66cm)</t>
  </si>
  <si>
    <t>op=2 szt</t>
  </si>
  <si>
    <t>Rurki do tchawicy metalowe typu luer</t>
  </si>
  <si>
    <t>z okienkiem, rozmiar 9 (średnica 13 mm, długość 90 mm)</t>
  </si>
  <si>
    <t>z okienkiem, rozmiar 7 (średnica 11 mm, długość 70 mm), rozmiar 8 (średnica 12 mm, długość 80 mm).</t>
  </si>
  <si>
    <t>przedłużona, rozmiar 8 (średnica 12 mm, długość 105 mm), rozmiar 7 (średnica 11 mm, długość 105 mm).</t>
  </si>
  <si>
    <t>rozmiar 5 (średnica 9 mm, długość 110 mm)</t>
  </si>
  <si>
    <t>przedłużona, rozmiar 5 (średnica 9 mm, długość 105 mm), rozmiar 6 (średnica 10 mm, długość 105 mm),</t>
  </si>
  <si>
    <t>przedłużona, rozmiar 5 (średnica 9 mm, długość 130 mm), rozmiar 6 (średnica 10 mm, długość 130 mm)</t>
  </si>
  <si>
    <t>Szczotka do rurek</t>
  </si>
  <si>
    <t>zagięta/mała, duża</t>
  </si>
  <si>
    <t>Lusterko krtaniowe z uchwytem, metalowe</t>
  </si>
  <si>
    <t>o  średnicach: 8 mm, 10 mm, 12 mm, 14 mm, 16 mm, 18 mm,20 mm, 22 mm, 24 mm, 26 mm, 28 mm, 30 mm</t>
  </si>
  <si>
    <t>Haczyk uszny typ Lucea, metalowy</t>
  </si>
  <si>
    <t>mały, duży ,średni</t>
  </si>
  <si>
    <t>Watotrzymacz skrętny, metalowy</t>
  </si>
  <si>
    <t>średnica 1,5 mm długość 140-180 mm</t>
  </si>
  <si>
    <t>Rurka intubacyjna z mankietem niskociśnieniowym, sterylna, j.u.</t>
  </si>
  <si>
    <t>Rurka intubacyjna bez mankietu, sterylna, j.u.</t>
  </si>
  <si>
    <t>Rurka ustno-gardłowa, sterylna, Guedel, j.u.</t>
  </si>
  <si>
    <t>Rurka nosowo-gardłowa, sterylna, j.u.</t>
  </si>
  <si>
    <t>Rurka intubacyjna do mikrochirurgii krtani, sterylna , j.u.</t>
  </si>
  <si>
    <t>Szczoteczka do rurek tracheostomijnych, j.u.</t>
  </si>
  <si>
    <t>rozm. 7-8,5, ustno-gardłowa, typ Murphy, wykonana z PVC silikonowanego , wzmocniona drutem ze stali kwasoodpornej, zbrojenie na całej długości rurki, odporna na złamanie, w kształcie łuku, łącznik 15 mm połączony z rurką, balonik kontrolny znakowany rozmiarem rurki, bez prowadnicy.</t>
  </si>
  <si>
    <t>Rurka tracheostomijna z mankietem niskociśnieniowym, sterylna, j.u.</t>
  </si>
  <si>
    <t>Rurka jednoświatłowa</t>
  </si>
  <si>
    <t>dooskrzelowa lewa,  prawa; o średnicy 8,0</t>
  </si>
  <si>
    <t>Rurka dwuświatłowa</t>
  </si>
  <si>
    <t>dooskrzelowa w zestawie lewa; o CH 35,37, 39</t>
  </si>
  <si>
    <t>dooskrzelowa w zestawie prawa; o CH 35,37,39</t>
  </si>
  <si>
    <t xml:space="preserve"> </t>
  </si>
  <si>
    <t>Aparat do mierzenia ciśnienia mechaniczny z manometrem zegarowym dla dorosłych</t>
  </si>
  <si>
    <t>Aparat do mierzenia ciśnienia mechaniczny z manometrem zegarowym dla dzieci</t>
  </si>
  <si>
    <t>Ciśnieniomierz elektroniczny naramienny</t>
  </si>
  <si>
    <t>Manometr do aparatu do mierzenia ciśnienia zegarowego</t>
  </si>
  <si>
    <t>Mankiet do aparatu do mierzenia ciśnienia</t>
  </si>
  <si>
    <t>na szeroki rzep, obwód ramienia 24cm do 32 cm z wkładem gumowym, wykonany z tkaniny z dodatkiem nylonu, dwuwężykowy</t>
  </si>
  <si>
    <t>Termometr bezrtęciowy</t>
  </si>
  <si>
    <t>szklany, galowy.</t>
  </si>
  <si>
    <t>Termometr elektroniczny</t>
  </si>
  <si>
    <t>Termometr bezdotykowy - posiadający minimalne parametry z kolumny obok</t>
  </si>
  <si>
    <t>Taca na leki</t>
  </si>
  <si>
    <t>Gruszka z miękkim końcem, do nosa</t>
  </si>
  <si>
    <t>rozm.7,8,9</t>
  </si>
  <si>
    <t>Igła jednorazowego użytku</t>
  </si>
  <si>
    <t>op=100szt</t>
  </si>
  <si>
    <t>op=100 szt</t>
  </si>
  <si>
    <t>Igła do aspiracji szpiku kostnego z regulacją , j.u.</t>
  </si>
  <si>
    <t>Regulowana głębokość wkłucia. Końcówka igły z otworem aspiracyjnym. Skala w milimetrach. Średnica igły 15 G, długość 22-47/60 mm.</t>
  </si>
  <si>
    <t>Igła do biopsji tkanek miękkch półautomatyczna typu TRU-CUT</t>
  </si>
  <si>
    <t>Regulowana głębokość wkłucia. Końcówka igły z otworem aspiracyjnym. Skala w milimetrach. Średnica igły 15 G, długość 35-60 mm/73 mm</t>
  </si>
  <si>
    <t>Igła do trepanobiopsji, jednorazowego użytku</t>
  </si>
  <si>
    <t>Igły do penów - insulinówki</t>
  </si>
  <si>
    <t>29G do 31G</t>
  </si>
  <si>
    <t>dla dorosłych</t>
  </si>
  <si>
    <t>dla dzieci</t>
  </si>
  <si>
    <t>Zestaw do  zabiegów na tarczycy</t>
  </si>
  <si>
    <t>Zestaw zabiegowy do znieczulenia 2</t>
  </si>
  <si>
    <t>Czujnik do pomiaru rzutu minutowego serca na podstawie analizy fali tętna</t>
  </si>
  <si>
    <t>Czujnik do pomiaru rzutu minutowego serca na podstawie analizy fali tętna składajacy się z:   linii płuczącej  o długości  min. 150 cm (+/- 5 cm),     czujnika o częstotliwości własnej poniżej lub równej 200 Hz z systemem płuczącym w postaci wielu kierunkowego wypustka  lini tętniczej min. 150 cm, z dwoma kranikami, szybkość przepływu w urządzeniu płuczącym przy ciśnieniu w worku i.v. do 300 mmHg - 3 ml/h, brak konieczności kalibracji czujnika,   dwóch kraników trójdrożnych,   dwóch  niezależnych  gniazd sygnału ciśnienia w czujniku,  połączenie  gniazd sygnału ciśnienia - bezpinowe,   zestaw musi posiadać wyjście na monitor przyłóżkowy z sygnałem inwazyjnego ciśnienia,   prostolinijny przepływ przez czujnik, wymóg prezentacji zapisu ciśnienia krwawego na monitorze przyłóżkowym.   Opakowanie pojedyńcze, sterylne.</t>
  </si>
  <si>
    <t>1 op = 5 szt</t>
  </si>
  <si>
    <t>Czujnik do pomiaru ciśnienia metodą bezpośrednią</t>
  </si>
  <si>
    <t xml:space="preserve">Czujnik do pomiaru ciśnienia metodą bezpośrednią - pojedyńcze:   linii płuczącej  o długości  min. 150 cm (+/- 5 cm),    biureta jest wyposażona w system zabezpieczający przed zapowietrzaniem (szpikulec w biurecie z trzema otworami), przetworniki do krwawego pomiaru ciśnienia o częstotliwości własnej samego przetwornika poniżej lub równej 200 Hz, błąd pomiaru przetwornika (nieliniowość i histereza) do 1,5%,  odpowiednie oznaczenie drenów - kolorystyczne oznakowanie linii lub kraników, system przepłukiwania  uruchamiany wielukierunkowo przez pociągnięcie za niebieski wypustek,   połączenie przetwornika z kablem  łączącym z monitorem, bezpinowe chroniące przed zalaniem (wodoodporne), przetwornik zawiera osobny port do testowania poprawności działania systemu:linia z przetwornikiem/kabel sygnałowy/ monitor. Opakowanie pojedyńcze, sterylne.                                </t>
  </si>
  <si>
    <t xml:space="preserve">Czujnik do pomiaru ciśnienia metodą bezpośrednią </t>
  </si>
  <si>
    <t>1 op= 10 szt</t>
  </si>
  <si>
    <t xml:space="preserve">Klamra umożliwiająca mocowanie 7 czujników </t>
  </si>
  <si>
    <t>Klamra umożliwiająca mocowanie 7 czujników (do pomiaru ciśnienia krwawego, rzutu serca, strzykawek do pobierania krwi w układzie zamkniętym). System mocowany bezpośrednio do stojaka do kroplówki bądź bezpośrednio do łóżka pacjenta</t>
  </si>
  <si>
    <t xml:space="preserve">Cena jedn. netto </t>
  </si>
  <si>
    <t>Y-pacjenta</t>
  </si>
  <si>
    <t>Czujnik tlenu</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</si>
  <si>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</si>
  <si>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Czujnik przepływu</t>
  </si>
  <si>
    <t>do pomiaru objętości przepływających gazów w apratach do znieczulenia ( z rodziny Primus i Fabius) oraz respiratorach  (Evita XL,4, 2Dura oraz Savina).Możliwość dezynfekcji. Wyposażony w identyfikator RFID.</t>
  </si>
  <si>
    <t>Czujnik SpO2 Nellcor Dura DS 100A</t>
  </si>
  <si>
    <t>na palec. Wielorazowe. Kompatybilny z kardiomonitorami Drager (Gamma,Gamma XL,Gamma XXL,Delta,Delta XL, KAPPA,KAPPA XLT,Vista)  oraz z kablem pośrednim z pozycji 7.</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</si>
  <si>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</si>
  <si>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</si>
  <si>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</si>
  <si>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</si>
  <si>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Przedłużacz Sp02 Nellcor</t>
  </si>
  <si>
    <t>kompatybilny z modułem MultiMed 5 do kardiomonitorów Drager (Gamma,Gamma XL,Gamma XXL,Delta,Delta XL, KAPPA,KAPPA XLT,Vista,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</si>
  <si>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</si>
  <si>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</si>
  <si>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</si>
  <si>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10-13</t>
  </si>
  <si>
    <t>Mankiet NIPC</t>
  </si>
  <si>
    <t>wielorazorazowego użtyku, rozmiar S, dla dorosłych, 17-25 cm/29 cm, kompatybilny z drenem z pozycji 8</t>
  </si>
  <si>
    <t>wielorazorazowego użytku, rozmiar M, dla dorosłych, 23-33 cm/33 cm, kompatybilny z drenem z pozycji 8</t>
  </si>
  <si>
    <t>wielorazorazowego użtyku, rozmiar L, dla dorosłych, 31-40 cm/40 cm, kompatybilny z drenem z pozycji 8</t>
  </si>
  <si>
    <t>wielorazorazowego użtyku, rozmiar XL, dla dorosłych, 38-50 cm/50 cm, kompatybilny z drenem z pozycji 8</t>
  </si>
  <si>
    <t>Pułapka wodna do monitorwania gazów anestetycznych</t>
  </si>
  <si>
    <t>przystosowana do pracy z aparatami do znieczulenia Drager (Fabius, Primus, Zeus i Perseus). Zabezpiecza moduł pomiarowy. Wyposażona w dwa zintegrowane filtry hydrofobowe. Zdatność do pracy minimum 4 tygodnie. Nie podlega sterylizacji.</t>
  </si>
  <si>
    <t>Przewód EKG 3-odprowadzeniowy, 1-pinowy, IEC1</t>
  </si>
  <si>
    <t>kompatybilny z kardiomonitorami Drager Infinity M300 i M540.</t>
  </si>
  <si>
    <t>Przewód EKG MonoLead 3, 2-pinowy, IEC2, 2 m</t>
  </si>
  <si>
    <t>kompatybilny z kardiomonitorami Drager (Gamma / Gamma XL,Gamma XXL,Delta / Delta XL,KAPPA,KAPPA XLT,Vista,Vista XL)</t>
  </si>
  <si>
    <t>Rura oddechowa silikonowa dla dorosłych wielokrotnego użytku</t>
  </si>
  <si>
    <t>długość 1,5 m. Końce 22 mm/22 mm</t>
  </si>
  <si>
    <t>Rura oddechowa silikonowa pediatryczna wielokrotnego użytku</t>
  </si>
  <si>
    <t>długość 1,5 m. Końce 10 mm/22 mm, średnica 10 mm.</t>
  </si>
  <si>
    <t>Y-pacjenta wielokrotnego użytku prosty</t>
  </si>
  <si>
    <t>kompatybilny z rurami z pozycji 18</t>
  </si>
  <si>
    <t>Y-pacjenta, poliamidowy,wielokrotnego użytku</t>
  </si>
  <si>
    <t>kompatybilny z rurami  z pozycji 17. Kątowy, bez portu luer-lock</t>
  </si>
  <si>
    <t>Linia próbkująca</t>
  </si>
  <si>
    <t>linia próbkująca do monitorowania gazów anestetycznych w aparacie Primus, jednorazowego użytku, 10 szt.</t>
  </si>
  <si>
    <t>układ oddechowy</t>
  </si>
  <si>
    <t>Układ oddechowy, bez lateksu, jednorazowego użytku, dł. 1,5 m, podstawowy</t>
  </si>
  <si>
    <t>Układ oddechowy, bez lateksu, jednorazowego użytku, pediatryczny, dł. 1,5 m, podstawowy, bez portu luer lock</t>
  </si>
  <si>
    <t>Układ oddechowy, jednorazowego użytku, coaxialny, bez latexu, 1,8m</t>
  </si>
  <si>
    <t>zestaw anestezjologiczny, bez lateksu, jednorazowego użytku, pediatryczny, bez portu luer lock, dł. 1,5 m/1,1 m</t>
  </si>
  <si>
    <t>zbiornik ssaka</t>
  </si>
  <si>
    <t>przewód ekg</t>
  </si>
  <si>
    <t>Przewód ekg typu monolead, 3-odprowadzeniowy, 1-pinowy, dł. 2 m</t>
  </si>
  <si>
    <t>wapno sodowane</t>
  </si>
  <si>
    <t>Wapno sodowane w postaci białych granulek/pelletów identycznych kształtów i rozmiarów – w postaci półsfer o średnicy 4mm oraz wysokości 2mm; Wysoka absorpcja: 200 litrów CO2/1 litr wapna
Wysoka odporność na transport zapewniająca minimalną ilość pyłu w stosowanym wapnie. Jednoznaczne rozpoznanie zużycia wapna – wapno zużyte zabarwia się na kolor błękitno-fioletowy Skład:
78 - 84% Ca(OH)2; 2 - 4% NaOH; 14 - 18% H2O; Fiolet etylowy; Długi okres trwałości produktu – 4 lata. Zakres temperatur przechowywania: -20°C do 50°C. Wygodne 5l kanistry (4,15kg)</t>
  </si>
  <si>
    <t>szt,</t>
  </si>
  <si>
    <t>zastawka wydechowa</t>
  </si>
  <si>
    <t>czujnik SpO2</t>
  </si>
  <si>
    <t>Czujnik SpO2, na palec, wielokrotnego użytku</t>
  </si>
  <si>
    <t>Jednorazowy układ oddechowy, mikrobiologicznie czysty, zawierający dwie rury, kolankowy Y-pacjenta z portem Luer Lock, długość 1,8 m, bezlateksowy, waga 220g, maksymalny czas użycia do 7 dni, dla pacjentów o masie powyżej 40kg, pakowany w opakowaniu zbiorczym po 25 sztuk. Wysoka szczelność układu zapewniająca, iż przeciek przy 60 mbar nie przekracza 50 ml/minutę. Materiały użyte do produkcji zestawu: EVA, PP, PE, TPE. Produkt wolny od PVC i DEHP.</t>
  </si>
  <si>
    <t>Ekg do Vista</t>
  </si>
  <si>
    <t>Przewód ekg, 5-odprowadzeniowy, 2-pinowy, dł. 1/1,5 m, kompatybilny z monitorem Vista</t>
  </si>
  <si>
    <t>kuweta</t>
  </si>
  <si>
    <t>czujnik temperatury</t>
  </si>
  <si>
    <t>Czujnik temperatury wewnętrznej ciała do stosowania u jednego pacjenta, samoprzylepny czujnik, mocowany na czole pacjenta.</t>
  </si>
  <si>
    <t>Adapter</t>
  </si>
  <si>
    <t>Adapter do pomiaru wewnętrznej temperatury ciała przy użyciu strumienia ciepła.</t>
  </si>
  <si>
    <t>przewidyw. ilość zamówienia</t>
  </si>
  <si>
    <t xml:space="preserve">Wartość brutto                    </t>
  </si>
  <si>
    <t>Igła jednorazowego użytku, sterylna</t>
  </si>
  <si>
    <t>Igła ze znacznikiem jednorazowa, sterylna</t>
  </si>
  <si>
    <t>Z klipami tytanowymi w różnych rozmiarach i kształtach (np. pętli) z włóknami polimerowymi do identyfikacji miejsca po biopsji gruboigłowej umieszczone w penie. Rozmiary: 17G/10 cm oraz igły z klipami tytanowymi w kształcie pętli z zastosowaniem przy MR bez włókien polimerowych w rozmiarach: 17G/10 cm, 17G/15 cm.</t>
  </si>
  <si>
    <t xml:space="preserve">Igła do biopsji jednorazowego użytku </t>
  </si>
  <si>
    <t>S-Monovette 2,6 ml surowica żel</t>
  </si>
  <si>
    <t>Cena jednostkowa netto op.</t>
  </si>
  <si>
    <t>Stawka podatku VAT (%)</t>
  </si>
  <si>
    <t>Cena jednostkowa brutto op.</t>
  </si>
  <si>
    <t xml:space="preserve">Wartość netto </t>
  </si>
  <si>
    <t>Razem</t>
  </si>
  <si>
    <t xml:space="preserve">Nieizotopowy znacznik do detekcji węzłów chłonnych wartowniczych </t>
  </si>
  <si>
    <t>Torebka</t>
  </si>
  <si>
    <t>Przewód EKG 3-odprowadzeniowy, kompatybilny z Vista</t>
  </si>
  <si>
    <t>przedwód ekg</t>
  </si>
  <si>
    <t>Multimed 6</t>
  </si>
  <si>
    <t>Przewód SpO2 Nellcor 1,2m</t>
  </si>
  <si>
    <t>przewód SpO2</t>
  </si>
  <si>
    <t>picco</t>
  </si>
  <si>
    <t>Przewód EKG 5-odprowadzeniowy, 1-pinowy, IEC1, kompatybilny z M540</t>
  </si>
  <si>
    <t>Przewód ekg typu monolead, 5-odprowadzeniowy, 1-pinowy, dł. 2,5 m</t>
  </si>
  <si>
    <t>Jednorazowy pediatryczny układ oddechowy z pułapkami wodnymi, mikrobiologicznie czysty, długość 1,8 m/1,1m, bezlateksowy, worek 1L, maksymalny czas użycia do 7 dni</t>
  </si>
  <si>
    <t>Rękawice ochronne i diagnostyczne odporne na przebicia wykonane z nitrylu, niepudrowane, niezawierające lateksu, syntetyczne i hipoalergiczne. Pasujące na dłoń prawą i lewą, z przedłużonym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0,17 mm (+/-0,01mm), na dłoni min. 0,12 mm (+/-0,01mm). Siła zrywu po wyprodukowaniu min. 13,5 N oraz po starzeniu min. 13 N. Długość minimum 275 mm. Okres ważności dostarczonych rękawic gwarantujący jakość przez minimum 12 miesięcy od daty dostawy. Rękawice zarejestrowane jako wyrób medyczny klasy I i środek ochrony indywidualnej kat. III.  Rozmiary: S, M, L, XL.</t>
  </si>
  <si>
    <t>Rękawice ochronne i diagnostyczne wykonane z nitrylu, niepudrowane, niezawierające lateksu, syntetyczne i hipoalergiczne, kolor czarny. Pasujące na dłoń prawą i lewą, z krótkim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0,10 mm (+/-0,01mm), na dłoni min. 0,06 mm (+/-0,01mm). Siła zrywu po wyprodukowaniu min. 6 N oraz po starzeniu min. 6 N. Długość minimum 240 mm. Okres ważności dostarczonych rękawic gwarantujący jakość przez minimum 12 miesięcy od daty dostawy. Rękawice zarejestrowane jako wyrób medyczny klasy I i środek ochrony indywidualnej kat. III.  Rozmiary: S, M, L, XL.</t>
  </si>
  <si>
    <t>Rękawice ochronne i diagnostyczne wykonane z nitrylu, niepudrowane, niezawierające lateksu, syntetyczne i hipoalergiczne, kolor różowy. Pasujące na dłoń prawą i lewą, z krótkim mankietem, niekrępujące ruchów dłoni. Powierzchnia zewnętrzna mikroteksturowana z teksturą na końcach palców o podwyższonej odporności mechanicznej i chemicznej zapewniająca pewny chwyt i wyczucie. Powierzchnia wewnętrzna chlorowana. Równomiernie rolowany brzeg. Rękawice odporne na przenikanie mikroorganizmów, grzybów i bakterii. Grubość pojedynczej ścianki rękawicy: na palcu min. 0,11 mm (+/-0,01mm), na dłoni min. 0,07 mm (+/-0,01mm). Siła zrywu po wyprodukowaniu min. 6 N oraz po starzeniu min. 6 N. Długość minimum 240 mm. Okres ważności dostarczonych rękawic gwarantujący jakość przez minimum 12 miesięcy od daty dostawy. Rękawice zarejestrowane jako wyrób medyczny klasy I i środek ochrony indywidualnej kat. III.  Rozmiary: S, M, L, XL.</t>
  </si>
  <si>
    <t>Łyżki plastikowe jednorazowe do laryngoskopu typ Macintosh kompatybilne z rękojeściami w standardzie tzw. zielona specyfikacja (okrągłe oznaczenie koloru zielonego na mocowaniu łyżki). Rozmiary 1 (długość 95 mm), 2 (120 mm), 3 (140 mm), 4 (160 mm). Nieodkształcająca się łyżka wykonana z wytrzymałego ABS. Plastikowy zatrzask kulkowy zapewniający stabilne mocowanie w rękojeści. Światłowód zabudowany, doświetlający wnętrze jamy ustnej i gardło. Możliwość stosowania łyżki w polu magnetycznym. Zakończenie łyżki atraumatyczne, wyraźnie zaokrąglone, pogrubione. Wyraźnie oznakowany rodzaj, rozmiar, znak CE oraz symbol „nie do powtórnego użycia” (przekreślona cyfra 2) nad stopką,  pakowanie papier-folia. Na opakowaniu informacje w języku polskim o typie, rozmiarze i długości łyżki oraz o dacie ważności z 5 letnim okresem przydatności i numerem seryjnym.</t>
  </si>
  <si>
    <t>Podkład nieprzemakalny</t>
  </si>
  <si>
    <t>Cewnik Foleya dwudrożny, silikonowy, z balonem uszczelniającym o pojemności 5-10 ml, w rozmiarach: 12CH - 24CH, długość min. 40 cm, jednorazowego użytku. Dwa otwory boczne o łagodnie wyoblonych krawędziach. Możliwość utrzymania do 30 dni, potwierdzona umieszczona informacją na opakowaniu. W zestawie strzykawka z 10% roztworem gliceryny. Opakowanie podwójne, sterylne.</t>
  </si>
  <si>
    <t>Taśma do operacyjnego leczenia wysiłkowego nietrzymania moczu u kobiet, z polipropylenu monofilamentowego, o długości 450 mm (± 5 mm), szerokości 11 mm (± 1,0 mm), grubości 0,34 mm (± 0,05 mm), grubości nici 0,15 mm (150 μm), wielkości oczek splotu: 1 x 1,25 mm, długości oczka nici (pętli): 145 mm (± 5 mm), zagęszczenie oczek: 55% (± 5%), o gramaturze 45 g/m² (± 5%) i porowatości 1500 μm, a maksymalnej 1950 μm, taśma w dwuczęściowej foliowej osłonce, osłonki nie zachodzą na siebie, brzegi taśmy cięte laserowo, o miękkich, łagodnych, atraumatycznych zakończeniach.</t>
  </si>
  <si>
    <t>Taśma do leczenia wysiłkowego nietrzymania moczu u kobiet</t>
  </si>
  <si>
    <t>Gastrostomijny cewnik żywieniowy</t>
  </si>
  <si>
    <t>Urządzenie przeznaczone do zapewnienia dostępu do żołądka w celu żywienia dojelitowego, podawania leków i odbarczania poprzez uprzednio wykonany żołądkowo-jelitowy kanał stomii. Stosowany przy przezskórnym umieszczaniu cewnika do żywienia dojelitowego u pacjentów dorosłych i pediatrycznych, którzy wymagają żywienia dojelitowego, podawania leków lub odbarczania poprzez uprzednio wykonany żołądkowo-jelitowy kanał stomii. Urządzenie sterylne. 
Złożony z silikonowego balonu, dwukanałowego trzonu, lejka z trzema portami, oraz wspornika, który umożliwia właściwe umocowanie podczas żywienia dojelitowego, podawania leków i odbarczania. Urządzenie jest wyposażone w jeden zawór, który umożliwia napełnianie i opróżnianie silikonowego balonu.</t>
  </si>
  <si>
    <t>Zestaw do przetoczeń dł. 285cm</t>
  </si>
  <si>
    <t>Zestaw do przetoczeń z portem bezigłowym</t>
  </si>
  <si>
    <t>Zestaw do przetoczeń leków światłoczułych</t>
  </si>
  <si>
    <t>Zestaw do krwi i płynów krwiopochodnych</t>
  </si>
  <si>
    <t>Standardowy zestaw do podaży leków i płynów, kompatybilny z pompą objętościową Medima posiadaną przez zamawiającego. Całkowita długość zestawu 285 cm. Komora kroplowa 20 kropli/ml, filtr 15 µm. Nie zawiera DEHP i lateksu</t>
  </si>
  <si>
    <t xml:space="preserve">Zestaw do podaży leków i płynów z portem bezigłowym, kompatybilny pompą objętościową Medima, posiadaną przez zamawiającego. Całkowita długość zestawu 285 cm. Komora kroplowa 20 kropli/ml, filtr 15 µm. Nie zawiera DEHP i lateksu. </t>
  </si>
  <si>
    <t xml:space="preserve">Zestaw do podaży leków światłoczułych, kompatybilny z pompą objętościową Medima, posiadaną przez zamawiającego. Całkowita długość zestawu 285 cm. Komora kroplowa 20 kropli/ml, filtr 15 µm. Nie zawiera DEHP i lateksu. </t>
  </si>
  <si>
    <t xml:space="preserve">Zestaw do żywienia dojelitowego, możliwość podłączenia do worka z portem ENplus lub do butelki. Kompatybilny z pompą objętościową Medima,posiadaną przez zamawiającego. Całkowita dlugość zestawu: 285 cm. Nie zawiera DEHP i lateksu. </t>
  </si>
  <si>
    <t>cena jednostkowa netto</t>
  </si>
  <si>
    <t>Sterylna, jednorazowa osłona na kamerę. Wymiar 13cm (+/- 1cm)  na 235cm (+/- 1 cm). Zaopatrzona w tekturę ułatwiającą zakładanie. Składana teleskopowo. Końcówka perforowana zaopatrzona w nierozmakającą taśmę mocującą. Okres trwałości 5 lat od daty produkcji.</t>
  </si>
  <si>
    <t>9.</t>
  </si>
  <si>
    <t>10.</t>
  </si>
  <si>
    <t>Jednorazowa chłonna nakładka na mop z mikrofibry o wymiarach 14,6x40cm o chłonności minimum 299ml. Nakładka musi posiadać trzy strefy – chłonną, zbierającą i rezerwuar środka dezynfekującego o powolnym uwalnianiu. Kolor biały. Waga 40g +/-5%. Nakładka posiada 2 kieszenie umożliwiające łatwe montowanie oraz szeroki na 4cm i długi na 40cm pasek włokniny na środku możliwiający łatwy poślizg.</t>
  </si>
  <si>
    <t>cena jedn. brutto</t>
  </si>
  <si>
    <t>op=2 x 5000 ml</t>
  </si>
  <si>
    <t>op=2x 5000ml</t>
  </si>
  <si>
    <t>op=2x5000ml</t>
  </si>
  <si>
    <t>zestaw</t>
  </si>
  <si>
    <t>11.</t>
  </si>
  <si>
    <t>op=100szt.</t>
  </si>
  <si>
    <t>12.</t>
  </si>
  <si>
    <t>13.</t>
  </si>
  <si>
    <t>Rurka tracheostomijna z odsysaniem znad mankietu ze stałym szyldem lub ruchomym szyldem (do wyboru przez użytkownika),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transparentny dren do odsysania zakończony uniwersalnym łącznikiem umożliwiającym podłączenie do urządzeń ssących i do końcówki typu luer, dwie tasiemki mocujące w zestawie, sterylna, pakowane w sztywne opakowanie zapewniające bezpieczeństwo przechowywania; rozmiar 5,0-10,0 co 0,5mm</t>
  </si>
  <si>
    <t>Rurka tracheostomijna z odsysaniem znad mankietu</t>
  </si>
  <si>
    <t>Nebulizator z łącznikiem, ustnikiem, rurką karbowaną i drenem</t>
  </si>
  <si>
    <t>Dren płuczący do histeroskopii z kontrolą ciśnienia, kompatybilny z posiadaną przez Zamawiającego pompą Endomat Select firmy Karl Storz, jednorazowy, sterylny, opakowanie 10 szt.</t>
  </si>
  <si>
    <t>Przyrząd do precyzyjnego przetaczania płynów infuzyjnych wykonany z PCV, bez DEHP, dodatkowy, niezależny regulator przepływu z możliwością ustalenie dokładnego przepływu w zakresie 5-250ml/h  (dla gęstości 10%) i 5-200 ml/h (dla gęstości 40%) przeznaczony do precyzyjnego przetaczania płynów infuzyjnych i lipidów, skala w kolorze biało niebieskim, dodatkowa zastawka jednokierunkowa na drenie, zapobiegająca cofaniu się płynów i krwi, jałowy, opakowania folia-papier</t>
  </si>
  <si>
    <t>Probówko-strzykawka do surowicy z żelem separującym 2,5-3,0 ml (65 mm x 13 mm), kompatybilna z igłami systemowymi stosowanymi przez Zamawiającego</t>
  </si>
  <si>
    <t>1 op = 50 szt</t>
  </si>
  <si>
    <t>Wykonana z poliestrowej plecionki pokrytej tworzywem medycznym. Prosta. Posiada znaczniki głębokości.  Rozmiar 10 CH/ 80 cm.</t>
  </si>
  <si>
    <t>op     (1 op = 100szt)</t>
  </si>
  <si>
    <t>Dren z trokarem ostrym typu trójgraniec, wykonany z miękkiego termoplastycznego PCW, 2 boczne otwory ssące i 1 otwór końcowy gładko wykończone, linia Rtg, znaczniki co 2 cm, oznaczenie rozmiaru na drenie i płaskim uchwycie trokara, zintegrowany łącznik (wejście dla łącznika schodkowego). Podwójne pakowany, z dodatkowym zabezpieczeniem przed uszkodzeniem opakowania przez trokar. Sterylny, rozmiary: 20F/42cm, 24F/42cm, 28F/42cm, 32F/42cm</t>
  </si>
  <si>
    <t>op/30 szt</t>
  </si>
  <si>
    <t>PAKIET NR 2 – cewniki</t>
  </si>
  <si>
    <t>Pakiet 3 - pojemniki na odpady</t>
  </si>
  <si>
    <t>PAKIET NR 4-akcesoria do pistoletu Magnum produkcji Bard posiadanego przez Zamawiającego</t>
  </si>
  <si>
    <t>Pakiet nr 5 -  Dreny do kolumny laparoskopowej Arthrex PP110 posiadanej przez Zamawiającego</t>
  </si>
  <si>
    <t>PAKIET NR 6-igły do znieczuleń</t>
  </si>
  <si>
    <t>PAKIET NR 7 - zestaw do odsysania w systemie zamkniętym</t>
  </si>
  <si>
    <t>PAKIET NR 9- łyżki do laryngoskopu plastikowe</t>
  </si>
  <si>
    <t>PAKIET NR 10- artykuły do aparatu VAPOTHERM PRECISION FLOW posiadanego przez Zamawiającego</t>
  </si>
  <si>
    <t>Pakiet 12-elektrody kompatybilne do resektoskopu urologicznego marki Richard Wolf posiadanego przez Zamawiającego</t>
  </si>
  <si>
    <t>PAKIET NR 14 - sprzęt do hemodializy do apartu PRISMAFLEX, prod. Gambro, który posiada Zamawiający</t>
  </si>
  <si>
    <t>PAKIET NR 15- igły do nakłuć lędźwiowych</t>
  </si>
  <si>
    <t>Pakiet nr 16  systemem do biopsji wspomaganej próżniowo Encor Enspire posiadanej przez Zamawiającego</t>
  </si>
  <si>
    <t>PAKIET NR 17 – zestawy do szynowania wewnętrznego moczowodów</t>
  </si>
  <si>
    <t>PAKIET NR 18 – Układ aparatu do tlenowej wentylacji wysokoprzepływowej AIRVO - posiadany przez Zamawiającego</t>
  </si>
  <si>
    <t>PAKIET NR 19-maski</t>
  </si>
  <si>
    <t>PAKIET NR 20 – Inne</t>
  </si>
  <si>
    <t>PAKIET NR 21- przyrządy do przetaczania płynów</t>
  </si>
  <si>
    <t>PAKIET NR 22 - strzykawki - w tym do pomp (posiadanych przez Zamawiającego).</t>
  </si>
  <si>
    <t>PAKIET NR 23-sprzęt laryngologiczny</t>
  </si>
  <si>
    <t>PAKIET NR 24 - rurki</t>
  </si>
  <si>
    <t>PAKIET NR 25 - drobny sprzęt</t>
  </si>
  <si>
    <t>PAKIET NR 26 - igły</t>
  </si>
  <si>
    <t>Pakiet nr 27</t>
  </si>
  <si>
    <t>PAKIET NR 30 - dreny</t>
  </si>
  <si>
    <t>PAKIET NR 31 RĘKAWICE NITRYLOWE jednorazowe niejałowe do zastosowań medycznych i diagnostycznych z przedłużonym mankietem</t>
  </si>
  <si>
    <t>PAKIET NR 32 RĘKAWICE LATEKSOWE jednorazowe niejałowe do zastosowań medycznych i diagnostycznych</t>
  </si>
  <si>
    <t>PAKIET 33 RĘKAWICE NITRYLOWE jednorazowe niejałowe do zastosowań medycznych, diagnostycznych.</t>
  </si>
  <si>
    <t>PAKIET 35 Obłożenia</t>
  </si>
  <si>
    <r>
      <t xml:space="preserve">Uzupełniający zestaw do przezskórnej tracheotomii metodą Griggsa oparty na użyciu peana, zawierający skalpel, kaniulę z igłą i strzykawką do identyfikacji tchawicy, prowadnicę </t>
    </r>
    <r>
      <rPr>
        <sz val="8"/>
        <rFont val="Tahoma"/>
        <family val="2"/>
        <charset val="238"/>
      </rPr>
      <t>Seldingera</t>
    </r>
    <r>
      <rPr>
        <sz val="8"/>
        <color rgb="FF000000"/>
        <rFont val="Tahoma"/>
        <family val="2"/>
        <charset val="238"/>
      </rPr>
      <t>, rozszerzadło oraz rurkę tracheostomijną z wbudowanym przewodem do odsysania z przestrzeni podgłośniowej z mankietem niskociśnieniowym, posiadającą sztywny samoblokujący się mandryn z otworem na prowadnicę Seldingera. Rozmiary 7, 8, 9.</t>
    </r>
  </si>
  <si>
    <t>Zestaw składa się z 3 części. 1 część: 1 podkład chłonny 40 x 60 cm(+/- 5cm),1 podkład papierowy  60 x 60 cm (+/- 5cm),2 papierowe ręczniki do rąk 40 x 40 cm (+/- 5cm),2 pary sterylnych rękawiczek lateksowych w rozmiarze 7 – 7,5. 2 część: 1 gruszka do odsysania wydzieliny,4 zaciski pępowinowe,4 gaziki 7 x 7 cm (+/- 1cm),1 nożyczki 12 cm. 3 część:1 opaska identyfikacyjna dla noworodków,1 kocyk dla noworodka 100 x 60 cm (+/- 5cm),2 chusteczki papierowe 11 x 20 cm (+/- 5cm),1 pielucha dla noworodka,1 podpaska higieniczna siatkowa 20 x 7 cm (+/- 3cm),1 torba foliowa na łożysko 50 x 30 cm (+/- 10cm).</t>
  </si>
  <si>
    <t xml:space="preserve">Laparoskopowy worek do ekstrakcji </t>
  </si>
  <si>
    <t xml:space="preserve">Jednorazowy podkład higieniczny na stół operacyjny </t>
  </si>
  <si>
    <t>Jednorazowy, wysokochłonny, nie uczulający, nie pylący również po potarciu podkład higieniczny na stół operacyjny wykonany z 2 scalonych powłok: mocnego, nieprzemakalnego 3 warstwowego laminatu i chłonnego rdzenia na całej długości prześcieradła: wymiary prześcieradła  100 cm (+/-2cm) x 225cm  (+/- 4cm) Produkt o gładkiej, jednorodnej powierzchni (bez zagięć i przeszyć) – nie powodującej uszkodzeń skóry pacjenta. Wchłanialność minimum 4l.</t>
  </si>
  <si>
    <t xml:space="preserve"> 80x60 cm +/- 1 cm - włóknina kompresowa - 40 g, włóknina wiskozo - poliestrowa</t>
  </si>
  <si>
    <t xml:space="preserve">Serwetki niejałowe
</t>
  </si>
  <si>
    <t>Znacznik umożliwiający śródoperacyjne wykrywanie węzłów chłonnych wartowniczych (znacznik podawany przez chirurga bez konieczności współpracy z zakładem medycyny nuklearnej)
Znacznik do nieizotopowego systemu detekcji węzłów chłonnych wartowniczych, podawany podskórnie do tkanki śródmiąższowej, będący czarno-brązową, sterylną, wodną zawiesiną opłaszczonych karboksydekstranem cząstek superparamagnetycznego tlenku żelaza, dostarczany w jednorazowych i aseptycznych fiolkach;                                                         Znacznik generujący zwrotne zsynchronizowane pole magnetyczne; 
Znacznik poza sygnałem magnetycznym wybarwiający na czarno-brązowo węzły chłonne.
Znacznik sklasyfikowany jako wyrób medyczny klasy IIa
Znacznik przystosowany do przechowywania w temperaturze pokojowej "</t>
  </si>
  <si>
    <t>Jałowy zestaw chirurgiczny do haluksów</t>
  </si>
  <si>
    <t>Dren płuczący do histeroskopii</t>
  </si>
  <si>
    <t>rozm. O 7; 7,5 ;  8; 8,5; 9 wykonana z termoplastycznego PCW, łuk wygięcia rurki 100 stopni, miękki, atraumatyczny,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</si>
  <si>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w skład zestawu wchodzą: Igła Tuohy, strzykawka niskooporowa o pojemności 10 ml, cewnik zewnątrz oponowy z 3 otworami bocznymi, filtr zewnątrz oponowy, płaski zatrzaskowy łącznik z możliwością otworzenia , prowadnik, naklejka z nazwą cewnika</t>
  </si>
  <si>
    <t>Cewnik Foley'a dwudrożny w rozm.: CH6, CH8, CH10 z prowadnicą, balon 3-5ml, wykonane z lateksu silikonowanego. Kanał do napełnienia balonu ze sztywną zastawką i oznaczeniem: materiału cewnika, rozmiaru, śr. zew. cewnika, pojemność balonu. Opakowanie podwójne, sterylne, tj. zew. folia-papier, wew. folia. Na opakowaniu zbiorczym dla łatwej identyfikacji oznaczenie numeryczne i kolorystyczne rozmiaru; czas utrzymania do 7 dni potwierdzone w karcie katalogowej lub oświadczeniem producenta.</t>
  </si>
  <si>
    <t>Posiadający otwór wrzutowy, specjalne wcięcia w pokrywie umożliwiające bezpieczne oddzielenie igły od strzykawki. Pojemnik zaopatrzony w wieko trwale zespolone z pojemnikiem. Wieko zaopatrzone w otwór wrzutowy dowolnego kształtu o wymiarze 25mm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</si>
  <si>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40mm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</si>
  <si>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50mm (+/- 5mm) umożliwiający przymykanie pojemnika jak również jego hermetyczne zamknięcie. Kształt dowolny. Róznica między wymiarami podstawy i wieka max. 20%.</t>
  </si>
  <si>
    <t>Posiadający otwór wrzutowy, specjalne wcięcia w pokrywie umożliwiające bezpieczne oddzielenie igły od strzykawki. Pojemnik zaopatrzony w wieko trwale zespolone z pojemnikiem. Wieko zaopatrzone w otwór wrzutowy dowolnego kształtu o wymiarze 50mm (+/- 5mm), umożliwiający przymykanie pojemnika jak również jego hermetyczne zamknięcie. Kształt dowolny. Róznica między wymiarami podstawy i wieka max. 20%.</t>
  </si>
  <si>
    <t xml:space="preserve">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t>
  </si>
  <si>
    <t xml:space="preserve">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Róznica między wymiarami podstawy i wieka max. 20%. </t>
  </si>
  <si>
    <t>Posiadający otwór wrzutowy dowolnego kształtu o wymiarze 80mm (+/- 5mm), specjalne wcięcia w pokrywie umożliwiające bezpieczne oddzielenie igły od strzykawki. Pojemnik składa się z trzech elementów: pojemnika głównego, pokrywy szczelnie zatrzaskiwanej na pojemniku głównym oraz małej pokrywki służącej do przymykania otworu wrzutowego i szczelnego zamknięcia tego otworu po napełnieniu. Kształt dowolny. Róznica między wymiarami podstawy i wieka max. 20%</t>
  </si>
  <si>
    <t>Posiadający otwór wrzutowy dowolnego kształtu o wymiarze 125mm (+/- 5mm), specjalne wcięcia w pokrywie umożliwiające bezpieczne oddzielenie igły od strzykawki. Pojemnik składa się z trzech elementów: pojemnika głównego, pokrywy szczelnie zatrzaskiwanej na pojemniku głównym oraz małej pokrywki służącej do przymykania otworu wrzutowego i szczelnego zamknięcia tego otworu po napełnieniu. Kształt dowolny. Róznica między wymiarami podstawy i wieka max. 20%.</t>
  </si>
  <si>
    <t>Wykonany z HDPE. Nieprzemakalny , odporny na przekłucia .Składający się z trzech elementów: pojemnika głównego oraz pokrywy szczelnie zatrzaskiwanej na pojemniku  Posiadający etykietę ostrzegawczą " materiał zakaźny" wraz z informacjami zgodnie z wymaganiami PZH. Kształt dowolny. Róznica między wymiarami podstawy i wieka max. 20%.</t>
  </si>
  <si>
    <r>
      <t>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Maksymalna wysokość</t>
    </r>
    <r>
      <rPr>
        <sz val="8"/>
        <color rgb="FFFF0000"/>
        <rFont val="Tahoma"/>
        <family val="2"/>
        <charset val="238"/>
      </rPr>
      <t xml:space="preserve"> </t>
    </r>
    <r>
      <rPr>
        <sz val="8"/>
        <rFont val="Tahoma"/>
        <family val="2"/>
        <charset val="238"/>
      </rPr>
      <t>25cm.</t>
    </r>
  </si>
  <si>
    <t>Posiadający otwór wrzutowy, specjalne wcięcia w pokrywie umożliwiające bezpieczne oddzielenie igły od strzykawki. Pojemnik zaopatrzony w wieko trwale zespolone z pojemnikiem. Wieko zaopatrzone w otwór wrzutowy dowolnego kształtu o wymiarze 90mm (+/- 5mm) umożliwiający przymykanie pojemnika jak również jego hermetyczne zamknięcie. Kształt dowolny. Róznica między wymiarami podstawy i wieka max. 20%. Maksymalna wysokość 25cm.</t>
  </si>
  <si>
    <t>1) nr katalogowy 2) nazwa własna przedm. zamów.  3) PRODUCENT</t>
  </si>
  <si>
    <t>Jednorazowa igła współosiowa do biopsji z trzyczęściowym urządzeniem składającym się z zewntrznej kaniuli z dołączoną nasadką z żeńskm złączem typu luer lock, wewnętrznego mandrynu z dołączoną nasadką z męskim złączem typu luer lock oraz elastyczny gumowy ogranicznik głębokości w postaci ślizgowego pierścienia. W zależności od rozmiaru, ogranicznik głębokości oznaczony kolorem. Prowadnica współosiowa igly biopsyjnej jest przeznaczona do biopsji tkanek miękkich np. wątroba, nerki, śledziona, węzłów chłonnych oraz innych tkanek miękkich. W rozmiarze 18G i 20G znajduje się dodatkowo mandryn z tępym końcem, umożliwiający bezpieczną weryfikację naczyń krwionośnych oraz innych organów, aby zmniejszyć ryzyko uszkodzenia w/w obszarów. Rozmiary: 11G-7;10;13cm / 13G-7;10;13cm /15G-7;10;13;17cm / 17G-7;10;13;17cm / 19G-7;10;13;17cm</t>
  </si>
  <si>
    <t xml:space="preserve">Igła do znieczuleń typu Pencil Point G25 x 88 z prowadnicą </t>
  </si>
  <si>
    <t xml:space="preserve"> z taką konstrukcją uchwytów, które po wprowadzeniu igły w prowadnice skracają długość całkowitą igły mniej niż 12 mm, z eliptycznym ergonomicznym uchwytem ze wskaźnikiem położenia szlifu igły oraz otworami optycznymi, z wbudowanym pryzmatem zmieniającym barwę ze srebrnej po wypełnieniu PMR</t>
  </si>
  <si>
    <t xml:space="preserve">Igła do znieczuleń typu Pencil Point G27x 88 </t>
  </si>
  <si>
    <t>Igła do znieczuleń typu Pencil Point G27x103</t>
  </si>
  <si>
    <t>oddychające na całej powierzchni, zapinane na przylepcorzepy umożliwiające wielokrotne zapinanie, z falbankami bocznymi – zapobiegającymi wyciekom. Rozmiar pasa: 100 -150 cm</t>
  </si>
  <si>
    <t>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</si>
  <si>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</si>
  <si>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 xml:space="preserve">Pieluchomajtki dla noworodków </t>
  </si>
  <si>
    <t>Pieluchomajtki dla dorosłych</t>
  </si>
  <si>
    <t>Podkłady higieniczne</t>
  </si>
  <si>
    <t xml:space="preserv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t>
  </si>
  <si>
    <r>
      <t>Rękojeść do laryngoskopu światłowodowego standardowa i mała z kartridżem w zielonym standardzie</t>
    </r>
    <r>
      <rPr>
        <b/>
        <sz val="8"/>
        <color rgb="FFFF0000"/>
        <rFont val="Tahoma"/>
        <family val="2"/>
        <charset val="238"/>
      </rPr>
      <t xml:space="preserve"> </t>
    </r>
  </si>
  <si>
    <t xml:space="preserve">Obuwie operacyjne wykonane z tworzywa sztucznego SEBS.
</t>
  </si>
  <si>
    <t xml:space="preserve">Zestaw do cewnikowania tętnic metodą Seldingera
</t>
  </si>
  <si>
    <t>W skład zestawu wchodzi: poliuretanowy lub z PEBA (do wyboru prez Wykonawcę na etapie skladania oferty)*cewnik 22Ga/5cm z powłoką hydrofilną z niskoprofilowanymi skrzydełkami mocującymi i przedłużaczem z przesuwanym zaciskiem, igła punkcyjna z końcówką kodowaną kolorem w rozm. 22G/4cm, prowadnik o obu prostych końcówkach posiadający oznakowanie wskazujące, kiedy końcówki prowadnika znajdują się w końcówce igły w rozm. 0,021'x35cm</t>
  </si>
  <si>
    <t>W skład zestawu wchodzi: poliuretanowy lub z PEBA ( (do wyboru prez Wykonawcę na etapie skladania oferty)*cewnik 22Ga/8cm z powłoką hydrofilną z niskoprofilowanymi skrzydełkami mocującymi i przedłużaczem z przesuwanym zaciskiem, igła punkcyjna z końcówką kodowaną kolorem w rozm. 22G/4cm, prowadnik o obu prostych końcówkach posiadający oznakowanie wskazujące, kiedy końcówki prowadnika znajdują się w końcówce igły w rozm. 0,021'x35cm</t>
  </si>
  <si>
    <t>W skład zestawu wchodzi: poliuretanowy lub z PEBA do wyboru prez Wykonawcę na etapie skladania oferty)*cewnik 20Ga/16cm z powłoką hydrofilną z niskoprofilowanymi skrzydełkami mocującymi i przedłużaczem z przesuwanym zaciskiem, igła punkcyjna z końcówką kodowaną kolorem w rozm. 20G/7cm, prowadnik o obu prostych końcówkach posiadający oznakowanie wskazujące, kiedy końcówki prowadnika znajdują się w końcówce igły w rozm. 0,021'x50cm</t>
  </si>
  <si>
    <t>Cewnik do hemodializy dwuświatłowy 11,5 F i 13 F, dł. 150, 200, 250 mm, wysokoprzepływowy, hydrofilny, końcówka cewnika schodkowa, bez otworów bocznych, z powłoką antybakteryjną zawierającą bizmut i zestawem do implantacji.</t>
  </si>
  <si>
    <t>Zestaw cewników do hemodializy</t>
  </si>
  <si>
    <t>w zestawie znajdują się : dren tętniczy, żylny, substytucyjny, dializacyjny, cytrynianowy, heparynowy; worek ściekowy, igły plastikowe, hemofiltr z błoną amylonitrylową o pow. 1,5 m2</t>
  </si>
  <si>
    <t>Zestaw do zabiegów nerkozastępczych z użyciem cytrynianów lub heparyny</t>
  </si>
  <si>
    <t xml:space="preserve">Płyn substytucyjny/dializacyjny </t>
  </si>
  <si>
    <t xml:space="preserve">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t>
  </si>
  <si>
    <t xml:space="preserve">Płyn do antykoagulacji cytrynianowej: </t>
  </si>
  <si>
    <t>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t>
  </si>
  <si>
    <t xml:space="preserve">Dializant bezwapniowy z zawartościa potasu 4 mmol/l: </t>
  </si>
  <si>
    <t xml:space="preserve">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t>
  </si>
  <si>
    <t>Płyn substytucyjny z zawartością fosforanów do wyrównywania ich podaży podczas CRRT,</t>
  </si>
  <si>
    <t xml:space="preserve">opak. 5000 ml x2. ;Płyn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t>
  </si>
  <si>
    <t xml:space="preserve">Płyn dezynfekująco-czyszczący do aparatów do hemodializy </t>
  </si>
  <si>
    <t>przeciwdziałający osadzaniu i zbieraniu się wapnia; Specjalistyczny produkt do dezynfekcji (oczyszczania) odkamieniania dla pełnej higieny obwodów hydraulicznych urządzeń do dializy i stacji uzdatniania wody w centrach dializ (CE 0297). Szybkie i skuteczne działanie mikrobiologiczne / w tym B/Tbc/, F, V, S - w czasie do 10 min. W jednym procesie dezynfekcja, oczyszczanie i odkamienianie, Produkt gotowy do użycia, zapobiega tworzenia się biofilmu na powierzchniach obwodów hydraulicznych, doskonała tolerancja materiałowa.</t>
  </si>
  <si>
    <t>kompatybilny z aparatem Prismaflex, w zestawie: dren tętniczy, żylny, heparynowy, PBP, substytucyjny; worek ściekowy 5l, igły plastikowe, efektywna pow. 0,35 m2.</t>
  </si>
  <si>
    <t>Zestaw do plazmaferezy dla dorosłych</t>
  </si>
  <si>
    <t>Jednorazowy zestaw do oczyszczania krwi</t>
  </si>
  <si>
    <t>umożliwia usuwanie różnych mediatorów zapalnych, w tym cytokin i endotoksyn, metodą dyfuzji, konwekcji i adsorpcji. Objętośc krwi w zestawie 193 ml. Zestaw składa się: z filtra oraz systemu na stałe połączonych drenów oznaczonych kolorami (dren napływu krwi oznaczony kolorem czerwonym, dren powrotu krwi oznaczony kolorem niebieskim, dren PBP oznaczony kolorem białym, dren dializatu oznaczony kolorem zielonym i dren substytutu oznaczony kolorem fioletowym), co ułatwia ich identyfikację.</t>
  </si>
  <si>
    <t>Paski testowe na obecność kwasu nadoctowego</t>
  </si>
  <si>
    <t>wlot i wylot po przeciwnych stronach, kompatybilny z aparatem Prismaflex</t>
  </si>
  <si>
    <t xml:space="preserve">Dren </t>
  </si>
  <si>
    <t>do infuzji chlorku lub glukonianu wapnia kompatybilny z aparatem Prismaflex</t>
  </si>
  <si>
    <t>paski testowe</t>
  </si>
  <si>
    <t>Worek na filtrat 5-litrowy</t>
  </si>
  <si>
    <t>Igła biopsyjna</t>
  </si>
  <si>
    <t>System umożliwiający podłączenie igły</t>
  </si>
  <si>
    <t>Kanister</t>
  </si>
  <si>
    <t>Marker biopsyjny</t>
  </si>
  <si>
    <t>Marker tkankowy</t>
  </si>
  <si>
    <t>do biopsji gruboigłowej wspomaganej próżnią dostepna w 3 rozmiarach (średnica zewnętrzna 10G,)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</si>
  <si>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t>jednorazowego użytku zawierającym 11 wchłanialnych polimleczanowych/poliglikelowych peletek w tym jedna z markerem radiologicznym wykonanym ze stali nierdzewnej. Marker kompatybilny z igłami do urządzenia Encor o rozmiarze 10G</t>
  </si>
  <si>
    <t>próżniowy kompatybilny z urządzeniem Encor Enspire</t>
  </si>
  <si>
    <t>jednorazowego użytku zawierającym 11 wchłanialnych polimleczanowych/poliglikelowych peletek w tym jedna z markerem radiologicznym wykonanym ze stali nierdzewnej. Marker kompatybilny z igłami do urządzenia Encor o rozmiarze 7G</t>
  </si>
  <si>
    <t>jednorazowego użytku przeznaczony do znakowania gruczołu piersiowego. Marker umieszczony wewnątrz wykonany ze stali nierdzewnej. Marker kompatybilny z igłami do urządzenia Encor o rozmiarze 12G</t>
  </si>
  <si>
    <t>jałowy przyrząd do jednorazowego stosowania, składający się z jednorazowego prowadnika i metalowego wszczepialnego zacisku markera tkankowego. Igła wprowadzająca oznaczona w odstępach co 1 cm. Wzmocnienie dla obrazu USG na końcówce dystalnej. Posiadająca wyłącznik bezpieczeństwa. Znacznik tkankowy umieszczony wewnątrz dystalnej końcówki igły wprowadzającej. Znacznik wykonany z tyatnu, stopu Inconel 625 i biodur 108. Znacznik tkankowy umożliwiający stosowanie z obrazowaniem MR i możliwością umieszczania pod kontrolą MRI. Dotępna minium w trzech kształtach. Rozmiar 17G, 10-12cm.</t>
  </si>
  <si>
    <t>do biopsji gruboigłowej wspomaganej próżnią dostepna w 3 rozmiarach (średnica zewnętrzna 12G,)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</si>
  <si>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r>
      <rPr>
        <sz val="8"/>
        <color rgb="FF000000"/>
        <rFont val="Liberation Sans"/>
        <family val="2"/>
        <charset val="238"/>
      </rPr>
      <t>Kateter: 3F,odległość między pętlami 8 cm, pętla pęcherzowa średnica 2 cm, prowadnik średnica/długość. 018" 60 cm.
Kateter: 3F,odległość między pętlami 10 cm, pętla pęcherzowa średnica 2 cm, prowadnik średnica/długość .018" 60 cm.
Kateter: 3F,odległość między pętlami 12 cm, pętla pęcherzowa średnica 2 cm, prowadnik średnica/długość .018" 60 cm.
Kateter: 3F,odległość między pętlami14 cm, pętla pęcherzowa średnica 2 cm, prowadnik średnica/długość .018" 60 cm.
Kateter: 3.7F,odległość między pętlami 8 cm, pętla pęcherzowa średnica 2 cm, prowadnik średnica/długość .025" 145 cm.
Kateter: 3.7F,odległość między pętlami 10 cm, pętla pęcherzowa średnica 2 cm, prowadnik średnica/długość .025" 145 cm.
Kateter: 3.7F,odległość między pętlami 12 cm, pętla pęcherzowa średnica 2 cm, prowadnik średnica/długość .025" 145 cm.
Kateter: 3.7F,odległość między pętlami 14 cm, pętla pęcherzowa średnica 2 cm, prowadnik średnica/długość .025" 145 cm.
Kateter: 3.7F,odległość między pętlami 16 cm, pętla pęcherzowa średnica 2 cm, prowadnik średnica/długość .025" 145 cm.
Kateter: 3.7F,odległość między pętlami 18 cm, pętla pęcherzowa średnica 2 cm, prowadnik średnica/długość .025" 145 cm.
Kateter: 3.7F,odległość między pętlami 20 cm, pętla pęcherzowa średnica 2 cm, prowadnik średnica/długość .025" 145 cm.
Kateter: 3.7F,odległość między pętlami 22-32 cm, pętla pęcherzowa średnica 2 cm, prowadnik średnica/długość .025" 145 cm.
Kateter: 4.7F,odległość między pętlami 24 cm, pętla pęcherzowa średnica 2 cm, prowadnik średnica/długość .035" 145 cm.
Kateter: 4.7F,odległość między pętlami 26 cm, pętla pęcherzowa średnica 2 cm, prowadnik średnica/długość .035" 145 cm.
Kateter: 4.7F,odległość między pętlami 28 cm, pętla pęcherzowa średnica 2 cm, prowadnik średnica/długość .035" 145 cm.
Kateter: 4.7F,odległość między pętlami 30 cm, pętla pęcherzowa średnica 2 cm, prowadnik średnica/długość .035" 145 cm.
Kateter: 6F,odległość między pętlami 24 cm, pętla pęcherzowa średnica 2 cm, prowadnik średnica/długość .038" 145 cm.
Kateter: 6F,odległość między pętlami 26 cm, pętla pęcherzowa średnica 2 cm, prowadnik średnica/długość .038" 145 cm.
Kateter: 6F,odległość między pętlami 28 cm, pętla pęcherzowa średnica 2 cm, prowadnik średnica/długość .038" 145 cm.
Kateter: 7F,odległość między pętlami 24 cm, pętla pęcherzowa średnica 2 cm, prowadnik średnica/długość .038" 145 cm.
Kateter: 7F,odległość między pętlami 26 cm, pętla pęcherzowa średnica 2 cm, prowadnik średnica/długość .038" 145 cm.
Kateter: 7F,odległość między pętlami 28 cm, pętla pęcherzowa średnica 2 cm, prowadnik średnica/długość .038" 145 cm.
Kateter: 7F,odległość między pętlami 30 cm, pętla pęcherzowa średnica 2 cm, prowadnik średnica/długość .038" 145 cm.
Kateter: 8F,odległość między pętlami 24 cm, pętla pęcherzowa średnica 2 cm, prowadnik średnica/długość .038" 145 cm.
Kateter: 8F,odległość między pętlami 26 cm, pętla pęcherzowa średnica 2 cm, prowadnik średnica/długość .038" 145 cm.
Kateter: 8F,odległość między pętlami 28 cm, pętla pęcherzowa średnica 2 cm, prowadnik średnica/długość .038" 145 cm.
Kateter: 8F,odległość między pętlami 30 cm, pętla pęcherzowa średnica 2 cm, prowadnik średnica/długość .038" 145 cm.</t>
    </r>
  </si>
  <si>
    <t>jednorazowego użytku. Rozmiary 3,4,5.Maska wykonana z termoplastycznego, medycznego elastomeru. Mankiet maski nienadmuchiwany, posiada podporę nagłośni zmniejszający możliwość fałdowania  nagłośni. Maska wyposażona w dodatkowy kanał gastryczny umożliwiający wprowadzenie sondy żołądkowej. Integralny bloker zgryzu zmniejszający możliwość okluzji kanału rurki oddechowej. Złącze 15mm. Na rurce informacje dotyczące rozmiaru maski, zakresu wagi pacjenta oraz wskaźnik położenia. Maska pakowana wraz z usztywniaczem, którego kolor zależny jest od rozmiaru maski. Sterylna. Całkowicie pozbawiona lateksu i PCV.</t>
  </si>
  <si>
    <t xml:space="preserve">Maska nadkrtaniowa żelowa
</t>
  </si>
  <si>
    <t xml:space="preserve">Maska nadkrtaniowa żelowa
</t>
  </si>
  <si>
    <t>jednorazowego użytku.Rozmiary 1;1,5;2;2,5 Maska wykonana z termoplastycznego, medycznego elastomeru. Mankiet maski nienadmuchiwany, posiada podporę nagłośni zmniejszający możliwość fałdowania  nagłośni. Maska wyposażona w dodatkowy kanał gastryczny (dotyczy rozmiarów 1,5;2;2,5) umożliwiający wprowadzenie sondy żołądkowej. Integralny bloker zgryzu zmniejszający możliwość okluzji kanału rurki oddechowej. Złącze 15mm. Na rurce informacje dotyczące rozmiaru maski, zakresu wagi pacjenta oraz wskaźnik położenia. Maska pakowana wraz z usztywniaczem, którego kolor zależny jest od rozmiaru maski. Sterylna. Całkowicie pozbawiona lateksu i PCV.</t>
  </si>
  <si>
    <t>jednorazowe, jałowe, z drutem barowym dla identyfikacji w rtg, wymiary 50x50x6mm , pakowany pojedynczo, przyklejany</t>
  </si>
  <si>
    <t>Czyściki do narzędzi monopolarnych</t>
  </si>
  <si>
    <t>Elektroda bierna neutralna jednorazowa</t>
  </si>
  <si>
    <t xml:space="preserve">Marker skórny </t>
  </si>
  <si>
    <t>z linijką dł. 15 cm, szer. 2 cm, jałowy, pakowany pojedynczo, biokompatybilny, kolor ciemny fiolet, bez lateksu</t>
  </si>
  <si>
    <t>Strzykawka (trzyczęściowa) 50ml</t>
  </si>
  <si>
    <t xml:space="preserve"> jednorazowego użytku do pompy infuzyjnej Ascor AP 14 i AP 23,strzykawki wpisane w instrukcje użytkowania wskazanych pomp - perfuzyjna, zakończenie luer lock z dodatkowym poprzecznym pierścieniem stabilizującym wokół ujścia, poprzeczne wcięcia na tłoku umożliwiające stabilne osadzenie strzykawki o dużej objętości w ramieniu pompy infuzyjnej, tłok o dł. min. 15-16 cm, skalowanie co min.1ml na całej długości wyskalowania, logo lub nazwa producenta i nazwa własna strzykawki na cylindrze</t>
  </si>
  <si>
    <t xml:space="preserve">Strzykawka (trzyczęściowa) 20 ml </t>
  </si>
  <si>
    <t>jednorazowego użytku do pompy infuzyjnej Ascor AP 14 i AP 23, z zakończeniem luer-lock, skalowanie co min.1ml na całej długości wyskalowania, logo lub nazwa producenta i nazwa własna strzykawki na cylindrze</t>
  </si>
  <si>
    <t xml:space="preserve">Strzykawka trzyczęściowa 10 ml </t>
  </si>
  <si>
    <t>jednorazowego użytku luer-lock</t>
  </si>
  <si>
    <t>Strzykawka trzyczęściowa 5 ml</t>
  </si>
  <si>
    <t>jednorazowego użytku luer lock</t>
  </si>
  <si>
    <t xml:space="preserve">Strzykawka trzyczęściowa 3 ml </t>
  </si>
  <si>
    <t xml:space="preserve">Strzykawka jednorazowego użytku 2ml </t>
  </si>
  <si>
    <t>(trwale oznaczona czarna skala pomiarowa, z możliwością pomiaru pojemności o min. 20% większym w stosunku do pojemności nominalnej , tłok barwny (np. zielony, niebieski, fioletowy) - nieprzeziery, kontrastujący, ułatwiający wizualizację, ze sferycznym zakończeniem zapewniającym maksymalnie wypchnięcie płynu z cylindra minimalizującym przestrzeń martwą, logo lub nazwa producenta i nazwa własna na cylindrze i na opakowaniu jednostkowym i zbiorczym</t>
  </si>
  <si>
    <t xml:space="preserve">Strzykawka jednorazowego użytku 5ml </t>
  </si>
  <si>
    <t xml:space="preserve">Strzykawka jednorazowego użytku 10ml </t>
  </si>
  <si>
    <t>(parametry j.w)</t>
  </si>
  <si>
    <t>Strzykawka jednorazowego użytku 20ml</t>
  </si>
  <si>
    <t xml:space="preserve"> 0,40-0,45x10-13mm, skalowana co min. 0,01ml na całej długości wyskalowania</t>
  </si>
  <si>
    <t>Strzykawka do insuliny z nakładaną igłą 1ml</t>
  </si>
  <si>
    <t xml:space="preserve">Strzykawka (trzyczęściowa) jednorazowego użytku 50ml </t>
  </si>
  <si>
    <t>do pompy infuzyjnej Ascor AP 14 i AP 23, strzykawki wpisane w instrukcje użytkowania wskazanych pomp, czarna lub bursztynowa z igłą -perfuzyjna, zakończenie luer lock z dodatkowym, poprzecznym pierścieniem stabilizującym wokół ujścia, poprzeczne wcięcia na tłoku umożliwiające stabilne osadzenie strzykawki o dużej objętości w ramieniu pompy infuzyjnej, tłok o dł. min. 15-16 cm,skalowanie co min.1ml na całej długości wyskalowania, logo lub nazwa producenta i nazwa własna strzykawki na cylindrze</t>
  </si>
  <si>
    <t xml:space="preserve">Strzykawka do tuberkuliny z nakładaną igłą 1ml </t>
  </si>
  <si>
    <t>0,5 x 16mm, skalowana co min. 0,01ml na całej długości wyskalowania</t>
  </si>
  <si>
    <t>skalowana co min. 2ml na całej długości wyskalowania</t>
  </si>
  <si>
    <t>Strzykawka jednorazowego użytku typu YANET 100ml</t>
  </si>
  <si>
    <t>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min.co 1ml na całej długości wyskalowania, kryza zabezpieczająca przed przypadkowym wysunięciem tłoka, dołączony łącznik luer w kolorze niebieskim, logo lub nazwa producenta i nazwa własna strzykawki na cylindrze</t>
  </si>
  <si>
    <t>Strzykawka cewnikowa jednorazowego użytku z rozszerzeniem 50/60ml</t>
  </si>
  <si>
    <t>Strzykawka niskooporowa o pojemności 10ml</t>
  </si>
  <si>
    <t>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</si>
  <si>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Strzykawka jednorazowa bezpieczna trzyczęściowa luer-lock 2 ml</t>
  </si>
  <si>
    <t>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</si>
  <si>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Strzykawka jednorazowa bezpieczna  trzyczęściowa luer-lock 3 ml</t>
  </si>
  <si>
    <t xml:space="preserve">Strzykawka jednorazowa bezpieczna  trzyczęściowa luer-lock 5 ml </t>
  </si>
  <si>
    <t>Strzykawka jednorazowa bezpieczna  trzyczęściowa luer-lock 10 ml</t>
  </si>
  <si>
    <t>Strzykawka jednorazowa bezpieczna  trzyczęściowa luer-lock 20 ml</t>
  </si>
  <si>
    <t>o starannie wygładzonym wnętrzu, skala mililitrowa z wyraźnym parabolicznym oznakowaniem na obudowie, nadająca się do stosowania zarówno z powietrzem jak i roztworem soli fizjologicznej, ze standardową końcówką typu luer slip, wykonana z materiału nie zawierającego lateksu, strzykawka posiada minimum trzy okręgi wzmacniające tłok strzykawki, logo lub nazwa producenta i nazwa własna strzykawki na cylindrze</t>
  </si>
  <si>
    <t>Rurka intubacyjna zbrojona z  mankietem niskociśnieniowym, j.u.</t>
  </si>
  <si>
    <t xml:space="preserve"> posiadający dodatkowe silikonowe pierścienie uszczelniające od strony pacjenta i układu oddechowego oraz przestrzeń martwą, j.u., zespolony z łącznikiem kątowym podwójnie obrotowym, przeźroczysta rura karbowana, łączy układ oddechowy z rurką intubacyjną lub tracheostomijną, złącza 22 F-22 M/15 F, objętość martwej przestrzeni 42.ml (+/- 2ml), długość 15 cm</t>
  </si>
  <si>
    <t>Sterylny łącznik karbowany-martwa przestrzeń, j.u.</t>
  </si>
  <si>
    <t xml:space="preserve">Słuchawki lekarskie </t>
  </si>
  <si>
    <t>jednostronne, płaskie</t>
  </si>
  <si>
    <t xml:space="preserve">Słuchawka lekarska </t>
  </si>
  <si>
    <t>dwustronna, pediatryczna</t>
  </si>
  <si>
    <t xml:space="preserve">Aparat AMBU dla dorosłych </t>
  </si>
  <si>
    <t>jednorazowego użytku, z dwiema maskami</t>
  </si>
  <si>
    <t xml:space="preserve">Aparat AMBU dla noworodków </t>
  </si>
  <si>
    <t>wielorazowego użytku, z dwiema maskami</t>
  </si>
  <si>
    <t xml:space="preserve">Gruszka z PCV  </t>
  </si>
  <si>
    <t>do aparatu do mierzenia ciśnienia z zaworem zwrotnym i spustowym - kompletna</t>
  </si>
  <si>
    <r>
      <t xml:space="preserve">1) Pozwala na mierzenie temperatury tętnicy skroniowej z odległości do 8 cm 2) Specjalnie zaprojektowany do pomiaru temperatury ciała człowieka, niezależnie od temperatury pokojowej. 3) </t>
    </r>
    <r>
      <rPr>
        <sz val="8"/>
        <color rgb="FF000000"/>
        <rFont val="Tahoma"/>
        <family val="2"/>
        <charset val="238"/>
      </rPr>
      <t xml:space="preserve">system na podczerwień </t>
    </r>
    <r>
      <rPr>
        <b/>
        <sz val="8"/>
        <color rgb="FFFF0000"/>
        <rFont val="Tahoma"/>
        <family val="2"/>
        <charset val="238"/>
      </rPr>
      <t xml:space="preserve"> </t>
    </r>
    <r>
      <rPr>
        <sz val="8"/>
        <color rgb="FF000000"/>
        <rFont val="Tahoma"/>
        <family val="2"/>
        <charset val="238"/>
      </rPr>
      <t>4) Sygnał dźwiękowy w przypadku podwyższonej temperatury. 5) Podświetlany monitor LCD. 6) Pomiary w stopniach Celsjusza lub Fahrenheita. 7) Automatyczne wyłączanie (oszczędzanie baterii)</t>
    </r>
  </si>
  <si>
    <t xml:space="preserve">Igła do bezpiecznego pobierania i rozpuszczania leków </t>
  </si>
  <si>
    <t>nie skrawająca gumowego korka, umożliwia szybkie pobieranie leków bez spienienia oraz łatwe pobieranie leków tłustych, z otworem położonym centralnie na dole lub z boku igły (typu Pencil Point); rozmiar 18 G (1,2 x 30 mm i 1,2x 40 mm)</t>
  </si>
  <si>
    <t xml:space="preserve">Sterylny zestaw uniwersalny do zabiegów chirurgicznych. </t>
  </si>
  <si>
    <t>Kieszeń dwukomorowa</t>
  </si>
  <si>
    <t xml:space="preserve">Kieszeń jednokomorowa       </t>
  </si>
  <si>
    <t>Sterylny zestaw uniwersalny ze wzmocnieniem</t>
  </si>
  <si>
    <t xml:space="preserve">Czujnik do pomiaru ciśnienia metodą bezpośrednią - pojedyńcze:  lini płuczacej  o długości  min. 150 cm (+/- 5 cm),    biureta jest wyposażona w system zabezpieczający przed zapowietrzaniem (szpikulec w biurecie z trzema otworami), przetworniki do krwawego pomiaru ciśnienia o częstotliwości własnej samego przetwornika poniżej lub równej 200 Hz,      błąd pomiaru przetwornika (nieliniowość i histereza) do 1,5%, odpowiednie oznaczenie drenów - kolorystyczne oznakowanie lini lub kraników,      system przepłukiwania  uruchamiany wielukierunkowo przez pociągnięcie za niebieski wypustek, linia pacjenta, o długości min. 200 cm, wyposażona w zintegrowana strzykawkę, mocowana do płytki, o pojmności min. 12 ml oraz w dwa bezigłowe porty, zakończone  końcówką luer-lock, do pobierania krwi, umieszczone w odległości ok. 40 i 185 cm (+/-5cm) od pacjenta, połączenie przetwornika z kablem łączącym z monitorem bezpinowe, chroniące przed zalaniem (wodoodporne),               przetwornik zawiera wbudowany port do testowania poprawności działania systemu: linia z przetwornikiem/kabel sygnałowy/monitor,         prostolinijny przepływ przez przetwornik.          </t>
  </si>
  <si>
    <t xml:space="preserve">Dren medyczny sterylny </t>
  </si>
  <si>
    <t>o śr. wewnętrznej 5,6-7mm dł. 2,1m, z doklejanymi końcówkami żeńskimi lejek - lejek , pakowany w podwójne opakowanie (wewnętrzne foliowe i zewnętrzne folia papier)</t>
  </si>
  <si>
    <t>o śr.wewnętrznej 5,6-7mm dł. 2,1m, z końcówkami żeńską i męską do cewników do odsysania lub z dodatkowym regulatorem siły ssania (sekretnikiem)</t>
  </si>
  <si>
    <t xml:space="preserve">Sterylny dren silikonowy </t>
  </si>
  <si>
    <t xml:space="preserve"> do drenażu jam ciała, atraumatyczny z okrągłym otworem końcowym. Spiralny układ otworów. Widoczny w promieniach rtg. Pakowane w stanie rozprostowanym od nr 10 do nr 39</t>
  </si>
  <si>
    <t>Rękawice ochronne wykonane z nitrylu</t>
  </si>
  <si>
    <t>Rękawice medyczne z lateksu</t>
  </si>
  <si>
    <t>Rękawice nitrylowe z przedłużonym mankietem</t>
  </si>
  <si>
    <t>Rękawice nitrylowe z krótkim mankietem czarne</t>
  </si>
  <si>
    <t>Rękawice nitrylowe z krótkim mankietem różowe</t>
  </si>
  <si>
    <r>
      <t>Rękawice ochronne wykonane z nitrylu, niepudrowane, niezawierające lateksu, syntetyczne i hipoalergiczne. Pasujące na dłoń prawą i lewą, z krótkim mankietem, niekrępujące ruchów dłoni. Powierzchnia zewnętrzna teksturowana na końcach palców o podwyższonej odporności mechanicznej i chemicznej zapewniająca pewny chwyt i wyczucie. Równomiernie rolowany brzeg. Rękawice odporne na przenikanie mikroorganizmów, grzybów i bakterii potwierdzone odpowiednimi atestami nie starszymi niż 6 lat. Grubość pojedynczej ścianki rękawicy: na palcu min. 0,11mm</t>
    </r>
    <r>
      <rPr>
        <sz val="8"/>
        <rFont val="Tahoma"/>
        <family val="2"/>
        <charset val="238"/>
      </rPr>
      <t xml:space="preserve"> (+/-0,01mm)</t>
    </r>
    <r>
      <rPr>
        <sz val="8"/>
        <color rgb="FF000000"/>
        <rFont val="Tahoma"/>
        <family val="2"/>
        <charset val="238"/>
      </rPr>
      <t xml:space="preserve">, na dłoni min. 0,07mm </t>
    </r>
    <r>
      <rPr>
        <sz val="8"/>
        <rFont val="Tahoma"/>
        <family val="2"/>
        <charset val="238"/>
      </rPr>
      <t>(+/-0,01mm)</t>
    </r>
    <r>
      <rPr>
        <sz val="8"/>
        <color rgb="FF000000"/>
        <rFont val="Tahoma"/>
        <family val="2"/>
        <charset val="238"/>
      </rPr>
      <t>. Siła zrywu po wyprodukowaniu min. 6 N oraz po starzeniu min. 6 N. Długość minimum 260 mm. Okres ważności dostarczonych rękawic gwarantujący jakość przez minimum 12 miesięcy od daty dostawy. Rękawice zarejestrowane jako wyrób medyczny klasy I i środek ochrony indywidualnej kat. III.  Rozmiary: S, M, L, XL.</t>
    </r>
  </si>
  <si>
    <r>
      <t xml:space="preserve">Rękawice medyczne z lateksu, niepudrowane, niejałowe, szczelne, posiadające płaski rolowany brzeg, uniwersalny kształt zapewniający dopasowanie do dłoni i dobrą chwytliwość (o powierzchni przeciwślizgowej), Pasujące na dłoń prawą i lewą, z krótkim mankietem, niekrępujące ruchów dłoni. Równomiernie rolowany brzeg. Rękawice odporne na przenikanie mikroorganizmów, grzybów i bakterii potwierdzone odpowiednimi atestami nie starszymi niż 6 lat. Grubość pojedynczej ścianki rękawicy: na palcu min. 0,11mm </t>
    </r>
    <r>
      <rPr>
        <sz val="8"/>
        <color rgb="FFFF0000"/>
        <rFont val="Tahoma"/>
        <family val="2"/>
        <charset val="238"/>
      </rPr>
      <t xml:space="preserve"> </t>
    </r>
    <r>
      <rPr>
        <sz val="8"/>
        <rFont val="Tahoma"/>
        <family val="2"/>
        <charset val="238"/>
      </rPr>
      <t>(+/-0,01mm)</t>
    </r>
    <r>
      <rPr>
        <sz val="8"/>
        <color rgb="FF000000"/>
        <rFont val="Tahoma"/>
        <family val="2"/>
        <charset val="238"/>
      </rPr>
      <t xml:space="preserve">, na dłoni min. 0,09mm </t>
    </r>
    <r>
      <rPr>
        <sz val="8"/>
        <rFont val="Tahoma"/>
        <family val="2"/>
        <charset val="238"/>
      </rPr>
      <t>(+/-0,01mm)</t>
    </r>
    <r>
      <rPr>
        <sz val="8"/>
        <color rgb="FF000000"/>
        <rFont val="Tahoma"/>
        <family val="2"/>
        <charset val="238"/>
      </rPr>
      <t xml:space="preserve">. Siła zrywu po wyprodukowaniu min. 7 N oraz po starzeniu min. 6 N. Długość minimum 240 mm. Okres ważności dostarczonych rękawic gwarantujący jakość przez minimum 12 miesięcy od daty dostawy. Rękawice zarejestrowane jako wyrób medyczny klasy I i środek ochrony indywidualnej kat. III. Rozmiary: S, M, L, XL.                                           </t>
    </r>
  </si>
  <si>
    <t xml:space="preserve">Zestaw do podaży krwi i preparatów krwiopochodnych, kompatybilny z pompą objętościową Medima, posiadaną przez zamawiającego. Całkowita dlugość zestawu 250 cm. Komora kroplowa 20 kropli/ml, filtr 200 µm. Nie zawiera DEHP i lateksu. </t>
  </si>
  <si>
    <t xml:space="preserve">Zestaw do żywienia dojelitowego </t>
  </si>
  <si>
    <t xml:space="preserve"> podkład higieniczny na stół operacyjny wykonany polipropylenu</t>
  </si>
  <si>
    <t>Osłona na zagłówek stołu operacyjnego</t>
  </si>
  <si>
    <t>Jednorazowa osłona na podłokietnik stołu operacyjnego</t>
  </si>
  <si>
    <t xml:space="preserve"> Jednorazowe pasy niesterylne do stabilizacji ciała lub kolana pacjenta</t>
  </si>
  <si>
    <t xml:space="preserve"> Jednorazowa osłona na sondę do USG</t>
  </si>
  <si>
    <t xml:space="preserve"> Jednorazowa osłona na kamerę</t>
  </si>
  <si>
    <t>Sterylna osłona na uchwyt lampy operacyjnej</t>
  </si>
  <si>
    <t xml:space="preserve"> Jednorazowa osłona na sprzęt medyczny </t>
  </si>
  <si>
    <t>Jednorazowa chłonna nakładka na mop</t>
  </si>
  <si>
    <t>Zamknięty system do odsysania na 72h do rurek intubacyjnych</t>
  </si>
  <si>
    <t xml:space="preserve">Zamknięty system do odsysania na 72h do rurek tracheostomijnych </t>
  </si>
  <si>
    <t>SZACUNKOWA WARTOŚĆ ZAMÓWIENIA</t>
  </si>
  <si>
    <t>lp</t>
  </si>
  <si>
    <t>nr pakietu</t>
  </si>
  <si>
    <t>wart. netto (PLN)</t>
  </si>
  <si>
    <t>wart. brutto (PLN)</t>
  </si>
  <si>
    <t>wart. w EURO</t>
  </si>
  <si>
    <t>Pakiet nr 1.1</t>
  </si>
  <si>
    <t>Pakiet nr 1.2</t>
  </si>
  <si>
    <t>Pakiet nr 1.3</t>
  </si>
  <si>
    <t>Pakiet nr 1.4</t>
  </si>
  <si>
    <t>Pakiet nr 1.5</t>
  </si>
  <si>
    <t>Pakiet nr 1.6</t>
  </si>
  <si>
    <t>Pakiet nr 1.7</t>
  </si>
  <si>
    <t>Pakiet nr 1.8</t>
  </si>
  <si>
    <t>Pakiet nr 1.9</t>
  </si>
  <si>
    <t>Pakiet nr 1.10</t>
  </si>
  <si>
    <t>Pakiet nr 1.11</t>
  </si>
  <si>
    <t>Pakiet nr 1.12</t>
  </si>
  <si>
    <t>Pakiet nr 1.13</t>
  </si>
  <si>
    <t>14.</t>
  </si>
  <si>
    <t>Pakiet nr 1.14</t>
  </si>
  <si>
    <t>15.</t>
  </si>
  <si>
    <t>Pakiet nr 1.15</t>
  </si>
  <si>
    <t>16.</t>
  </si>
  <si>
    <t>Pakiet nr 1.16</t>
  </si>
  <si>
    <t>17.</t>
  </si>
  <si>
    <t>Pakiet nr 1.17</t>
  </si>
  <si>
    <t>18.</t>
  </si>
  <si>
    <t>Pakiet nr 1.18</t>
  </si>
  <si>
    <t>19.</t>
  </si>
  <si>
    <t>Pakiet nr 1.19</t>
  </si>
  <si>
    <t>20.</t>
  </si>
  <si>
    <t>Pakiet nr 1.20</t>
  </si>
  <si>
    <t>21.</t>
  </si>
  <si>
    <t>Pakiet nr 1.21</t>
  </si>
  <si>
    <t>22.</t>
  </si>
  <si>
    <t>Pakiet nr 1.22</t>
  </si>
  <si>
    <t>23.</t>
  </si>
  <si>
    <t>Pakiet nr 1.23</t>
  </si>
  <si>
    <t>24.</t>
  </si>
  <si>
    <t>Pakiet nr 1.24</t>
  </si>
  <si>
    <t>25.</t>
  </si>
  <si>
    <t>Pakiet nr 1.25</t>
  </si>
  <si>
    <t>26.</t>
  </si>
  <si>
    <t>Pakiet nr 1.26</t>
  </si>
  <si>
    <t>27.</t>
  </si>
  <si>
    <t>Pakiet nr 1.27</t>
  </si>
  <si>
    <t>28.</t>
  </si>
  <si>
    <t>Pakiet nr 1.28</t>
  </si>
  <si>
    <t>29.</t>
  </si>
  <si>
    <t>Pakiet nr 1.29</t>
  </si>
  <si>
    <t>30.</t>
  </si>
  <si>
    <t>Pakiet nr 1.30</t>
  </si>
  <si>
    <t>31.</t>
  </si>
  <si>
    <t>Pakiet nr 1.31</t>
  </si>
  <si>
    <t>32.</t>
  </si>
  <si>
    <t>Pakiet nr 1.32</t>
  </si>
  <si>
    <t>33.</t>
  </si>
  <si>
    <t>Pakiet nr 1.33</t>
  </si>
  <si>
    <t>34.</t>
  </si>
  <si>
    <t>Pakiet nr 1.34</t>
  </si>
  <si>
    <t>35.</t>
  </si>
  <si>
    <t>Pakiet nr 1.35</t>
  </si>
  <si>
    <t>36.</t>
  </si>
  <si>
    <t>Pakiet nr 1.36</t>
  </si>
  <si>
    <t>37.</t>
  </si>
  <si>
    <t>Pakiet nr 1.37</t>
  </si>
  <si>
    <t>38.</t>
  </si>
  <si>
    <t>Pakiet nr 1.38</t>
  </si>
  <si>
    <t>39.</t>
  </si>
  <si>
    <t>Pakiet nr 2</t>
  </si>
  <si>
    <t>40.</t>
  </si>
  <si>
    <t>Pakiet nr 3</t>
  </si>
  <si>
    <t>41.</t>
  </si>
  <si>
    <t>Pakiet nr 4</t>
  </si>
  <si>
    <t>42.</t>
  </si>
  <si>
    <t>Pakiet nr 5</t>
  </si>
  <si>
    <t>43.</t>
  </si>
  <si>
    <t>Pakiet nr 6</t>
  </si>
  <si>
    <t>44.</t>
  </si>
  <si>
    <t>Pakiet nr 7</t>
  </si>
  <si>
    <t>45.</t>
  </si>
  <si>
    <t>Pakiet nr 8</t>
  </si>
  <si>
    <t>46.</t>
  </si>
  <si>
    <t>Pakiet nr 9</t>
  </si>
  <si>
    <t>47.</t>
  </si>
  <si>
    <t>Pakiet nr 10</t>
  </si>
  <si>
    <t>48.</t>
  </si>
  <si>
    <t>Pakiet nr 11</t>
  </si>
  <si>
    <t>49.</t>
  </si>
  <si>
    <t>50.</t>
  </si>
  <si>
    <t>51.</t>
  </si>
  <si>
    <t>52.</t>
  </si>
  <si>
    <t>53.</t>
  </si>
  <si>
    <t>Pakiet nr 13</t>
  </si>
  <si>
    <t>54.</t>
  </si>
  <si>
    <t>Pakiet nr 14</t>
  </si>
  <si>
    <t>55.</t>
  </si>
  <si>
    <t>Pakiet nr 15</t>
  </si>
  <si>
    <t>56.</t>
  </si>
  <si>
    <t>Pakiet nr 16</t>
  </si>
  <si>
    <t>57.</t>
  </si>
  <si>
    <t>Pakiet nr 17</t>
  </si>
  <si>
    <t>58.</t>
  </si>
  <si>
    <t>Pakiet nr 18</t>
  </si>
  <si>
    <t>59.</t>
  </si>
  <si>
    <t>Pakiet nr 19</t>
  </si>
  <si>
    <t>60.</t>
  </si>
  <si>
    <t>Pakiet nr 20</t>
  </si>
  <si>
    <t>61.</t>
  </si>
  <si>
    <t>Pakiet nr 21</t>
  </si>
  <si>
    <t>62.</t>
  </si>
  <si>
    <t>Pakiet nr 22</t>
  </si>
  <si>
    <t>63.</t>
  </si>
  <si>
    <t>Pakiet nr 23</t>
  </si>
  <si>
    <t>64.</t>
  </si>
  <si>
    <t>Pakiet nr 24</t>
  </si>
  <si>
    <t>65.</t>
  </si>
  <si>
    <t>Pakiet nr 25</t>
  </si>
  <si>
    <t>66.</t>
  </si>
  <si>
    <t>Pakiet nr 26</t>
  </si>
  <si>
    <t>67.</t>
  </si>
  <si>
    <t>68.</t>
  </si>
  <si>
    <t>Pakiet nr 28</t>
  </si>
  <si>
    <t>69.</t>
  </si>
  <si>
    <t>Pakiet nr 29</t>
  </si>
  <si>
    <t>70.</t>
  </si>
  <si>
    <t>Pakiet nr 30</t>
  </si>
  <si>
    <t>71.</t>
  </si>
  <si>
    <t>Pakiet nr 31</t>
  </si>
  <si>
    <t>72.</t>
  </si>
  <si>
    <t>Pakiet nr 32</t>
  </si>
  <si>
    <t>73.</t>
  </si>
  <si>
    <t>Pakiet nr 33</t>
  </si>
  <si>
    <t>Wartośc szacunkowa zamówienia:</t>
  </si>
  <si>
    <t>PLN</t>
  </si>
  <si>
    <t>w Euro</t>
  </si>
  <si>
    <t>EURO</t>
  </si>
  <si>
    <t>kwota przeznaczona na sfinansowanie:</t>
  </si>
  <si>
    <t>Nr sprawy 24/ZP/2023</t>
  </si>
  <si>
    <t>74.</t>
  </si>
  <si>
    <t>75.</t>
  </si>
  <si>
    <t>76.</t>
  </si>
  <si>
    <t>77.</t>
  </si>
  <si>
    <t>78.</t>
  </si>
  <si>
    <t>79.</t>
  </si>
  <si>
    <t>80.</t>
  </si>
  <si>
    <t>81.</t>
  </si>
  <si>
    <t>82.</t>
  </si>
  <si>
    <t>Pakiet nr 12</t>
  </si>
  <si>
    <t>Pakiet nr 1.39</t>
  </si>
  <si>
    <t>Pakiet nr 1.40</t>
  </si>
  <si>
    <t>Pakiet nr 1.41</t>
  </si>
  <si>
    <t>Pakiet nr 1.42</t>
  </si>
  <si>
    <t>Pakiet nr 1.43</t>
  </si>
  <si>
    <t>Pakiet nr 1.44</t>
  </si>
  <si>
    <t>Pakiet nr 1.45</t>
  </si>
  <si>
    <t>Pakiet nr 1.46</t>
  </si>
  <si>
    <t>Pakiet nr 1.47</t>
  </si>
  <si>
    <t>Pakiet nr 1.48</t>
  </si>
  <si>
    <t>Pakiet nr 34</t>
  </si>
  <si>
    <t>Pakiet nr 35</t>
  </si>
  <si>
    <t>1) nr katalogowy   2) nazwa własna przedm. zamów.   3) PRODUCENT</t>
  </si>
  <si>
    <t>1) nr katalogowy  2) nazwa własna przedm. zamów.   3) PRODUCENT</t>
  </si>
  <si>
    <t>1) nr katalogow 2) nazwa własna przedm. zamów.  3) PRODUCENT</t>
  </si>
  <si>
    <t>stawka podatku VAT  (w %)</t>
  </si>
  <si>
    <r>
      <t>okrągły, średnica 190mm</t>
    </r>
    <r>
      <rPr>
        <sz val="8"/>
        <rFont val="Tahoma"/>
        <family val="2"/>
        <charset val="238"/>
      </rPr>
      <t xml:space="preserve"> (+/- 10mm) </t>
    </r>
  </si>
  <si>
    <t>Zamknięty koniec dystalny z materiału widocznego w RTG w celu umożliwienia precyzyjnego wprowadzenia. Cztery otwory boczne. Cewnik z linią RTG, ze znacznikami na 50, 60 i 70 cm od końca w celu umożliwienia precyzyjnego wprowadzenia. Miękka, zmrożona, wykonana z odpornego na zagięcia PCV
 Kodowane kolorami zakończenia dla łatwiejszej identyfikacji rozmiaru. Dostępny w wersji z lub bez konektora Luer
 Długość: 105 cm
 Rozmiary: 6 FG do 24 FG</t>
  </si>
  <si>
    <t xml:space="preserve">Rozmiar 660 x 840 mm. Całkowicie rozpuszczalne w wodzie o temp. 60 stopni C, worki do prania skażonej bielizny i odzieży ochronnej. Eliminują ryzyko infekcji personelu. Worki i przewiązki wykonane z nietoksycznych substancji rozpuszczalnych w wodzie ulegających całkowitej degradacji. </t>
  </si>
  <si>
    <r>
      <t xml:space="preserve">Skład zestawu:
- </t>
    </r>
    <r>
      <rPr>
        <sz val="8"/>
        <color rgb="FF000000"/>
        <rFont val="Tahoma"/>
        <family val="2"/>
        <charset val="238"/>
      </rPr>
      <t>wkłady do pompy Medrad Spectris Solaris EP o  pojemności 65 i 115 ml;
- 2 x ostrze typu SPIKE
- złącze niskiego ciśnienia z trójnikiem i zaworkiem zwrotnym o wytrzymałości 350PSI dł 250cm</t>
    </r>
    <r>
      <rPr>
        <sz val="8"/>
        <rFont val="Tahoma"/>
        <family val="2"/>
        <charset val="238"/>
      </rPr>
      <t xml:space="preserve"> 2x szybko złącze typu J</t>
    </r>
  </si>
  <si>
    <t>Zestaw składa się z: serwety na stolik (150 x 190 cm), serwety na stolik MAYO (80 x 140 cm), serwety 120 x 170 cm otwór 10 x 10 cm z folią operacyjną, z 2 kieszeniami na płyny, osłony na tacę FAKO (40 x 65 cm), osłony na ramię (35 x 75 cm), ręcznika do rąk (30 x 30 cm). Dopuszczalna róznica rozmiarów (+/- 2cm). Każdy zestaw posiada na opakowaniu informację o dacie ważności i numerze serii w postaci dwóch naklejek typu TAG.</t>
  </si>
  <si>
    <r>
      <t>Zawierająca hydrożel superabsorbet trwale absorbujący i zatrzymujący duże ilości płynów spływających na podłogę. Dwustronna aplikacja – chłonna zarówno górna jak i spodnia część. Chłonność: 7 l wody lub 2,5 l roztworu soli fizjologicznej. Rozmiar 75cm x 36cm</t>
    </r>
    <r>
      <rPr>
        <sz val="8"/>
        <rFont val="Tahoma"/>
        <family val="2"/>
        <charset val="238"/>
      </rPr>
      <t xml:space="preserve"> (+/- 1cm),</t>
    </r>
    <r>
      <rPr>
        <sz val="8"/>
        <color rgb="FF000000"/>
        <rFont val="Tahoma"/>
        <family val="2"/>
        <charset val="238"/>
      </rPr>
      <t xml:space="preserve"> wkład chłonny 68cm x 30cm  (+/- 1cm). Kolor biały.</t>
    </r>
  </si>
  <si>
    <t xml:space="preserve">Maska anestetyczna z pompowanym mankietem. Pierścień mocujący kodowany kolorystycznie  dla łatwej identyfikacji rozmiaru: 0-biały, 1-różowy, 2-żółty, 3-zielony, 4-czerwony, 5-niebieski, 6-pomarańczowy. Przeźroczysta kopuła umożliwia ciągłą obserwację pacjenta. Dobrze przylegający, miękki mankiet pompowany przy pomocy zaworu. Przestrzeń martwa w przypadku rozmiarów: 0 – 25ml, 1 – 47ml, 2 – 83 ml, 3 – 125ml, 4 – 195 ml, 5 – 242ml, 6 – 330ml. Port łączący dla rozmiarów 0-1: 15mm, dla rozmiarów 2-6: 22mm. Maski jednorazowego użytku, wykonane z PCV bez zawartości ftalanów i lateksu. Opakowanie foliowe, mikrobiologicznie czyste.   </t>
  </si>
  <si>
    <r>
      <t>Wyposażony w linię pomiarową 150cm</t>
    </r>
    <r>
      <rPr>
        <b/>
        <sz val="8"/>
        <color rgb="FFFF0000"/>
        <rFont val="Tahoma"/>
        <family val="2"/>
        <charset val="238"/>
      </rPr>
      <t xml:space="preserve"> </t>
    </r>
    <r>
      <rPr>
        <sz val="8"/>
        <rFont val="Tahoma"/>
        <family val="2"/>
        <charset val="238"/>
      </rPr>
      <t>(+/- 2cm),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 posiadanym przez Zamawiającego.</t>
    </r>
  </si>
  <si>
    <t>golarka posiadająca karbowany uchwyt zapewniający stabilizację, zawiera pojedyncze ostrze wykonane ze stali nierdzewnej pokrytej platyną oraz teflonem, możliwość golenia na sucho i mokro, wymiary ostrza: dł-1cm x szer. 4,0-4,5cm, x grubość 0,01cm, każda golarka zapakowana indywidualnie w osłonkę minimum tekturową; WYRÓB MEDYCZNY</t>
  </si>
  <si>
    <r>
      <t xml:space="preserve">perforowany, wykonany z włókniny wiskozowej. Gramatura włókniny 25 g/m2. Wysokość czepka z przodu 20,5 cm </t>
    </r>
    <r>
      <rPr>
        <sz val="8"/>
        <rFont val="Tahoma"/>
        <family val="2"/>
        <charset val="238"/>
      </rPr>
      <t>(+/-2 cm).</t>
    </r>
  </si>
  <si>
    <r>
      <t>perforowany, wykonany z włókniny wiskozowej z gumką w tylnej części. Gramatura włókniny 25 g/m2. Głębokość czepka 13,5 cm</t>
    </r>
    <r>
      <rPr>
        <b/>
        <sz val="8"/>
        <color rgb="FFFF0000"/>
        <rFont val="Tahoma"/>
        <family val="2"/>
        <charset val="238"/>
      </rPr>
      <t xml:space="preserve"> </t>
    </r>
    <r>
      <rPr>
        <sz val="8"/>
        <rFont val="Tahoma"/>
        <family val="2"/>
        <charset val="238"/>
      </rPr>
      <t>(+/- 2cm).</t>
    </r>
  </si>
  <si>
    <r>
      <t xml:space="preserve">Sterylna, uniwersalna, osłona uchwytu lampy operacyjnej  wykonana z twardego plastikowego kołnierza o średnicy zewnętrznej 115mm i wewnętrznej  </t>
    </r>
    <r>
      <rPr>
        <sz val="8"/>
        <rFont val="Tahoma"/>
        <family val="2"/>
        <charset val="238"/>
      </rPr>
      <t xml:space="preserve">15mm do max. 48 mm </t>
    </r>
    <r>
      <rPr>
        <sz val="8"/>
        <color rgb="FF000000"/>
        <rFont val="Tahoma"/>
        <family val="2"/>
        <charset val="238"/>
      </rPr>
      <t>zintegrowanego z foliową osłoną o szerokości 115mm ± 4 mm. Konstrukcja osłony (16 ząbków do regulacji otworu i zabezpieczenia przed spadaniem osłony) umożliwiająca zastosowanie dla uchwytów o średnicy od 15mm do max. 46mm o długości max 13 cm ±1. Osłony pakowane bezpiecznie potrójnie, jednostkowo  w torebkę papierowo foliową z czterema etykietami samoprzylepnymi do dokumentacji medycznej i zbiorczo w 2 worki foliowe, następnie w  karton transportowy.</t>
    </r>
  </si>
  <si>
    <t xml:space="preserve">Sterylny zestaw do operacji tarczycy. Skład zestawu:  
1 x serweta w kształcie litery T o wymiarach min. 196x269x309 cm +/- 3 cm z przylepnym otworem w kształcie rombu o bokach 13x13 cm (paski kleju max. szerokość 2 cm) wykonana w części okrywającej pacjenta z  chłonnego, niepylącego (wskaźnik pylenia max.1.9 Log10) trilaminatu (polipropylen-polietylen-polipropylen) o gramaturze max. 66 g/m² (bez celulozy i wiskozy) odpornego na  penetrację wody min.200 cm H₂O. Materiał o dużej odporności na rozerwanie na mokro i sucho (min.190 kPa) a w obszarze obszernego wzmocnienia (60x75cm +/- 1cm) min. 570 kPa. Zintegrowana z serwetą jednorodna,  mata antypoślizgowa na narzędzia 45x25cm +/- 1cm i 3 podwójne uchwyty na przewody.
1 x serweta na stolik narzędziowy 140x190cm +/- 1cm z folii PE 50µ z mikroteksturą ze wzmocnieniem z polipropylenu w części środkowej 75x190cm+/- 1cm . Dopuszczalna różnica rozmiarów (+/- 2cm).
Zestaw spełnia wymagania dla procedur wysokiego ryzyka, zapakowany sterylnie w przezroczystą, foliową torbę z portami do sterylizacji, posiada 4 etykiety samoprzylepne do dokumentacji medycznej zawierające: numer katalogowy, numer lot, datę ważności oraz nazwę producenta w tym min. 2 etykiety zawierające kod EAN. Sterylizacja tlenkiem etylenu. Zestawy pakowane zbiorczo w worek foliowy, następnie karton.                                </t>
  </si>
  <si>
    <t>Sterylny zestaw do znieczulenia
Skład zestawu:
1 x Serweta z bilaminatu 45x75cm 
1 x Serweta z bilaminatu 40x45 cm z przylepnym otworem ø7cm
10 x Kompres gazowy 7,5x7,5cm 8W 17N
1 x Kleszczyki plastikowe typu Kocher 14cm niebieskie. Dopuszczalna róznica rozmiarów (+/- 1cm).
Opakowanie jednostkowe – taca ze sztywnego blistra 15x20cm, zaopatrzone w dwie etykiety samoprzylepne 4,7x2,5cm (z narożnym systemem łatwego przeklejania w rękawicach) zawierające numer katalogowy, nr lot, datę ważności, nazwę producenta.</t>
  </si>
  <si>
    <r>
      <t>Pirogenowy filtr do płynu dializacyjnego (kompatybilny do aparatu Dialog+ firmy Braun)</t>
    </r>
    <r>
      <rPr>
        <sz val="8"/>
        <rFont val="Tahoma"/>
        <family val="2"/>
        <charset val="238"/>
      </rPr>
      <t xml:space="preserve"> posiadanym przez Zamawiającego.</t>
    </r>
  </si>
  <si>
    <r>
      <t xml:space="preserve">występujący w 3 rozmiarach: 10mm x 90mm x 145mm - 250ml, 10mm x 130mm x 180mm - 600ml, 12mm x 190mm x 230mm - 1150ml. Długość ramienia 33cm </t>
    </r>
    <r>
      <rPr>
        <sz val="8"/>
        <rFont val="Tahoma"/>
        <family val="2"/>
        <charset val="238"/>
      </rPr>
      <t>(+/- 1cm)</t>
    </r>
    <r>
      <rPr>
        <b/>
        <sz val="8"/>
        <color rgb="FFFF0000"/>
        <rFont val="Tahoma"/>
        <family val="2"/>
        <charset val="238"/>
      </rPr>
      <t xml:space="preserve">. </t>
    </r>
    <r>
      <rPr>
        <sz val="8"/>
        <color rgb="FF000000"/>
        <rFont val="Tahoma"/>
        <family val="2"/>
        <charset val="238"/>
      </rPr>
      <t>Worek z prowadnicą mocowany samozaciągającą nicią, zsuwany z samorozprężalnego pierścienia. Podwójne wzmocnione dno.</t>
    </r>
  </si>
  <si>
    <r>
      <t>60x90</t>
    </r>
    <r>
      <rPr>
        <b/>
        <sz val="8"/>
        <color rgb="FFFF0000"/>
        <rFont val="Tahoma"/>
        <family val="2"/>
        <charset val="238"/>
      </rPr>
      <t xml:space="preserve"> </t>
    </r>
    <r>
      <rPr>
        <sz val="8"/>
        <rFont val="Tahoma"/>
        <family val="2"/>
        <charset val="238"/>
      </rPr>
      <t>(+/- 2cm)</t>
    </r>
    <r>
      <rPr>
        <sz val="8"/>
        <color rgb="FF000000"/>
        <rFont val="Tahoma"/>
        <family val="2"/>
        <charset val="238"/>
      </rPr>
      <t xml:space="preserve"> , Wkład chłonny z miękkiej rozdrobnionej celulozy, folia zewnętrzna nieprzepuszczająca wilgoci, całopowierzchniowe wewnętrzne pokrycie włókniną</t>
    </r>
  </si>
  <si>
    <r>
      <t xml:space="preserve">Dren o długości 210 cm </t>
    </r>
    <r>
      <rPr>
        <sz val="8"/>
        <rFont val="Tahoma"/>
        <family val="2"/>
        <charset val="238"/>
      </rPr>
      <t>(+/- 2cm),</t>
    </r>
    <r>
      <rPr>
        <sz val="8"/>
        <color rgb="FF000000"/>
        <rFont val="Tahoma"/>
        <family val="2"/>
        <charset val="238"/>
      </rPr>
      <t xml:space="preserve"> odporny na zagięcia o przekroju gwiazdkowym. Nebulizator o pojemności 6 ml (skalowany co 1 ml), wytwarzający cząsteczki o średniej wielkości MMAD = 3,91 μm przy przepływie 6 l/min. W zestawie nebulizator, dren, złączka typu T, ustnik, zastawka jednokierunkowa oraz rurka karbowana . Uniwersalny łącznik T o średnicy 22M/15F - 22F Uniwersalny (odłączalny) ustnik . Silikonowa zastawka jednokierunkowa (odłączalna) . Bez lateksu, bez ftalanów, opakowanie papier/folia</t>
    </r>
  </si>
  <si>
    <t>dla dorosłych, miękka, szeroka, mocowana na rzep</t>
  </si>
  <si>
    <r>
      <t>Dren typu Penrose do grawitacyjnego drenażu ran, otwarty (płaski), do drenażu kapilarnego, dren wykonany z czystego 100%-owego silikonu, długość 30 cm</t>
    </r>
    <r>
      <rPr>
        <sz val="8"/>
        <rFont val="Tahoma"/>
        <family val="2"/>
        <charset val="238"/>
      </rPr>
      <t xml:space="preserve"> (+/- 1cm),</t>
    </r>
    <r>
      <rPr>
        <sz val="8"/>
        <color rgb="FF000000"/>
        <rFont val="Tahoma"/>
        <family val="2"/>
        <charset val="238"/>
      </rPr>
      <t xml:space="preserve"> szerokość 40 mm. Sterylny, opakowany podwójnie.</t>
    </r>
  </si>
  <si>
    <t>Elastyczna, jednorazowa prowadnica do trudnych intubacji, typu Bougie z wygiętym końcem, znaczniki głębokości co 1 cm, rozmiar 15Ch/ długość 70cm.
Dla rurek intubacyjnych w rozmiarach: 6 – 11 mm. Bez lateksu.</t>
  </si>
  <si>
    <t>Cewnik Foley'a dwudrożny w rozm.: od CH12 do CH 26, balon 5-10ml lub 30-50ml, wykonane z lateksu silikonowanego. Kanał do napełnienia balonu ze sztywną zastawką i oznaczeniem: materiału cewnika, rozmiaru, średnica zew. cewnika, pojemność balonu i logo marki. Opakowanie podwójne, sterylne, tj. zew. folia-papier, wew. folia. Na opakowaniu zbiorczym dla łatwej identyfikacji oznaczenie numeryczne i kolorystyczne rozmiaru, czas utrzymania do 7 dni potwierdzone w karcie katalogowej lub oświadczeniem producenta.</t>
  </si>
  <si>
    <r>
      <t xml:space="preserve">Igły do biopsji gruboigłowej, jednorazowe, wielkość okienka biopsyjnego 22mm. Długość pobranego wycinka 1,9 cm. Igły posiadające zdejmowany, jałowy uchwyt. Grubość igieł oznaczona kolorami. Wszystkie igły kompatybilne z pistoletem Magnum </t>
    </r>
    <r>
      <rPr>
        <sz val="8"/>
        <rFont val="Tahoma"/>
        <family val="2"/>
        <charset val="238"/>
      </rPr>
      <t>posiadanym przez Zamawiającego. Pakowane po 10 szt. Roz</t>
    </r>
    <r>
      <rPr>
        <sz val="8"/>
        <color rgb="FF000000"/>
        <rFont val="Tahoma"/>
        <family val="2"/>
        <charset val="238"/>
      </rPr>
      <t>miary igieł: 12G – dł: 10, 13, 16, 20cm, 14G – dł: 10,13,16,20cm,16G – dł: 10, 13, 16, 20cm, 18G –dł: 10, 13, 16, 20, 25, 30cm, 20G – dł: 10, 13, 16, 20cm</t>
    </r>
  </si>
  <si>
    <r>
      <rPr>
        <sz val="8"/>
        <rFont val="Tahoma"/>
        <family val="2"/>
        <charset val="238"/>
      </rPr>
      <t xml:space="preserve"> wyposażony w zintegrowany podwójnie obrotowy łącznik 15 mm kącie 45° do podłączenia rurki, obrotowy port do przepłukiwania cewnika o długości ok 8 cm zamykany kapturkiem, zamykany port do podawania leków z końcówką Luer, przeźroczystą komorę pozwalającą na obserwację wydzieliny pacjenta, zabezpieczenie łącznika podciśnienia w postaci kapturka zamocowanego do zestawu w sposób zapobiegający zagubieniu, suwak umożliwiający pełne zamknięcie/otwarcie przepływu bez konieczności rozmontowania całości systemu, klin pozwalający na bezpieczne rozmontowanie systemu z rurką intubacyjną bez uszkodzenia elementów, cewnik zakończony atraumatycznie niebieską miękką obwódką, zaokrąglony, bez ostrych krawędzi, posiadający czarną obwódkę pozwalającą na jego wizualizację podczas przepłukiwania. Regulacja podciśnienia następuje poprzez zawór kontroli siły ssania znakowany rozmiarem cewnika oraz średnicą oraz informacją „UP”. Blokada zaworu regulacji siły ssania następuje poprzez jego obrót o 90° lub 180°. Cewnik wyposażony w dwa otwory boczne ułożone naprzemianlegle oraz znaczniki głębokości skalowane co 1 cm. Oznaczenie rozmiaru cewnika widoczne na końcu cewnika, na zaworze kontroli siły ssania oraz kolorystycznie na obwódce łączącej pozostałe elementy systemu z rękawem ochronnym. W zestawie również łącznik karbowany typu „martwa przestrzeń”. Dostępne rozmiary: 10F/60cm, 12F/60cm, 14F/60cm, 16F/60cm.</t>
    </r>
    <r>
      <rPr>
        <sz val="8"/>
        <color rgb="FF000000"/>
        <rFont val="Tahoma"/>
        <family val="2"/>
        <charset val="238"/>
      </rPr>
      <t xml:space="preserve"> Możliwość stosowania do 72 h, na uchwycie oznaczony rozmiar cewnika, skalowany, termoplastyczny miękki cewnik z gładkimi krawędziami. Cewnik wyposażony w otwór dystalny oraz 2 naprzeciwległe otwory boczne.</t>
    </r>
  </si>
  <si>
    <r>
      <t>wyposażony w zintegrowany podwójnie obrotowy łącznik 15 mm kącie 45° do podłączenia rurki, obrotowy port do przepłukiwania cewnika o długości ok 8 cm zamykany kapturkiem, zamykany port do podawania leków z końcówką Luer, przeźroczystą komorę pozwalającą na obserwację wydzieliny pacjenta, zabezpieczenie łącznika podciśnienia w postaci kapturka zamocowanego do zestawu w sposób zapobiegający zagubieniu, suwak umożliwiający pełne zamknięcie/otwarcie przepływu bez konieczności rozmontowania całości systemu, klin pozwalający na bezpieczne rozmontowanie systemu z rurką intubacyjną bez uszkodzenia elementów, cewnik zakończony atraumatycznie niebieską miękką obwódką, zaokrąglony, bez ostrych krawędzi, posiadający czarną obwódkę pozwalającą na jego wizualizację podczas przepłukiwania. Regulacja podciśnienia następuje poprzez zawór kontroli siły ssania znakowany rozmiarem cewnika oraz średnicą oraz informacją „UP”. Blokada zaworu regulacji siły ssania następuje poprzez jego obrót o 90° lub 180°. Cewnik wyposażony w dwa otwory boczne ułożone naprzemianlegle oraz znaczniki głębokości skalowane co 1 cm. Oznaczenie rozmiaru cewnika widoczne na końcu cewnika, na zaworze kontroli siły ssania oraz kolorystycznie na obwódce łączącej pozostałe elementy systemu z rękawem ochronnym. W zestawie również łącznik karbowany typu „martwa przestrzeń”.</t>
    </r>
    <r>
      <rPr>
        <sz val="8"/>
        <rFont val="Tahoma"/>
        <family val="2"/>
        <charset val="238"/>
      </rPr>
      <t xml:space="preserve"> Dostępne rozmiary: 10F/30cm, 12F/30cm, 14F/30cm, 16F/30cm.</t>
    </r>
    <r>
      <rPr>
        <sz val="8"/>
        <color rgb="FFFF0000"/>
        <rFont val="Tahoma"/>
        <family val="2"/>
        <charset val="238"/>
      </rPr>
      <t xml:space="preserve"> </t>
    </r>
    <r>
      <rPr>
        <sz val="8"/>
        <color rgb="FF000000"/>
        <rFont val="Tahoma"/>
        <family val="2"/>
        <charset val="238"/>
      </rPr>
      <t>Możliwość stosowania do 72 h, na uchwycie oznaczony rozmiar cewnika, skalowany, termoplastyczny miękki cewnik z gładkimi krawędziami. Cewnik wyposażony w otwór dystalny oraz 2 naprzeciwległe otwory boczne.</t>
    </r>
  </si>
  <si>
    <r>
      <t xml:space="preserve">
Łyżki plastikowe jednorazowe do laryngoskopu typ Miller kompatybilne z rękojeściami </t>
    </r>
    <r>
      <rPr>
        <sz val="8"/>
        <rFont val="Tahoma"/>
        <family val="2"/>
        <charset val="238"/>
      </rPr>
      <t xml:space="preserve">w standardzie  </t>
    </r>
    <r>
      <rPr>
        <sz val="8"/>
        <color rgb="FF000000"/>
        <rFont val="Tahoma"/>
        <family val="2"/>
        <charset val="238"/>
      </rPr>
      <t>tzw. zielona specyfikacja (okrągłe oznaczenie koloru zielonego na mocowaniu łyżki). Rozmiary 0 (długość 75 mm), 1 (100 mm), 2 (130 mm). Nieodkształcająca się łyżka wykonana z wytrzymałego ABS. Plastikowy zatrzask kulkowy zapewniający stabilne mocowanie w rękojeści. Światłowód zabudowany, doświetlający wnętrze jamy ustnej i gardło. Możliwość stosowania łyżki w polu magnetycznym. Zakończenie łyżki atraumatyczne, wyraźnie zaokrąglone, pogrubione. Wyraźnie oznakowany rodzaj, rozmiar, znak CE oraz symbol „nie do powtórnego użycia” (przekreślona cyfra 2) nad stopką,  pakowanie papier-folia. Na opakowaniu informacje w języku polskim o typie, rozmiarze i długości łyżki oraz o dacie ważności z 5 letnim okresem przydatności i numerem seryjnym.</t>
    </r>
  </si>
  <si>
    <t>Rękojeść laryngoskopowa dostępna w pięciu rozmiarach: duża, średnia, krótka, pediatryczna, noworodkowa. Kompatybilna ze wszystkimi łyżkami laryngoskopowymi według zielonego oznaczenia (green standard). Wykonane z wysokiej jakości chromowanego mosiądzu lub stali nierdzewnej. Radełkowana krzyżowo daje użytkownikowi stabilny uchwyt. Oświetlenie LED o natężeniu 80 000 luxów. Czas pracy diody LED ponad 50 000 godzin oraz 2 godziny ciągłej pracy przy maksymalnym oświetleniu. Prosta zmiana baterii u podstawy uchwytu. Możliwość sterylizacji w autoklawie w temperaturze 134ºC przez 5 minut. Pakowana pojedynczo w kartonik.</t>
  </si>
  <si>
    <t>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</si>
  <si>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do biopsji gruboigłowej wspomaganej próżnią dostepna w 3 rozmiarach (średnica zewnętrzna 7G,)  - posiada trokarowy kształt ostrza igły, posiada zintegrowany z igłą wymienny koszyczek na pobierany materiał. Automatyczny obrót igły w zakresie 360 stopni przy nieruchomej rękojeści- igła jest w zestawie z kaniulą umożliwiającą aplikacje środka znieczulającego w trakcie prowadzonej procedury biopsji - igła jest w zestawie z dodatkowym koszyczkiem. Igła kompatybilna z posiadanym systemem do biopsji wspomaganej próżniowo Encor Enspire.</t>
  </si>
  <si>
    <r>
      <t xml:space="preserve">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t>
    </r>
    <r>
      <rPr>
        <sz val="8"/>
        <rFont val="Tahoma"/>
        <family val="2"/>
        <charset val="238"/>
      </rPr>
      <t xml:space="preserve">wbudowanym czujnikiem </t>
    </r>
    <r>
      <rPr>
        <sz val="8"/>
        <color rgb="FF000000"/>
        <rFont val="Tahoma"/>
        <family val="2"/>
        <charset val="238"/>
      </rPr>
      <t>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z interfejsami dla niemowląt i dzieci .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Opakowanie zbiorcze 10 sztuk.</t>
    </r>
  </si>
  <si>
    <r>
      <t xml:space="preserve">Kaniula donosowa interfejsu pacjenta przeznaczona do dostarczania nawilżonych gazów oddechowych. Zakres przepływu 10 - 60 l/min. w zależności od rozmiaru kaniuli. Przeznaczona do stosowania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ograniczającej tworzenie się mobilnego kondensatu wykonany z materiału przepuszczalnego umożliwające swobodne przenikanie pary wodnej przez ściany przewodu. Kaniula przeznaczona do stosowania przez 14 dni. Każda kaniula w oddzielnym opakowaniu. </t>
    </r>
    <r>
      <rPr>
        <sz val="8"/>
        <rFont val="Tahoma"/>
        <family val="2"/>
        <charset val="238"/>
      </rPr>
      <t>Opakowanie zbiorcze 20 szt.</t>
    </r>
    <r>
      <rPr>
        <sz val="8"/>
        <color rgb="FF000000"/>
        <rFont val="Tahoma"/>
        <family val="2"/>
        <charset val="238"/>
      </rPr>
      <t xml:space="preserve">
Rozmiar S dla przepływu 10-50 l/min, podkładka w kolorze pomarańczowym
Rozmiar M dla przepływu 10-60 l/min, podkładka w kolorze niebieskim
Rozmiar L dla przepływu 10-60 l/min, podkładka w kolorze zielonym</t>
    </r>
  </si>
  <si>
    <r>
      <t>rozm.</t>
    </r>
    <r>
      <rPr>
        <sz val="8"/>
        <color rgb="FFFF0000"/>
        <rFont val="Tahoma"/>
        <family val="2"/>
        <charset val="238"/>
      </rPr>
      <t xml:space="preserve"> </t>
    </r>
    <r>
      <rPr>
        <sz val="8"/>
        <rFont val="Tahoma"/>
        <family val="2"/>
        <charset val="238"/>
      </rPr>
      <t>średnicy wew. od 2mm do 10,0mm</t>
    </r>
    <r>
      <rPr>
        <sz val="8"/>
        <color rgb="FF000000"/>
        <rFont val="Tahoma"/>
        <family val="2"/>
        <charset val="238"/>
      </rPr>
      <t>, ustno-nosowa, typ Murphy, wykonana z termoplastycznego PVC silikonowanego, posiadająca mankiet niskociśnieniowy, przeźroczysta, bez lateksu, posiadająca linię rtg na całej długości, czytelnie oznaczona, posiadająca kontrolny balonik znakowany z rozmiarem rurki.</t>
    </r>
  </si>
  <si>
    <r>
      <t>rozm. Średnicy wew. od</t>
    </r>
    <r>
      <rPr>
        <sz val="8"/>
        <color rgb="FFFF0000"/>
        <rFont val="Tahoma"/>
        <family val="2"/>
        <charset val="238"/>
      </rPr>
      <t xml:space="preserve">  </t>
    </r>
    <r>
      <rPr>
        <sz val="8"/>
        <rFont val="Tahoma"/>
        <family val="2"/>
        <charset val="238"/>
      </rPr>
      <t>2,5mm do 10,0mm, u</t>
    </r>
    <r>
      <rPr>
        <sz val="8"/>
        <color rgb="FF000000"/>
        <rFont val="Tahoma"/>
        <family val="2"/>
        <charset val="238"/>
      </rPr>
      <t>stno-nosowa, typ Murphy,wykonana z termoplastycznego PVC silikonowanego,przeźroczysta, linia rtg na całej długości rurki, bez lateksu, bez ftalanów, rurka posiada podwójne oznaczenie głębkości, skala co 1 cm.</t>
    </r>
  </si>
  <si>
    <r>
      <t>rozm. średnicy wew. od  0mm do 6mm</t>
    </r>
    <r>
      <rPr>
        <sz val="8"/>
        <rFont val="Tahoma"/>
        <family val="2"/>
        <charset val="238"/>
      </rPr>
      <t>, co 1mm,</t>
    </r>
    <r>
      <rPr>
        <sz val="8"/>
        <color rgb="FF000000"/>
        <rFont val="Tahoma"/>
        <family val="2"/>
        <charset val="238"/>
      </rPr>
      <t xml:space="preserve"> wykonana z medycznego PVC, gładko zaokrąglone krawędzie, posiadająca blokadę przeciw zagryzieniu, bez lateksu, bez ftalanów, pojedynczo pakowana w opakowania typu folia - papier.</t>
    </r>
  </si>
  <si>
    <r>
      <t>rozm.</t>
    </r>
    <r>
      <rPr>
        <b/>
        <sz val="8"/>
        <color rgb="FFFF0000"/>
        <rFont val="Tahoma"/>
        <family val="2"/>
        <charset val="238"/>
      </rPr>
      <t xml:space="preserve"> </t>
    </r>
    <r>
      <rPr>
        <sz val="8"/>
        <rFont val="Tahoma"/>
        <family val="2"/>
        <charset val="238"/>
      </rPr>
      <t xml:space="preserve">2,5-9mm, </t>
    </r>
    <r>
      <rPr>
        <sz val="8"/>
        <color rgb="FF000000"/>
        <rFont val="Tahoma"/>
        <family val="2"/>
        <charset val="238"/>
      </rPr>
      <t>wykonana z miękkiego, elastycznego termoplastycznego PCV. Posiada zabezpieczenie przed całkowitym wsunięciem do nosogardzieli. Silikonowana, bez lateksu, bez ftalanów.</t>
    </r>
  </si>
  <si>
    <r>
      <rPr>
        <sz val="8"/>
        <rFont val="Tahoma"/>
        <family val="2"/>
        <charset val="238"/>
      </rPr>
      <t>rozm. średnica wew. 4-6mm,</t>
    </r>
    <r>
      <rPr>
        <sz val="8"/>
        <color rgb="FF000000"/>
        <rFont val="Tahoma"/>
        <family val="2"/>
        <charset val="238"/>
      </rPr>
      <t xml:space="preserve"> ustno-nosowa, typ Murphy, wykonana z termoplastycznego PVC silikonowanego, bez lateksu, bez ftalanów,z mankietem niskociśnieniowym, przeźroczysta, rurka posiada czytelne oznaczenie oraz linię rtg na całej długości rurki,z balonikiem kontrolnym znakowanym rozmiarem rurki.</t>
    </r>
  </si>
  <si>
    <r>
      <t>rozm. Srednica zew.</t>
    </r>
    <r>
      <rPr>
        <sz val="8"/>
        <color rgb="FFFF0000"/>
        <rFont val="Tahoma"/>
        <family val="2"/>
        <charset val="238"/>
      </rPr>
      <t xml:space="preserve"> </t>
    </r>
    <r>
      <rPr>
        <sz val="8"/>
        <rFont val="Tahoma"/>
        <family val="2"/>
        <charset val="238"/>
      </rPr>
      <t>10 i 15mm, p</t>
    </r>
    <r>
      <rPr>
        <sz val="8"/>
        <color rgb="FF000000"/>
        <rFont val="Tahoma"/>
        <family val="2"/>
        <charset val="238"/>
      </rPr>
      <t>rosta</t>
    </r>
  </si>
  <si>
    <r>
      <t>rozm.</t>
    </r>
    <r>
      <rPr>
        <sz val="8"/>
        <color rgb="FFFF0000"/>
        <rFont val="Tahoma"/>
        <family val="2"/>
        <charset val="238"/>
      </rPr>
      <t xml:space="preserve"> </t>
    </r>
    <r>
      <rPr>
        <sz val="8"/>
        <rFont val="Tahoma"/>
        <family val="2"/>
        <charset val="238"/>
      </rPr>
      <t>średnica wew. 3-10mm,</t>
    </r>
    <r>
      <rPr>
        <sz val="8"/>
        <color rgb="FF000000"/>
        <rFont val="Tahoma"/>
        <family val="2"/>
        <charset val="238"/>
      </rPr>
      <t xml:space="preserve"> wykonana z termoplastycznego PVC silikonowanego, linia rtg na całej długości, miękkie, gładkie, przeźroczyste skrzydełka, 2 tasiemki mocujące, balonik kontrolny znakowany rozmiarem rurki, bez lateksu, bez ftalanów.</t>
    </r>
  </si>
  <si>
    <r>
      <t>Taca na 32 kieliszki do podawania leków, wymiary: 430x325x60 mm</t>
    </r>
    <r>
      <rPr>
        <sz val="8"/>
        <rFont val="Tahoma"/>
        <family val="2"/>
        <charset val="238"/>
      </rPr>
      <t xml:space="preserve"> (+/- 2cm).</t>
    </r>
  </si>
  <si>
    <t>rozmiary: 0,4x13mm; 0,45x12mm; 0,45x13mm; 0,45x22mm; 0,5x25mm; 0,5x40mm; 0,6x30mm; 0,7x40mm; 0,8x40mm; 0,9x40mm</t>
  </si>
  <si>
    <t>od 1,1 do 1,2 x 40mm</t>
  </si>
  <si>
    <t>0,8 x 50mm</t>
  </si>
  <si>
    <t>Właściwości: ostrze tnące igły, końcówka typu trokar, wewnętrzny znacznik głębokości, mechanizm zabezpieczający, dwie głębokości penetracji: 10 mm i 20 mm. 14G x 150mm, 14Gx160mm, 14 Gx200mm, 16Gx160mm, 20Gx160mm.</t>
  </si>
  <si>
    <t>rozmiar 11 G x 100mm. Końcówka kaniuli typu trokar i kaniula z pięcioma tnącymi krawędziami. Posiada wewnętrzny mechanizm CATCHSYSTEM.</t>
  </si>
  <si>
    <t xml:space="preserve">Sterylna torba na narzędzia 33x41 cm (+/- 2cm) (długość x szerokość) z przylepcem 41x5cm (+/- 2cm), 1-komorowa. Torba wykonana jest z mocnej, przezroczystej folii polietylenowej o grubości 60µm. Produkt bez zawartości lateksu. Opakowanie jednostkowe typu peel pouch zaopatrzone 4 etykiety samoprzylepne posiadające numer katalogowy, numer lot, datę ważności, nazwę producenta. Produkt jednostkowy pakowany zbiorczo po 100 szt. Sterylizacja tlenkiem etylenu.             </t>
  </si>
  <si>
    <t xml:space="preserve">Sterylna torba na narzędzia 33x41 cm (długość x szerokość) z przylepcem 41x5cm, 2 komory - jedna komora o szerokości 14 cm, druga 27 cm, dopuszczalna różnica rozmiarów (+/- 1cm), dodatkowe usztywnienie na końcu. Torba wykonana jest z mocnej, przezroczystej folii polietylenowej o grubości 60µm. Produkt bez zawartości lateksu. Opakowanie jednostkowe typu peel  pouch zaopatrzone 4 etykiety samoprzylepne posiadające numer katalogowy, numer lot, datę ważności, nazwę producenta. Produkt jednostkowy pakowany zbiorczo po 100 szt. Sterylizacja tlenkiem etylenu. </t>
  </si>
  <si>
    <t xml:space="preserve">Skład zestawu:
1 x serweta na stolik narzędziowy 152x190 cm z folii PE 50µ z mikroteksturą ze wzmocnieniem (owinięcie zestawu) 
1 x serweta na stolik Mayo 80x142 cm z folii PE ze wzmocnieniem z polipropylenu 55x88cm , składana rewersowo
2 x serweta boczna 90x75 cm,ze wzmocnieniem 60x25 cm z przylepcem o długości 84cm  
 1 x  serweta dolna 175x190 cm, ze wzmocnieniem 67x25 cm z przylepcem o długości 98cm,ze zintegrowanym podwójnym organizatorem przewodów
1 x  serweta górna 240x150 cm ze wzmocnieniem 67x25 cm z przylepcem o długości 98 cm, ze zintegrowanym podwójnym organizatorem przewodów
1 x  taśma lepna  włókninowa 9X50 cm
4 x ręcznik chłonny celulozowy 20x30 cm z mikrosiecią zabezpieczająca przed rozrywaniem
Tolerancja rozmiarów  (+/-2 cm).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60 g/m² ), o łącznej gramaturze w 121 g/m². Dwucentymetrowa nieprzylepna końcówka przy paskach zabezpieczających taśmę lepną ułatwiającą mocowanie serwet na pacjencie. I klasa palności. Zestaw spełnia wymagania dla procedur wysokiego ryzyka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</si>
  <si>
    <t xml:space="preserve">Skład zestawu:  
1 x serweta na stolik instrumentariuszki 140 x 190 cm z mocnej folii PE min. 50µ ze wzmocnieniem  (owinięcie zestawu)
1x serweta na stolik Mayo 80 x 142 składana rewersowo
2 x serweta boczna 75 x 100 cm, przylepna na całej długości dłuższego boku
1 x serweta  górna 160x260 cm, przylepna
1 x serweta dolna 195x 200 cm, przylepna
1 x taśma typu  rzep  o jednoczęściowej  konstrukcji, z zaokrągloną końcówką ułatwiająca rozdzielanie, dzięki której podczas rozpięcia nie spowodowuje dekompozycji na dwie części  (zgrzew z jednej strony i nieprzylepna 2 cm  końcówka  z drugiej) część dolna i górna taśmy 2,5x 13 -14cm  
4 x ręcznik chłonny z mikrosiecią zabezpieczająca przed rozrywaniem 20x30 
Tolerancja rozmiarów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 celu ułatwienia aplikacji serwety złożone książkowo, z nieprzylepnymi końcówkami przy taśmach o szerokości 5cm zabezpieczającymi część lepną serwet pozwalające w rękawicach jednych ruchem odkryć część lepną do aplikacji serwet na pacjencie. I klasa palności. Zestaw spełnia wymagania dla procedur wysokiego ryzyka,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</si>
  <si>
    <t>wielokrotnego użytku, do czujnika temperatury Drager kompatybilny z nawilżaczami Aquamod i układem Blueset, posiadanym przez Zamawiającego.</t>
  </si>
  <si>
    <t>zbiornik ssaka z filtrem i drenem, jednorazowego użytku, do isolette® 8000 posiadanym przez Zamawiającego, poj. 800 ml</t>
  </si>
  <si>
    <t>Jednorazowy układ oddechowy do aparatu Oxylog 3000+ posiadanym przez Zamawiającego, mikrobiologicznie czysty, długość 1,8 m, bezlateksowy,</t>
  </si>
  <si>
    <t>Przewód do modułu Infinity PiCCO SmartPod posiadanym przez Zamawiającego,do złącza 10-pinowego</t>
  </si>
  <si>
    <r>
      <t>Jednorazowa osłona na podłokietnik stołu operacyjnego o długości 75 (+/-4 cm), szerokości 30(+/- 4cm). Posiadająca opaski o regulowanej średnicy, pozwalające na utrzymanie przedramienia pajenta.</t>
    </r>
    <r>
      <rPr>
        <sz val="8"/>
        <color rgb="FFFF0000"/>
        <rFont val="Tahoma"/>
        <family val="2"/>
        <charset val="238"/>
      </rPr>
      <t xml:space="preserve"> </t>
    </r>
    <r>
      <rPr>
        <sz val="8"/>
        <rFont val="Tahoma"/>
        <family val="2"/>
        <charset val="238"/>
      </rPr>
      <t>Ilość w opakowaniu 150 szt.</t>
    </r>
  </si>
  <si>
    <r>
      <t>Osłona na zagłówek stołu operacyjnego w rozmiarze 35cm(+/-3 cm) x 37cm (+/- 3cm).</t>
    </r>
    <r>
      <rPr>
        <sz val="8"/>
        <rFont val="Tahoma"/>
        <family val="2"/>
        <charset val="238"/>
      </rPr>
      <t xml:space="preserve"> Ilość w opakowaniu 100 szt.</t>
    </r>
  </si>
  <si>
    <r>
      <t xml:space="preserve"> Jednorazowe pasy niesterylne do stabilizacji ciała lub kolana pacjenta składające się z trzech warstw (warstwa górna i dolna tkanina z włókna poliestrowego, warstwa środkowa: pianka kompozytowa). W zestawie znajdują się 2 pasy o wym. szerokość 10,2cm długość pierwszego – 84cm (+/- 3cm) długość drugiego -71cm(+/- 3cm). Możliwość regulacji długości pasów.</t>
    </r>
    <r>
      <rPr>
        <sz val="8"/>
        <color rgb="FFFF0000"/>
        <rFont val="Tahoma"/>
        <family val="2"/>
        <charset val="238"/>
      </rPr>
      <t xml:space="preserve"> </t>
    </r>
    <r>
      <rPr>
        <sz val="8"/>
        <rFont val="Tahoma"/>
        <family val="2"/>
        <charset val="238"/>
      </rPr>
      <t xml:space="preserve">Ilość w opakowaniu: 12 szt. </t>
    </r>
  </si>
  <si>
    <r>
      <t>Sterylna, bezlateksowa, jednorazowa osłona na sondę do USG śródoperacyjnego. Wymiary 13 cm na 61cm</t>
    </r>
    <r>
      <rPr>
        <sz val="8"/>
        <color rgb="FFFF0000"/>
        <rFont val="Tahoma"/>
        <family val="2"/>
        <charset val="238"/>
      </rPr>
      <t xml:space="preserve"> </t>
    </r>
    <r>
      <rPr>
        <sz val="8"/>
        <rFont val="Tahoma"/>
        <family val="2"/>
        <charset val="238"/>
      </rPr>
      <t>(+/-1cm).</t>
    </r>
    <r>
      <rPr>
        <sz val="8"/>
        <color theme="1"/>
        <rFont val="Tahoma"/>
        <family val="2"/>
        <charset val="238"/>
      </rPr>
      <t xml:space="preserve"> W komplecie z elementami mocującymi, polem sterylnym i żelem sterylnym a'20 g</t>
    </r>
  </si>
  <si>
    <r>
      <t>Sterylna osłona na uchwyt lampy operacyjnej o średnicy kołnierza 120mm i głębokości 140mm.</t>
    </r>
    <r>
      <rPr>
        <sz val="8"/>
        <color rgb="FFFF0000"/>
        <rFont val="Tahoma"/>
        <family val="2"/>
        <charset val="238"/>
      </rPr>
      <t xml:space="preserve"> </t>
    </r>
    <r>
      <rPr>
        <sz val="8"/>
        <rFont val="Tahoma"/>
        <family val="2"/>
        <charset val="238"/>
      </rPr>
      <t xml:space="preserve">(+/- 20mm). </t>
    </r>
    <r>
      <rPr>
        <sz val="8"/>
        <color theme="1"/>
        <rFont val="Tahoma"/>
        <family val="2"/>
        <charset val="238"/>
      </rPr>
      <t>Otwór o średnicy 15mm – zapobiegający spadani</t>
    </r>
    <r>
      <rPr>
        <sz val="8"/>
        <rFont val="Tahoma"/>
        <family val="2"/>
        <charset val="238"/>
      </rPr>
      <t>u. Ilość w opakowaniu 200 szt.</t>
    </r>
  </si>
  <si>
    <r>
      <t>Sterylna, jednorazowa osłona na sprzęt medyczny ściągnięta elastyczną gumką. Znaczona na turkusowo. Rozmair 950/1300mm</t>
    </r>
    <r>
      <rPr>
        <sz val="8"/>
        <color rgb="FFFF0000"/>
        <rFont val="Tahoma"/>
        <family val="2"/>
        <charset val="238"/>
      </rPr>
      <t xml:space="preserve"> </t>
    </r>
    <r>
      <rPr>
        <sz val="8"/>
        <rFont val="Tahoma"/>
        <family val="2"/>
        <charset val="238"/>
      </rPr>
      <t>(+/-20mm).</t>
    </r>
  </si>
  <si>
    <t>data: 30.08.2023r.</t>
  </si>
  <si>
    <r>
      <t xml:space="preserve">wykonany z chłonnego dwuwarstwowego pełnobarierowego laminatu (folia polietylenowa + chłonna włóknina wiskozowa) o gramaturze 62 g/m2 (+/-1g/m2); Sklad : 1 serweta główna do operacji haluksów- minimalne wymiary 320×220 cm z dwoma samouszczelniajacymi otworami 5×7cm, ze wmocnieniem, 1 serweta na stół narzędziowy, wmocniona 190×150 cm, gramatura 83g/m2(+/ - 1g), 2 ręczniki z chłonnej celulozy. Obłożenie wykonane z dwuwarstwowego pełnobarierowego laminatu (folia polietylenowa + chłonna włóknina wiskozowa) o gramaturze 62 g/m2 (+/-1g/m2), </t>
    </r>
    <r>
      <rPr>
        <sz val="8"/>
        <rFont val="Tahoma"/>
        <family val="2"/>
        <charset val="238"/>
      </rPr>
      <t>chłonności 404%</t>
    </r>
    <r>
      <rPr>
        <sz val="8"/>
        <color rgb="FF000000"/>
        <rFont val="Tahoma"/>
        <family val="2"/>
        <charset val="238"/>
      </rPr>
      <t xml:space="preserve"> i 255 ml/m2, klasa palności 1. W obszarze krytycznym dodatkowe wmocnienie (pad chłonny) z włókniny spunlace, rozmiar 100×118,5cm. Dopuszczalna różnica rozmiarów (+/- 2cm). Laminat bez zawartości lateksu. Na etykiecie głównej min. 2 naklejki do umieszczenia na karcie pacjenta zawierające minimum: nr REF, nr LOT, datę ważności zestawu.</t>
    </r>
  </si>
  <si>
    <r>
      <t>Złącze pacjenta do tracheostomii do dostarczania nawilżonych gazów oddechowych. Przewód przyłączenia wykonany w technologii  ograniczającej tworzenie się mobilnego kondensatu. Możliwość podłączenia kołnierza tracheostomijnego bezpośrednio lub poprzez część kontaktującą się z pacjentem. Złącze przeznaczone do stosowania przez 14 dni. Każda złącze w oddzielnym opakowaniu</t>
    </r>
    <r>
      <rPr>
        <sz val="8"/>
        <rFont val="Tahoma"/>
        <family val="2"/>
        <charset val="238"/>
      </rPr>
      <t>. Opakowanie zbiorcze 20</t>
    </r>
    <r>
      <rPr>
        <sz val="8"/>
        <color rgb="FFFF0000"/>
        <rFont val="Tahoma"/>
        <family val="2"/>
        <charset val="238"/>
      </rPr>
      <t xml:space="preserve"> </t>
    </r>
    <r>
      <rPr>
        <sz val="8"/>
        <rFont val="Tahoma"/>
        <family val="2"/>
        <charset val="238"/>
      </rPr>
      <t>szt.</t>
    </r>
    <r>
      <rPr>
        <sz val="8"/>
        <color rgb="FF000000"/>
        <rFont val="Tahoma"/>
        <family val="2"/>
        <charset val="238"/>
      </rPr>
      <t xml:space="preserve"> Zakres przepływu 20 – 60 l/min.</t>
    </r>
  </si>
  <si>
    <t>* ilość sztuk w zaproponowanym opakowaniu nie może przekraczać 3-miesięcznych potrzeb Zamawiającego, nie dotyczy to sytuacji, w której Zamawiajacy określił wymaganą ilość w opakowaniu.</t>
  </si>
  <si>
    <t>UWAGA! Dokument należy podpisać kwalifikowanym podpisem elektronicznym.</t>
  </si>
  <si>
    <t>stawka podatku VAT   (w %)</t>
  </si>
  <si>
    <t>Obuwie ma zapewnić trwałość – ma być wykonane z jednego odlewu, wolne od klejenia czy innego łączenia poszczególnych elementów, bez elementów ruchomych w postaci pasków zabezpieczających stopę przed wysunięciem.
Obuwie ma zapewnić wysoki komfort użytkowania: ma posiadać otwory wentylacyjne po bokach oraz anatomicznie wyprofilowaną powierzchnię styku ze stopą w części śródstopia. Obuwie ma zapewnić bezpieczeństwo użytkowania dzięki płaskiej podeszwie z dopuszczalnym prześwitem w części śródstopia nie wyższym niż 15 mm mierzonym od podeszwy do płaszczyzny styku obuwia z podłożem, oraz podwyższonemu oparciu pięty o wysokości nie mniejszej niż 1cm mierzonej od wewnętrznej strony buta, w celu zabezpieczenia stopy przed wysunięciem się. Łatwa identyfikacja rozmiaru ma być zapewniona dzięki wytłoczeniu rozmiaru buta na jego pięcie. Antypoślizgowe dzięki wyprofilowanej podeszwie, antystatyczne.
Obuwie nadające się do prania w temperaturze 90°C i sterylizacji w temperaturze 134°C. Rozmiary od 35 do 46.</t>
  </si>
  <si>
    <t>z taką konstrukcją uchwytów, które po wprowadzeniu igły w prowadnice skracają długość całkowitą igły mniej niż 12 mm, eliptyczny ergonimiczny uchwyt ze wskaźnikiem położenia szlifu igły oraz otworami optycznymi, z wbudowanym pryzmatem zmieniającym barwę ze srebrnej po napełnieniu PMR</t>
  </si>
  <si>
    <t xml:space="preserve"> z taką konstrukcją uchwytów, które po wprowadzeniu igły w prowadnice skracają długość całkowitą igły mniej niż 12 mm, eliptyczny ergonimiczny uchwyt ze wskaźnikiem położenia szlifu igły oraz otworami optycznymi, z wbudowanym pryzmatem zmieniającym barwę ze srebrnej po napełnieniu PMR</t>
  </si>
  <si>
    <r>
      <t xml:space="preserve">Jednorazowy, wysokochłonny, nieuczulający podkład higieniczny na stół operacyjny wykonany polipropylenu, poliestru oraz SAF. Zbudowany z mocnego, nieprzemakalnego laminatu o grubości 140 µm (+/- 5%)  i chłonnego rdzenia o grubości 780 µm (+/- 10%) na całej długości prześcieradła. Wymiary prześcieradła 101 cm (+/-1 cm) x 225 cm (+/- 4 cm). Produkt o gładkiej, jednorodnej powierzchni (bez zagięć, pikowań czy przeszyć) – nie powodującej uszkodzeń skóry pacjenta. Wchłanialność (badanie z wykorzystaniem wody) rdzenia min. 3200 g/m2 posiadająca potwierdzenie badaniem akredytowanego laboratorium. Chłonność soli fizjologicznej min. 2,25l. Produkt łatwy do identyfikacji po rozpakowaniu. Oznaczony nazwą produktu lub producenta. Gramatura produktu 125 g/m2 (+/-1%). </t>
    </r>
    <r>
      <rPr>
        <sz val="8"/>
        <color rgb="FFFF0000"/>
        <rFont val="Tahoma"/>
        <family val="2"/>
        <charset val="238"/>
      </rPr>
      <t xml:space="preserve"> </t>
    </r>
    <r>
      <rPr>
        <sz val="8"/>
        <rFont val="Tahoma"/>
        <family val="2"/>
        <charset val="238"/>
      </rPr>
      <t>Ilość w opakowaniu 50szt.</t>
    </r>
  </si>
  <si>
    <t>PAKIET 34 Zestaw do Pompy objętościowej Medima posiadanej przez Zamawiającego.</t>
  </si>
  <si>
    <t>PAKIET NR 29 - Czujniki, kable do sprzętu posiadanego przez Zamawiającego</t>
  </si>
  <si>
    <t>Przewód ekg do aparatu infinity® trust™ posiadanym przez Zamawiającego, 6-odprowadzeniowy, dł. 70 cm, kompatybilny z monitorem M300</t>
  </si>
  <si>
    <r>
      <t>Zastawka wydechowa do aparatu evita®</t>
    </r>
    <r>
      <rPr>
        <sz val="8"/>
        <color rgb="FFFF0000"/>
        <rFont val="Tahoma"/>
        <family val="2"/>
        <charset val="238"/>
      </rPr>
      <t xml:space="preserve"> </t>
    </r>
    <r>
      <rPr>
        <sz val="8"/>
        <rFont val="Tahoma"/>
        <family val="2"/>
        <charset val="238"/>
      </rPr>
      <t>V500 posiadanym przez Zamawiającego, jednorazowego użytku, 10 szt</t>
    </r>
  </si>
  <si>
    <t>Kuweta CO2 jednorazowego użytku do aparatu INFINITY® Acute Care System posiadanym przez Zamawiającego, dla dorosłych, 10 szt.</t>
  </si>
  <si>
    <t>Moduł przewodowy Multimed 6, długość 2,5 m, kompatybilny z kardiomonitorami Drager (Gamma,Gamma XL,Gamma XXL,Delta,Delta XL, KAPPA,KAPPA XLT,Vista, Vista XL) posiadanym przez Zamawiającego.</t>
  </si>
  <si>
    <t>Torebka na nadajnik telemetryczny jednorazowego użytku.</t>
  </si>
  <si>
    <t>PAKIET NR 28 - Czujniki do monitora Edward Lifesciences posiadanego przez Zamawiającego</t>
  </si>
  <si>
    <t>Pakiet nr 27 - kieszenie i obłożenia</t>
  </si>
  <si>
    <t xml:space="preserve">Igła doszpikowa, j.u.  </t>
  </si>
  <si>
    <r>
      <t xml:space="preserve">mankiet na rzep,słuchawki lekarskie jednostronne, manometr malowany </t>
    </r>
    <r>
      <rPr>
        <strike/>
        <sz val="8"/>
        <color rgb="FF000000"/>
        <rFont val="Tahoma"/>
        <family val="2"/>
        <charset val="238"/>
      </rPr>
      <t>O</t>
    </r>
    <r>
      <rPr>
        <sz val="8"/>
        <color rgb="FF000000"/>
        <rFont val="Tahoma"/>
        <family val="2"/>
        <charset val="238"/>
      </rPr>
      <t xml:space="preserve"> min. 55mm, zakres wskazań 0-300mg, dokładność praktyczna pomiaru </t>
    </r>
    <r>
      <rPr>
        <u/>
        <sz val="8"/>
        <color rgb="FF000000"/>
        <rFont val="Tahoma"/>
        <family val="2"/>
        <charset val="238"/>
      </rPr>
      <t>+</t>
    </r>
    <r>
      <rPr>
        <sz val="8"/>
        <color rgb="FF000000"/>
        <rFont val="Tahoma"/>
        <family val="2"/>
        <charset val="238"/>
      </rPr>
      <t>1mmHg, działka elementarna skali 2mmHg, spust powietrza regulowany zaworem ręcznym, gwarancja na 4 lata od daty dostawy</t>
    </r>
  </si>
  <si>
    <t>PAKIET NR 13 - zestawy do cewnikowania</t>
  </si>
  <si>
    <t>uniwersalna dla dzieci i dorosłych, owalna, żelowa, dzielona na dwie równe symetryczne części, powierzchnia ogólna 162 - 168cm2, powierzchnia czynna 103 - 107cm2, grubość hydrożelu 0,69mm+/-1mm, pakowana pojedynczo, z systemem ścisłego przylegania zapobiegającym przedostawaniu się płynów pomiędzy elektrodę i pacjenta, wymiary elektrody: 163,5x117mm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</si>
</sst>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4" formatCode="_-* #,##0.00\ &quot;zł&quot;_-;\-* #,##0.00\ &quot;zł&quot;_-;_-* &quot;-&quot;??\ &quot;zł&quot;_-;_-@_-"/>
    <numFmt numFmtId="43" formatCode="_-* #,##0.00_-;\-* #,##0.00_-;_-* &quot;-&quot;??_-;_-@_-"/>
    <numFmt numFmtId="164" formatCode="&quot; &quot;#,##0.00&quot; &quot;[$zł-415]&quot; &quot;;&quot;-&quot;#,##0.00&quot; &quot;[$zł-415]&quot; &quot;;&quot;-&quot;00&quot; &quot;[$zł-415]&quot; &quot;;&quot; &quot;@&quot; &quot;"/>
    <numFmt numFmtId="165" formatCode="#,##0.00&quot; zł &quot;;#,##0.00&quot; zł &quot;;&quot;-&quot;#&quot; zł &quot;;&quot; &quot;@&quot; &quot;"/>
    <numFmt numFmtId="166" formatCode="#,##0.00&quot; zł &quot;;#,##0.00&quot; zł &quot;;&quot;-&quot;#&quot; zł &quot;;@&quot; &quot;"/>
    <numFmt numFmtId="167" formatCode="#,##0.00&quot; &quot;[$zł-415];[Red]&quot;-&quot;#,##0.00&quot; &quot;[$zł-415]"/>
    <numFmt numFmtId="168" formatCode="#,##0.00\ &quot;zł&quot;"/>
    <numFmt numFmtId="169" formatCode="#,##0.00&quot;      &quot;;#,##0.00&quot;      &quot;;&quot;-&quot;#&quot;      &quot;;@&quot; &quot;"/>
    <numFmt numFmtId="170" formatCode="#,##0.00&quot; zł&quot;"/>
    <numFmt numFmtId="171" formatCode="_-* #,##0.00&quot; zł&quot;_-;\-* #,##0.00&quot; zł&quot;_-;_-* \-??&quot; zł&quot;_-;_-@_-"/>
    <numFmt numFmtId="172" formatCode="_-* #,##0.00\ _z_ł_-;\-* #,##0.00\ _z_ł_-;_-* \-??\ _z_ł_-;_-@_-"/>
    <numFmt numFmtId="173" formatCode="&quot; &quot;#,##0.00&quot; &quot;[$zł-415]&quot; &quot;;&quot;-&quot;#,##0.00&quot; &quot;[$zł-415]&quot; &quot;;&quot; -&quot;00&quot; &quot;[$zł-415]&quot; &quot;;&quot; &quot;@&quot; &quot;"/>
    <numFmt numFmtId="174" formatCode="&quot; &quot;#,##0.00&quot;    &quot;;&quot;-&quot;#,##0.00&quot;    &quot;;&quot; -&quot;00&quot;    &quot;;@&quot; &quot;"/>
    <numFmt numFmtId="175" formatCode="&quot; &quot;#,##0.00&quot; &quot;;&quot;-&quot;#,##0.00&quot; &quot;;&quot; -&quot;00&quot; &quot;;&quot; &quot;@&quot; &quot;"/>
    <numFmt numFmtId="176" formatCode="&quot; &quot;#,##0.00&quot;      &quot;;&quot;-&quot;#,##0.00&quot;      &quot;;&quot; -&quot;#&quot;      &quot;;@&quot; &quot;"/>
    <numFmt numFmtId="177" formatCode="&quot; &quot;#,##0.00&quot;    &quot;;&quot;-&quot;#,##0.00&quot;    &quot;;&quot; -&quot;00&quot;    &quot;;&quot; &quot;@&quot; &quot;"/>
    <numFmt numFmtId="178" formatCode="#,##0.00&quot;      &quot;;#,##0.00&quot;      &quot;;&quot;-&quot;#&quot;      &quot;;&quot; &quot;@&quot; &quot;"/>
    <numFmt numFmtId="179" formatCode="#,##0.00&quot; &quot;[$€-407];[Red]&quot;-&quot;#,##0.00&quot; &quot;[$€-407]"/>
    <numFmt numFmtId="180" formatCode="&quot; &quot;#,##0.00&quot; zł &quot;;&quot;-&quot;#,##0.00&quot; zł &quot;;&quot; -&quot;#&quot; zł &quot;;@&quot; &quot;"/>
    <numFmt numFmtId="181" formatCode="&quot; &quot;#,##0.00&quot; zł &quot;;&quot;-&quot;#,##0.00&quot; zł &quot;;&quot; -&quot;00&quot; zł &quot;;&quot; &quot;@&quot; &quot;"/>
    <numFmt numFmtId="182" formatCode="#,##0.00&quot; zł &quot;;#,##0.00&quot; zł &quot;;\-#&quot; zł &quot;;\ @\ "/>
    <numFmt numFmtId="183" formatCode="_-* #,##0.00\ [$zł-415]_-;\-* #,##0.00\ [$zł-415]_-;_-* \-??\ [$zł-415]_-;_-@_-"/>
    <numFmt numFmtId="184" formatCode="&quot; &quot;#,##0.00&quot;    &quot;;&quot;-&quot;#,##0.00&quot;    &quot;;&quot;-&quot;00&quot;    &quot;;@&quot; &quot;"/>
    <numFmt numFmtId="185" formatCode="&quot; &quot;#,##0.00&quot; &quot;;&quot;-&quot;#,##0.00&quot; &quot;;&quot;-&quot;00&quot; &quot;;&quot; &quot;@&quot; &quot;"/>
    <numFmt numFmtId="186" formatCode="&quot; &quot;#,##0.00&quot;      &quot;;&quot;-&quot;#,##0.00&quot;      &quot;;&quot;-&quot;#&quot;      &quot;;@&quot; &quot;"/>
    <numFmt numFmtId="187" formatCode="&quot; &quot;#,##0.00&quot;    &quot;;&quot;-&quot;#,##0.00&quot;    &quot;;&quot;-&quot;00&quot;    &quot;;&quot; &quot;@&quot; &quot;"/>
    <numFmt numFmtId="188" formatCode="&quot; &quot;#,##0.00&quot; zł &quot;;&quot;-&quot;#,##0.00&quot; zł &quot;;&quot;-&quot;#&quot; zł &quot;;@&quot; &quot;"/>
    <numFmt numFmtId="189" formatCode="&quot; &quot;#,##0.00&quot; zł &quot;;&quot;-&quot;#,##0.00&quot; zł &quot;;&quot;-&quot;00&quot; zł &quot;;&quot; &quot;@&quot; &quot;"/>
    <numFmt numFmtId="190" formatCode="_-* #,##0.00_-;\-* #,##0.00_-;_-* \-??_-;_-@_-"/>
    <numFmt numFmtId="191" formatCode="#,##0.00\ [$zł-415];[Red]\-#,##0.00\ [$zł-415]"/>
    <numFmt numFmtId="192" formatCode="\ #,##0.00&quot; zł &quot;;\-#,##0.00&quot; zł &quot;;&quot; -&quot;#&quot; zł &quot;;@\ "/>
    <numFmt numFmtId="193" formatCode="#,##0.00&quot; zł &quot;;#,##0.00&quot; zł &quot;;\-#&quot; zł &quot;;@\ "/>
    <numFmt numFmtId="194" formatCode="#,##0.00&quot;     &quot;"/>
    <numFmt numFmtId="195" formatCode="#,##0.00&quot; &quot;[$zł-415]"/>
    <numFmt numFmtId="196" formatCode="\ #,##0.00\ ;\-#,##0.00\ ;&quot; -&quot;00\ ;\ @\ "/>
    <numFmt numFmtId="197" formatCode="&quot; &quot;#,##0.00&quot; &quot;[$zł-415]&quot; &quot;;&quot;-&quot;#,##0.00&quot; &quot;[$zł-415]&quot; &quot;;&quot; -&quot;00&quot; &quot;[$zł-415]&quot; &quot;;@&quot; &quot;"/>
    <numFmt numFmtId="198" formatCode="&quot; &quot;#,##0.00&quot; &quot;;&quot;-&quot;#,##0.00&quot; &quot;;&quot; -&quot;00&quot; &quot;;@&quot; &quot;"/>
    <numFmt numFmtId="199" formatCode="&quot; &quot;#,##0.00&quot; zł &quot;;&quot;-&quot;#,##0.00&quot; zł &quot;;&quot; -&quot;00&quot; zł &quot;;@&quot; &quot;"/>
    <numFmt numFmtId="200" formatCode="d\.mm\.yyyy"/>
    <numFmt numFmtId="201" formatCode="_-* #,##0.00\ [$zł-415]_-;\-* #,##0.00\ [$zł-415]_-;_-* &quot;-&quot;??\ [$zł-415]_-;_-@_-"/>
    <numFmt numFmtId="202" formatCode="\ #,##0.00\ [$zł-415]\ ;\-#,##0.00\ [$zł-415]\ ;\-00\ [$zł-415]\ ;\ @\ "/>
  </numFmts>
  <fonts count="210">
    <font>
      <sz val="11"/>
      <color theme="1"/>
      <name val="Calibri"/>
      <family val="2"/>
      <scheme val="minor"/>
    </font>
    <font>
      <sz val="11"/>
      <color theme="1"/>
      <name val="Calibri"/>
      <family val="2"/>
      <charset val="238"/>
      <scheme val="minor"/>
    </font>
    <font>
      <sz val="11"/>
      <color rgb="FF000000"/>
      <name val="Arial"/>
      <family val="2"/>
      <charset val="238"/>
    </font>
    <font>
      <b/>
      <sz val="14"/>
      <color rgb="FF000000"/>
      <name val="Tahoma"/>
      <family val="2"/>
      <charset val="238"/>
    </font>
    <font>
      <sz val="11"/>
      <color rgb="FF000000"/>
      <name val="Liberation Sans1"/>
      <charset val="238"/>
    </font>
    <font>
      <sz val="8"/>
      <color rgb="FF000000"/>
      <name val="Tahoma1"/>
      <charset val="238"/>
    </font>
    <font>
      <b/>
      <sz val="9"/>
      <color rgb="FF000000"/>
      <name val="Tahoma1"/>
      <charset val="238"/>
    </font>
    <font>
      <sz val="9"/>
      <color rgb="FF000000"/>
      <name val="Tahoma1"/>
      <charset val="238"/>
    </font>
    <font>
      <b/>
      <sz val="14"/>
      <color rgb="FF000000"/>
      <name val="Tahoma1"/>
      <charset val="238"/>
    </font>
    <font>
      <sz val="7"/>
      <color rgb="FF000000"/>
      <name val="Tahoma1"/>
      <charset val="238"/>
    </font>
    <font>
      <sz val="10"/>
      <color rgb="FF000000"/>
      <name val="Tahoma21"/>
      <charset val="238"/>
    </font>
    <font>
      <sz val="8"/>
      <color rgb="FF000000"/>
      <name val="Tahoma"/>
      <family val="2"/>
      <charset val="238"/>
    </font>
    <font>
      <sz val="10"/>
      <color rgb="FF000000"/>
      <name val="Arial CE11"/>
      <charset val="238"/>
    </font>
    <font>
      <sz val="10"/>
      <color rgb="FF000000"/>
      <name val="Arial CE1"/>
      <charset val="238"/>
    </font>
    <font>
      <sz val="10"/>
      <color rgb="FF000000"/>
      <name val="Arial CE"/>
      <charset val="238"/>
    </font>
    <font>
      <sz val="10"/>
      <color rgb="FF000000"/>
      <name val="Tahoma"/>
      <family val="2"/>
      <charset val="238"/>
    </font>
    <font>
      <sz val="10"/>
      <color rgb="FF000000"/>
      <name val="Tahoma2"/>
      <charset val="238"/>
    </font>
    <font>
      <sz val="10"/>
      <name val="Arial CE"/>
      <charset val="238"/>
    </font>
    <font>
      <sz val="11"/>
      <color rgb="FF000000"/>
      <name val="Arial CE1"/>
      <charset val="238"/>
    </font>
    <font>
      <sz val="10"/>
      <color rgb="FF000000"/>
      <name val="Arial"/>
      <family val="2"/>
      <charset val="238"/>
    </font>
    <font>
      <sz val="9"/>
      <color rgb="FF000000"/>
      <name val="Tahoma"/>
      <family val="2"/>
      <charset val="238"/>
    </font>
    <font>
      <sz val="11"/>
      <color rgb="FF000000"/>
      <name val="Liberation Sans11"/>
      <charset val="238"/>
    </font>
    <font>
      <b/>
      <sz val="14"/>
      <color rgb="FF000000"/>
      <name val="Arial CE1"/>
      <charset val="238"/>
    </font>
    <font>
      <sz val="10"/>
      <color rgb="FF000000"/>
      <name val="Tahoma1"/>
      <charset val="238"/>
    </font>
    <font>
      <b/>
      <sz val="14"/>
      <color rgb="FF000000"/>
      <name val="Tahoma2"/>
      <charset val="238"/>
    </font>
    <font>
      <sz val="12"/>
      <color rgb="FF000000"/>
      <name val="Arial CE2"/>
      <charset val="238"/>
    </font>
    <font>
      <b/>
      <sz val="10"/>
      <color rgb="FF000000"/>
      <name val="Tahoma"/>
      <family val="2"/>
      <charset val="238"/>
    </font>
    <font>
      <sz val="12"/>
      <color rgb="FF000000"/>
      <name val="Tahoma"/>
      <family val="2"/>
      <charset val="238"/>
    </font>
    <font>
      <sz val="8"/>
      <color rgb="FF000000"/>
      <name val="Arial CE2"/>
      <charset val="238"/>
    </font>
    <font>
      <b/>
      <sz val="9"/>
      <color rgb="FF000000"/>
      <name val="Tahoma"/>
      <family val="2"/>
      <charset val="238"/>
    </font>
    <font>
      <b/>
      <sz val="10"/>
      <color rgb="FF000000"/>
      <name val="Tahoma2"/>
      <charset val="238"/>
    </font>
    <font>
      <sz val="14"/>
      <color rgb="FF000000"/>
      <name val="Liberation Sans1"/>
      <charset val="238"/>
    </font>
    <font>
      <sz val="14"/>
      <color rgb="FF000000"/>
      <name val="Tahoma"/>
      <family val="2"/>
      <charset val="238"/>
    </font>
    <font>
      <b/>
      <sz val="8"/>
      <color rgb="FF000000"/>
      <name val="Tahoma"/>
      <family val="2"/>
      <charset val="238"/>
    </font>
    <font>
      <b/>
      <sz val="8"/>
      <color rgb="FF000000"/>
      <name val="Liberation Sans1"/>
      <charset val="238"/>
    </font>
    <font>
      <sz val="10"/>
      <color rgb="FF000000"/>
      <name val="Arial CE2"/>
      <family val="2"/>
      <charset val="238"/>
    </font>
    <font>
      <sz val="11"/>
      <color indexed="8"/>
      <name val="Czcionka tekstu podstawowego"/>
      <family val="2"/>
      <charset val="238"/>
    </font>
    <font>
      <sz val="10"/>
      <name val="Arial"/>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37"/>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0"/>
      <name val="Arial CE"/>
      <family val="2"/>
      <charset val="238"/>
    </font>
    <font>
      <sz val="10"/>
      <name val="Arial"/>
      <family val="2"/>
      <charset val="238"/>
    </font>
    <font>
      <sz val="11"/>
      <color rgb="FF000000"/>
      <name val="Liberation Sans"/>
      <family val="2"/>
      <charset val="238"/>
    </font>
    <font>
      <sz val="11"/>
      <color rgb="FF000000"/>
      <name val="Calibri"/>
      <family val="2"/>
      <charset val="238"/>
    </font>
    <font>
      <sz val="11"/>
      <color rgb="FFFFFFFF"/>
      <name val="Calibri"/>
      <family val="2"/>
      <charset val="238"/>
    </font>
    <font>
      <b/>
      <sz val="10"/>
      <color rgb="FF000000"/>
      <name val="Liberation Sans"/>
      <family val="2"/>
      <charset val="238"/>
    </font>
    <font>
      <sz val="10"/>
      <color rgb="FFFFFFFF"/>
      <name val="Liberation Sans"/>
      <family val="2"/>
      <charset val="238"/>
    </font>
    <font>
      <sz val="10"/>
      <color rgb="FFFFFFFF"/>
      <name val="Arial CE"/>
      <charset val="238"/>
    </font>
    <font>
      <b/>
      <sz val="10"/>
      <color rgb="FF000000"/>
      <name val="Arial CE"/>
      <charset val="238"/>
    </font>
    <font>
      <sz val="11"/>
      <color rgb="FFFFFFFF"/>
      <name val="Czcionka tekstu podstawowego"/>
      <charset val="238"/>
    </font>
    <font>
      <sz val="10"/>
      <color rgb="FFCC0000"/>
      <name val="Liberation Sans"/>
      <family val="2"/>
      <charset val="238"/>
    </font>
    <font>
      <sz val="10"/>
      <color rgb="FF800000"/>
      <name val="Arial CE"/>
      <charset val="238"/>
    </font>
    <font>
      <sz val="11"/>
      <color rgb="FF333399"/>
      <name val="Calibri"/>
      <family val="2"/>
      <charset val="238"/>
    </font>
    <font>
      <sz val="11"/>
      <color rgb="FF333399"/>
      <name val="Czcionka tekstu podstawowego"/>
      <charset val="238"/>
    </font>
    <font>
      <b/>
      <sz val="11"/>
      <color rgb="FF333333"/>
      <name val="Calibri"/>
      <family val="2"/>
      <charset val="238"/>
    </font>
    <font>
      <b/>
      <sz val="11"/>
      <color rgb="FF333333"/>
      <name val="Czcionka tekstu podstawowego"/>
      <charset val="238"/>
    </font>
    <font>
      <sz val="11"/>
      <color rgb="FF008000"/>
      <name val="Calibri"/>
      <family val="2"/>
      <charset val="238"/>
    </font>
    <font>
      <b/>
      <sz val="10"/>
      <color rgb="FFFFFFFF"/>
      <name val="Liberation Sans"/>
      <family val="2"/>
      <charset val="238"/>
    </font>
    <font>
      <b/>
      <sz val="10"/>
      <color rgb="FFFFFFFF"/>
      <name val="Arial CE"/>
      <charset val="238"/>
    </font>
    <font>
      <sz val="10"/>
      <color rgb="FF000000"/>
      <name val="Arial2"/>
      <charset val="238"/>
    </font>
    <font>
      <i/>
      <sz val="10"/>
      <color rgb="FF808080"/>
      <name val="Liberation Sans"/>
      <family val="2"/>
      <charset val="238"/>
    </font>
    <font>
      <i/>
      <sz val="10"/>
      <color rgb="FF808080"/>
      <name val="Arial CE"/>
      <charset val="238"/>
    </font>
    <font>
      <sz val="10"/>
      <color rgb="FF006600"/>
      <name val="Liberation Sans"/>
      <family val="2"/>
      <charset val="238"/>
    </font>
    <font>
      <sz val="10"/>
      <color rgb="FF003300"/>
      <name val="Arial CE"/>
      <charset val="238"/>
    </font>
    <font>
      <b/>
      <i/>
      <sz val="16"/>
      <color rgb="FF000000"/>
      <name val="Liberation Sans"/>
      <family val="2"/>
      <charset val="238"/>
    </font>
    <font>
      <b/>
      <sz val="24"/>
      <color rgb="FF000000"/>
      <name val="Liberation Sans"/>
      <family val="2"/>
      <charset val="238"/>
    </font>
    <font>
      <b/>
      <i/>
      <sz val="16"/>
      <color rgb="FF000000"/>
      <name val="Arial CE"/>
      <charset val="238"/>
    </font>
    <font>
      <sz val="18"/>
      <color rgb="FF000000"/>
      <name val="Liberation Sans"/>
      <family val="2"/>
      <charset val="238"/>
    </font>
    <font>
      <sz val="18"/>
      <color rgb="FF000000"/>
      <name val="Arial CE"/>
      <charset val="238"/>
    </font>
    <font>
      <b/>
      <i/>
      <sz val="16"/>
      <color rgb="FF000000"/>
      <name val="Arial"/>
      <family val="2"/>
      <charset val="238"/>
    </font>
    <font>
      <sz val="12"/>
      <color rgb="FF000000"/>
      <name val="Liberation Sans"/>
      <family val="2"/>
      <charset val="238"/>
    </font>
    <font>
      <sz val="12"/>
      <color rgb="FF000000"/>
      <name val="Arial CE"/>
      <charset val="238"/>
    </font>
    <font>
      <b/>
      <sz val="24"/>
      <color rgb="FF000000"/>
      <name val="Arial CE"/>
      <charset val="238"/>
    </font>
    <font>
      <sz val="11"/>
      <color rgb="FFFF9900"/>
      <name val="Calibri"/>
      <family val="2"/>
      <charset val="238"/>
    </font>
    <font>
      <sz val="11"/>
      <color rgb="FFFF9900"/>
      <name val="Czcionka tekstu podstawowego"/>
      <charset val="238"/>
    </font>
    <font>
      <b/>
      <sz val="11"/>
      <color rgb="FFFFFFFF"/>
      <name val="Calibri"/>
      <family val="2"/>
      <charset val="238"/>
    </font>
    <font>
      <b/>
      <sz val="11"/>
      <color rgb="FFFFFFFF"/>
      <name val="Czcionka tekstu podstawowego"/>
      <charset val="238"/>
    </font>
    <font>
      <b/>
      <sz val="15"/>
      <color rgb="FF003366"/>
      <name val="Calibri"/>
      <family val="2"/>
      <charset val="238"/>
    </font>
    <font>
      <b/>
      <sz val="15"/>
      <color rgb="FF003366"/>
      <name val="Czcionka tekstu podstawowego"/>
      <charset val="238"/>
    </font>
    <font>
      <b/>
      <sz val="13"/>
      <color rgb="FF003366"/>
      <name val="Calibri"/>
      <family val="2"/>
      <charset val="238"/>
    </font>
    <font>
      <b/>
      <sz val="13"/>
      <color rgb="FF003366"/>
      <name val="Czcionka tekstu podstawowego"/>
      <charset val="238"/>
    </font>
    <font>
      <b/>
      <sz val="11"/>
      <color rgb="FF003366"/>
      <name val="Calibri"/>
      <family val="2"/>
      <charset val="238"/>
    </font>
    <font>
      <b/>
      <sz val="11"/>
      <color rgb="FF003366"/>
      <name val="Czcionka tekstu podstawowego"/>
      <charset val="238"/>
    </font>
    <font>
      <sz val="10"/>
      <color rgb="FF996600"/>
      <name val="Liberation Sans"/>
      <family val="2"/>
      <charset val="238"/>
    </font>
    <font>
      <sz val="10"/>
      <color rgb="FF808000"/>
      <name val="Arial CE"/>
      <charset val="238"/>
    </font>
    <font>
      <sz val="11"/>
      <color rgb="FF993300"/>
      <name val="Calibri"/>
      <family val="2"/>
      <charset val="238"/>
    </font>
    <font>
      <sz val="11"/>
      <color rgb="FF000000"/>
      <name val="Arial CE"/>
      <charset val="238"/>
    </font>
    <font>
      <sz val="11"/>
      <color rgb="FF000000"/>
      <name val="Czcionka tekstu podstawowego"/>
      <charset val="238"/>
    </font>
    <font>
      <sz val="10"/>
      <color rgb="FF000000"/>
      <name val="Microsoft YaHei"/>
      <family val="2"/>
      <charset val="238"/>
    </font>
    <font>
      <sz val="10"/>
      <color rgb="FF333333"/>
      <name val="Liberation Sans"/>
      <family val="2"/>
      <charset val="238"/>
    </font>
    <font>
      <sz val="10"/>
      <color rgb="FF333333"/>
      <name val="Arial CE"/>
      <charset val="238"/>
    </font>
    <font>
      <b/>
      <sz val="11"/>
      <color rgb="FFFF9900"/>
      <name val="Calibri"/>
      <family val="2"/>
      <charset val="238"/>
    </font>
    <font>
      <b/>
      <sz val="11"/>
      <color rgb="FFFF9900"/>
      <name val="Czcionka tekstu podstawowego"/>
      <charset val="238"/>
    </font>
    <font>
      <b/>
      <i/>
      <u/>
      <sz val="11"/>
      <color rgb="FF000000"/>
      <name val="Liberation Sans"/>
      <family val="2"/>
      <charset val="238"/>
    </font>
    <font>
      <b/>
      <i/>
      <u/>
      <sz val="11"/>
      <color rgb="FF000000"/>
      <name val="Arial CE"/>
      <charset val="238"/>
    </font>
    <font>
      <b/>
      <i/>
      <u/>
      <sz val="11"/>
      <color rgb="FF000000"/>
      <name val="Arial"/>
      <family val="2"/>
      <charset val="238"/>
    </font>
    <font>
      <b/>
      <sz val="11"/>
      <color rgb="FF000000"/>
      <name val="Calibri"/>
      <family val="2"/>
      <charset val="238"/>
    </font>
    <font>
      <b/>
      <sz val="11"/>
      <color rgb="FF000000"/>
      <name val="Czcionka tekstu podstawowego"/>
      <charset val="238"/>
    </font>
    <font>
      <i/>
      <sz val="11"/>
      <color rgb="FF808080"/>
      <name val="Calibri"/>
      <family val="2"/>
      <charset val="238"/>
    </font>
    <font>
      <i/>
      <sz val="11"/>
      <color rgb="FF808080"/>
      <name val="Czcionka tekstu podstawowego"/>
      <charset val="238"/>
    </font>
    <font>
      <sz val="11"/>
      <color rgb="FFFF0000"/>
      <name val="Calibri"/>
      <family val="2"/>
      <charset val="238"/>
    </font>
    <font>
      <sz val="11"/>
      <color rgb="FFFF0000"/>
      <name val="Czcionka tekstu podstawowego"/>
      <charset val="238"/>
    </font>
    <font>
      <b/>
      <sz val="18"/>
      <color rgb="FF003366"/>
      <name val="Cambria"/>
      <family val="1"/>
      <charset val="238"/>
    </font>
    <font>
      <sz val="10"/>
      <color rgb="FF000000"/>
      <name val="Calibri"/>
      <family val="2"/>
      <charset val="238"/>
    </font>
    <font>
      <sz val="11"/>
      <color rgb="FF800080"/>
      <name val="Calibri"/>
      <family val="2"/>
      <charset val="238"/>
    </font>
    <font>
      <b/>
      <sz val="14"/>
      <color rgb="FFFF0000"/>
      <name val="Tahoma"/>
      <family val="2"/>
      <charset val="238"/>
    </font>
    <font>
      <sz val="10"/>
      <color rgb="FF000000"/>
      <name val="Arial CE1"/>
      <family val="2"/>
      <charset val="238"/>
    </font>
    <font>
      <sz val="11"/>
      <color theme="1"/>
      <name val="Calibri"/>
      <family val="2"/>
      <scheme val="minor"/>
    </font>
    <font>
      <sz val="11"/>
      <color indexed="8"/>
      <name val="Arial"/>
      <family val="2"/>
      <charset val="238"/>
    </font>
    <font>
      <sz val="11"/>
      <color indexed="8"/>
      <name val="Arial"/>
      <family val="2"/>
      <charset val="238"/>
    </font>
    <font>
      <b/>
      <sz val="10"/>
      <color rgb="FF000000"/>
      <name val="Liberation Sans1"/>
      <charset val="238"/>
    </font>
    <font>
      <sz val="10"/>
      <color rgb="FFFFFFFF"/>
      <name val="Liberation Sans1"/>
      <charset val="238"/>
    </font>
    <font>
      <sz val="10"/>
      <color rgb="FFCC0000"/>
      <name val="Liberation Sans1"/>
      <charset val="238"/>
    </font>
    <font>
      <b/>
      <sz val="10"/>
      <color rgb="FFFFFFFF"/>
      <name val="Liberation Sans1"/>
      <charset val="238"/>
    </font>
    <font>
      <i/>
      <sz val="10"/>
      <color rgb="FF808080"/>
      <name val="Liberation Sans1"/>
      <charset val="238"/>
    </font>
    <font>
      <sz val="10"/>
      <color rgb="FF006600"/>
      <name val="Liberation Sans1"/>
      <charset val="238"/>
    </font>
    <font>
      <b/>
      <i/>
      <sz val="16"/>
      <color rgb="FF000000"/>
      <name val="Liberation Sans1"/>
      <charset val="238"/>
    </font>
    <font>
      <b/>
      <sz val="24"/>
      <color rgb="FF000000"/>
      <name val="Liberation Sans1"/>
      <charset val="238"/>
    </font>
    <font>
      <sz val="18"/>
      <color rgb="FF000000"/>
      <name val="Liberation Sans1"/>
      <charset val="238"/>
    </font>
    <font>
      <sz val="12"/>
      <color rgb="FF000000"/>
      <name val="Liberation Sans1"/>
      <charset val="238"/>
    </font>
    <font>
      <sz val="10"/>
      <color rgb="FF996600"/>
      <name val="Liberation Sans1"/>
      <charset val="238"/>
    </font>
    <font>
      <sz val="10"/>
      <color rgb="FF333333"/>
      <name val="Liberation Sans1"/>
      <charset val="238"/>
    </font>
    <font>
      <b/>
      <i/>
      <u/>
      <sz val="11"/>
      <color rgb="FF000000"/>
      <name val="Liberation Sans1"/>
      <charset val="238"/>
    </font>
    <font>
      <b/>
      <sz val="12"/>
      <color rgb="FF000000"/>
      <name val="Tahoma"/>
      <family val="2"/>
      <charset val="238"/>
    </font>
    <font>
      <b/>
      <sz val="16"/>
      <color theme="1"/>
      <name val="Calibri"/>
      <family val="2"/>
      <charset val="238"/>
      <scheme val="minor"/>
    </font>
    <font>
      <b/>
      <sz val="11"/>
      <color theme="1"/>
      <name val="Calibri"/>
      <family val="2"/>
      <charset val="238"/>
      <scheme val="minor"/>
    </font>
    <font>
      <sz val="8"/>
      <name val="Tahoma"/>
      <family val="2"/>
      <charset val="238"/>
    </font>
    <font>
      <sz val="10"/>
      <name val="Tahoma"/>
      <family val="2"/>
      <charset val="238"/>
    </font>
    <font>
      <b/>
      <sz val="14"/>
      <color rgb="FF000000"/>
      <name val="Arial CE"/>
      <charset val="238"/>
    </font>
    <font>
      <sz val="8"/>
      <color rgb="FF000000"/>
      <name val="Arial"/>
      <family val="2"/>
      <charset val="238"/>
    </font>
    <font>
      <b/>
      <sz val="8"/>
      <color rgb="FF000000"/>
      <name val="Arial CE11"/>
      <charset val="238"/>
    </font>
    <font>
      <sz val="8"/>
      <color rgb="FF000000"/>
      <name val="Arial CE11"/>
      <charset val="238"/>
    </font>
    <font>
      <b/>
      <sz val="14"/>
      <name val="Tahoma"/>
      <family val="2"/>
      <charset val="238"/>
    </font>
    <font>
      <b/>
      <sz val="14"/>
      <name val="Arial CE"/>
      <family val="2"/>
      <charset val="238"/>
    </font>
    <font>
      <sz val="10"/>
      <color rgb="FF000000"/>
      <name val="Arial CE"/>
      <family val="2"/>
      <charset val="238"/>
    </font>
    <font>
      <b/>
      <sz val="12"/>
      <name val="Tahoma"/>
      <family val="2"/>
      <charset val="238"/>
    </font>
    <font>
      <b/>
      <sz val="10"/>
      <name val="Tahoma"/>
      <family val="2"/>
      <charset val="238"/>
    </font>
    <font>
      <sz val="8"/>
      <color indexed="8"/>
      <name val="Tahoma"/>
      <family val="2"/>
      <charset val="238"/>
    </font>
    <font>
      <sz val="7"/>
      <name val="Tahoma"/>
      <family val="2"/>
      <charset val="238"/>
    </font>
    <font>
      <sz val="10"/>
      <color indexed="8"/>
      <name val="Arial CE1"/>
      <charset val="238"/>
    </font>
    <font>
      <b/>
      <sz val="8"/>
      <name val="Tahoma"/>
      <family val="2"/>
      <charset val="238"/>
    </font>
    <font>
      <sz val="12"/>
      <name val="Arial CE"/>
      <family val="2"/>
      <charset val="238"/>
    </font>
    <font>
      <sz val="12"/>
      <name val="Tahoma"/>
      <family val="2"/>
      <charset val="238"/>
    </font>
    <font>
      <sz val="10"/>
      <name val="Tahoma"/>
      <family val="2"/>
      <charset val="238"/>
    </font>
    <font>
      <sz val="12"/>
      <name val="Tahoma"/>
      <family val="2"/>
      <charset val="238"/>
    </font>
    <font>
      <sz val="14"/>
      <name val="Tahoma"/>
      <family val="2"/>
      <charset val="238"/>
    </font>
    <font>
      <sz val="7"/>
      <color rgb="FF000000"/>
      <name val="Tahoma"/>
      <family val="2"/>
      <charset val="238"/>
    </font>
    <font>
      <b/>
      <sz val="10"/>
      <color rgb="FF000000"/>
      <name val="Tahoma1"/>
      <charset val="238"/>
    </font>
    <font>
      <b/>
      <sz val="11"/>
      <color rgb="FF000000"/>
      <name val="Arial"/>
      <family val="2"/>
      <charset val="238"/>
    </font>
    <font>
      <sz val="8"/>
      <color rgb="FF000000"/>
      <name val="Liberation Sans"/>
      <family val="2"/>
      <charset val="238"/>
    </font>
    <font>
      <sz val="11"/>
      <color rgb="FF000000"/>
      <name val="Tahoma1"/>
      <charset val="238"/>
    </font>
    <font>
      <sz val="12"/>
      <color rgb="FF000000"/>
      <name val="Tahoma1"/>
      <charset val="238"/>
    </font>
    <font>
      <sz val="9"/>
      <color rgb="FF000000"/>
      <name val="Liberation Sans"/>
      <family val="2"/>
      <charset val="238"/>
    </font>
    <font>
      <sz val="11"/>
      <color rgb="FF000000"/>
      <name val="Times New Roman1"/>
      <charset val="238"/>
    </font>
    <font>
      <sz val="11"/>
      <color rgb="FF000000"/>
      <name val="Calibri1"/>
      <charset val="238"/>
    </font>
    <font>
      <sz val="10"/>
      <color rgb="FF000000"/>
      <name val="Calibri1"/>
      <charset val="238"/>
    </font>
    <font>
      <b/>
      <sz val="14"/>
      <color rgb="FF000000"/>
      <name val="Arial CE11"/>
      <charset val="238"/>
    </font>
    <font>
      <sz val="7"/>
      <color rgb="FF000000"/>
      <name val="Arial CE11"/>
      <charset val="238"/>
    </font>
    <font>
      <sz val="8"/>
      <color rgb="FFFF0000"/>
      <name val="Tahoma"/>
      <family val="2"/>
      <charset val="238"/>
    </font>
    <font>
      <sz val="10"/>
      <color indexed="8"/>
      <name val="Tahoma"/>
      <family val="2"/>
      <charset val="238"/>
    </font>
    <font>
      <sz val="12"/>
      <color rgb="FF000000"/>
      <name val="Arial CE11"/>
      <charset val="238"/>
    </font>
    <font>
      <b/>
      <sz val="12"/>
      <color rgb="FF000000"/>
      <name val="Arial CE11"/>
      <charset val="238"/>
    </font>
    <font>
      <sz val="12"/>
      <color rgb="FF000000"/>
      <name val="Calibri1"/>
      <charset val="238"/>
    </font>
    <font>
      <b/>
      <sz val="11"/>
      <color rgb="FFFF0000"/>
      <name val="Czcionka tekstu podstawowego"/>
      <charset val="238"/>
    </font>
    <font>
      <i/>
      <sz val="8"/>
      <color rgb="FF000000"/>
      <name val="Tahoma"/>
      <family val="2"/>
      <charset val="238"/>
    </font>
    <font>
      <b/>
      <sz val="11"/>
      <color rgb="FF000000"/>
      <name val="Tahoma"/>
      <family val="2"/>
      <charset val="238"/>
    </font>
    <font>
      <sz val="8"/>
      <color rgb="FFC9211E"/>
      <name val="Tahoma"/>
      <family val="2"/>
      <charset val="238"/>
    </font>
    <font>
      <i/>
      <sz val="11"/>
      <color rgb="FF7F7F7F"/>
      <name val="Calibri"/>
      <family val="2"/>
      <charset val="238"/>
      <scheme val="minor"/>
    </font>
    <font>
      <sz val="11"/>
      <color rgb="FF000000"/>
      <name val="Arial1"/>
      <charset val="238"/>
    </font>
    <font>
      <sz val="10"/>
      <color rgb="FF000000"/>
      <name val="Arial1"/>
      <charset val="238"/>
    </font>
    <font>
      <b/>
      <i/>
      <sz val="16"/>
      <color rgb="FF000000"/>
      <name val="Arial1"/>
      <charset val="238"/>
    </font>
    <font>
      <b/>
      <i/>
      <u/>
      <sz val="11"/>
      <color rgb="FF000000"/>
      <name val="Arial1"/>
      <charset val="238"/>
    </font>
    <font>
      <b/>
      <sz val="10"/>
      <name val="Tahoma1"/>
      <charset val="238"/>
    </font>
    <font>
      <b/>
      <sz val="11"/>
      <color theme="1"/>
      <name val="Tahoma"/>
      <family val="2"/>
      <charset val="238"/>
    </font>
    <font>
      <sz val="11"/>
      <name val="Liberation Sans"/>
      <family val="2"/>
      <charset val="238"/>
    </font>
    <font>
      <sz val="11"/>
      <color theme="1"/>
      <name val="Arial"/>
      <family val="2"/>
      <charset val="238"/>
    </font>
    <font>
      <b/>
      <sz val="13"/>
      <color indexed="8"/>
      <name val="Tahoma"/>
      <family val="2"/>
      <charset val="238"/>
    </font>
    <font>
      <b/>
      <sz val="14"/>
      <color indexed="8"/>
      <name val="Tahoma"/>
      <family val="2"/>
      <charset val="238"/>
    </font>
    <font>
      <sz val="10"/>
      <color theme="1"/>
      <name val="Arial"/>
      <family val="2"/>
      <charset val="238"/>
    </font>
    <font>
      <b/>
      <sz val="10"/>
      <color theme="1"/>
      <name val="Arial"/>
      <family val="2"/>
      <charset val="238"/>
    </font>
    <font>
      <sz val="8"/>
      <name val="Calibri"/>
      <family val="2"/>
      <scheme val="minor"/>
    </font>
    <font>
      <b/>
      <sz val="8"/>
      <color rgb="FFFF0000"/>
      <name val="Tahoma"/>
      <family val="2"/>
      <charset val="238"/>
    </font>
    <font>
      <sz val="8"/>
      <name val="Tahoma"/>
      <family val="2"/>
    </font>
    <font>
      <sz val="8"/>
      <color indexed="17"/>
      <name val="Tahoma"/>
      <family val="2"/>
    </font>
    <font>
      <sz val="8"/>
      <color rgb="FF000000"/>
      <name val="Tahoma"/>
      <family val="2"/>
    </font>
    <font>
      <sz val="8"/>
      <color indexed="8"/>
      <name val="Tahoma"/>
      <family val="2"/>
    </font>
    <font>
      <b/>
      <sz val="8"/>
      <color indexed="8"/>
      <name val="Tahoma"/>
      <family val="2"/>
      <charset val="238"/>
    </font>
    <font>
      <b/>
      <sz val="8"/>
      <color rgb="FF000000"/>
      <name val="Tahoma1"/>
      <charset val="238"/>
    </font>
    <font>
      <b/>
      <sz val="8"/>
      <color rgb="FF0070C0"/>
      <name val="Tahoma"/>
      <family val="2"/>
      <charset val="238"/>
    </font>
    <font>
      <strike/>
      <sz val="8"/>
      <color rgb="FF000000"/>
      <name val="Tahoma"/>
      <family val="2"/>
      <charset val="238"/>
    </font>
    <font>
      <u/>
      <sz val="8"/>
      <color rgb="FF000000"/>
      <name val="Tahoma"/>
      <family val="2"/>
      <charset val="238"/>
    </font>
    <font>
      <sz val="8"/>
      <color theme="1"/>
      <name val="Tahoma"/>
      <family val="2"/>
      <charset val="238"/>
    </font>
    <font>
      <b/>
      <sz val="8"/>
      <color theme="1"/>
      <name val="Tahoma"/>
      <family val="2"/>
      <charset val="238"/>
    </font>
    <font>
      <b/>
      <sz val="11"/>
      <color indexed="20"/>
      <name val="Arial CE"/>
      <family val="2"/>
      <charset val="238"/>
    </font>
    <font>
      <b/>
      <sz val="9"/>
      <color indexed="8"/>
      <name val="Tahoma"/>
      <family val="2"/>
      <charset val="238"/>
    </font>
    <font>
      <sz val="9"/>
      <color indexed="8"/>
      <name val="Tahoma"/>
      <family val="2"/>
      <charset val="238"/>
    </font>
    <font>
      <b/>
      <sz val="10"/>
      <color indexed="8"/>
      <name val="Tahoma"/>
      <family val="2"/>
      <charset val="238"/>
    </font>
    <font>
      <b/>
      <sz val="14"/>
      <color rgb="FF000000"/>
      <name val="Tahoma "/>
      <charset val="238"/>
    </font>
    <font>
      <b/>
      <sz val="14"/>
      <color theme="1"/>
      <name val="Tahoma"/>
      <family val="2"/>
      <charset val="238"/>
    </font>
    <font>
      <b/>
      <sz val="11"/>
      <color rgb="FFFF0000"/>
      <name val="Tahoma"/>
      <family val="2"/>
      <charset val="238"/>
    </font>
    <font>
      <b/>
      <sz val="11"/>
      <color rgb="FFFF0000"/>
      <name val="Liberation Sans"/>
      <family val="2"/>
      <charset val="238"/>
    </font>
  </fonts>
  <fills count="44">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37"/>
        <bgColor indexed="60"/>
      </patternFill>
    </fill>
    <fill>
      <patternFill patternType="solid">
        <fgColor indexed="42"/>
        <bgColor indexed="27"/>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C0C0C0"/>
        <bgColor rgb="FFC0C0C0"/>
      </patternFill>
    </fill>
    <fill>
      <patternFill patternType="solid">
        <fgColor rgb="FFCC0000"/>
        <bgColor rgb="FFCC0000"/>
      </patternFill>
    </fill>
    <fill>
      <patternFill patternType="solid">
        <fgColor rgb="FF800000"/>
        <bgColor rgb="FF800000"/>
      </patternFill>
    </fill>
    <fill>
      <patternFill patternType="solid">
        <fgColor rgb="FF969696"/>
        <bgColor rgb="FF969696"/>
      </patternFill>
    </fill>
    <fill>
      <patternFill patternType="solid">
        <fgColor rgb="FFFFFFCC"/>
        <bgColor rgb="FFFFFFCC"/>
      </patternFill>
    </fill>
    <fill>
      <patternFill patternType="solid">
        <fgColor rgb="FFFFFF99"/>
        <bgColor rgb="FFFFFF99"/>
      </patternFill>
    </fill>
    <fill>
      <patternFill patternType="solid">
        <fgColor rgb="FFFFFFFF"/>
        <bgColor rgb="FFFFFFCC"/>
      </patternFill>
    </fill>
    <fill>
      <patternFill patternType="solid">
        <fgColor indexed="9"/>
        <bgColor indexed="26"/>
      </patternFill>
    </fill>
    <fill>
      <patternFill patternType="solid">
        <fgColor theme="0"/>
        <bgColor indexed="64"/>
      </patternFill>
    </fill>
    <fill>
      <patternFill patternType="solid">
        <fgColor theme="0"/>
        <bgColor rgb="FFFFF200"/>
      </patternFill>
    </fill>
    <fill>
      <patternFill patternType="solid">
        <fgColor theme="0"/>
        <bgColor indexed="3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medium">
        <color rgb="FF333399"/>
      </bottom>
      <diagonal/>
    </border>
    <border>
      <left/>
      <right/>
      <top/>
      <bottom style="thick">
        <color rgb="FF333399"/>
      </bottom>
      <diagonal/>
    </border>
    <border>
      <left/>
      <right/>
      <top/>
      <bottom style="medium">
        <color rgb="FFC0C0C0"/>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rgb="FFFF9900"/>
      </bottom>
      <diagonal/>
    </border>
    <border>
      <left/>
      <right/>
      <top style="thin">
        <color rgb="FF333399"/>
      </top>
      <bottom style="thin">
        <color rgb="FF3333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000000"/>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hair">
        <color indexed="8"/>
      </right>
      <top/>
      <bottom style="hair">
        <color indexed="8"/>
      </bottom>
      <diagonal/>
    </border>
    <border>
      <left/>
      <right/>
      <top style="thin">
        <color rgb="FF000000"/>
      </top>
      <bottom/>
      <diagonal/>
    </border>
    <border>
      <left/>
      <right style="thin">
        <color rgb="FF000000"/>
      </right>
      <top/>
      <bottom style="thin">
        <color rgb="FF000000"/>
      </bottom>
      <diagonal/>
    </border>
  </borders>
  <cellStyleXfs count="911">
    <xf numFmtId="0" fontId="0" fillId="0" borderId="0"/>
    <xf numFmtId="0" fontId="2" fillId="0" borderId="0"/>
    <xf numFmtId="0" fontId="4" fillId="0" borderId="0"/>
    <xf numFmtId="166" fontId="12" fillId="0" borderId="0"/>
    <xf numFmtId="0" fontId="13" fillId="0" borderId="0"/>
    <xf numFmtId="166" fontId="14" fillId="0" borderId="0"/>
    <xf numFmtId="0" fontId="17" fillId="0" borderId="0"/>
    <xf numFmtId="169" fontId="19" fillId="0" borderId="0"/>
    <xf numFmtId="9" fontId="19" fillId="0" borderId="0"/>
    <xf numFmtId="0" fontId="21" fillId="0" borderId="0"/>
    <xf numFmtId="0" fontId="14" fillId="0" borderId="0"/>
    <xf numFmtId="165" fontId="35" fillId="0" borderId="0"/>
    <xf numFmtId="0" fontId="36" fillId="0" borderId="0"/>
    <xf numFmtId="0" fontId="47" fillId="0" borderId="0" applyNumberFormat="0" applyFill="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0" borderId="0" applyNumberFormat="0" applyFill="0" applyBorder="0" applyAlignment="0" applyProtection="0"/>
    <xf numFmtId="0" fontId="45" fillId="7" borderId="0" applyNumberFormat="0" applyBorder="0" applyAlignment="0" applyProtection="0"/>
    <xf numFmtId="0" fontId="45" fillId="7" borderId="0" applyNumberFormat="0" applyBorder="0" applyAlignment="0" applyProtection="0"/>
    <xf numFmtId="172" fontId="37" fillId="0" borderId="0" applyFill="0" applyBorder="0" applyAlignment="0" applyProtection="0"/>
    <xf numFmtId="0" fontId="46" fillId="8" borderId="0" applyNumberFormat="0" applyBorder="0" applyAlignment="0" applyProtection="0"/>
    <xf numFmtId="0" fontId="46" fillId="8"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9" borderId="0" applyNumberFormat="0" applyBorder="0" applyAlignment="0" applyProtection="0"/>
    <xf numFmtId="0" fontId="43"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9" fillId="0" borderId="0"/>
    <xf numFmtId="0" fontId="17" fillId="0" borderId="0"/>
    <xf numFmtId="0" fontId="41" fillId="10" borderId="9" applyNumberFormat="0" applyAlignment="0" applyProtection="0"/>
    <xf numFmtId="0" fontId="41" fillId="10" borderId="9" applyNumberFormat="0" applyAlignment="0" applyProtection="0"/>
    <xf numFmtId="9" fontId="50" fillId="0" borderId="0" applyFill="0" applyBorder="0" applyAlignment="0" applyProtection="0"/>
    <xf numFmtId="9" fontId="36" fillId="0" borderId="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50" fillId="0" borderId="0" applyFill="0" applyBorder="0" applyAlignment="0" applyProtection="0"/>
    <xf numFmtId="171" fontId="36"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1" fillId="0" borderId="0"/>
    <xf numFmtId="0" fontId="52" fillId="11" borderId="0" applyNumberFormat="0" applyBorder="0" applyProtection="0"/>
    <xf numFmtId="0" fontId="52" fillId="12" borderId="0" applyNumberFormat="0" applyBorder="0" applyProtection="0"/>
    <xf numFmtId="0" fontId="52" fillId="13" borderId="0" applyNumberFormat="0" applyBorder="0" applyProtection="0"/>
    <xf numFmtId="0" fontId="52" fillId="14" borderId="0" applyNumberFormat="0" applyBorder="0" applyProtection="0"/>
    <xf numFmtId="0" fontId="52" fillId="15" borderId="0" applyNumberFormat="0" applyBorder="0" applyProtection="0"/>
    <xf numFmtId="0" fontId="52" fillId="16" borderId="0" applyNumberFormat="0" applyBorder="0" applyProtection="0"/>
    <xf numFmtId="0" fontId="52" fillId="17" borderId="0" applyNumberFormat="0" applyBorder="0" applyProtection="0"/>
    <xf numFmtId="0" fontId="52" fillId="18" borderId="0" applyNumberFormat="0" applyBorder="0" applyProtection="0"/>
    <xf numFmtId="0" fontId="52" fillId="19" borderId="0" applyNumberFormat="0" applyBorder="0" applyProtection="0"/>
    <xf numFmtId="0" fontId="52" fillId="14" borderId="0" applyNumberFormat="0" applyBorder="0" applyProtection="0"/>
    <xf numFmtId="0" fontId="52" fillId="17" borderId="0" applyNumberFormat="0" applyBorder="0" applyProtection="0"/>
    <xf numFmtId="0" fontId="52" fillId="20" borderId="0" applyNumberFormat="0" applyBorder="0" applyProtection="0"/>
    <xf numFmtId="0" fontId="53" fillId="21" borderId="0" applyNumberFormat="0" applyBorder="0" applyProtection="0"/>
    <xf numFmtId="0" fontId="53" fillId="18" borderId="0" applyNumberFormat="0" applyBorder="0" applyProtection="0"/>
    <xf numFmtId="0" fontId="53" fillId="19" borderId="0" applyNumberFormat="0" applyBorder="0" applyProtection="0"/>
    <xf numFmtId="0" fontId="53" fillId="22" borderId="0" applyNumberFormat="0" applyBorder="0" applyProtection="0"/>
    <xf numFmtId="0" fontId="53" fillId="23" borderId="0" applyNumberFormat="0" applyBorder="0" applyProtection="0"/>
    <xf numFmtId="0" fontId="53" fillId="24" borderId="0" applyNumberFormat="0" applyBorder="0" applyProtection="0"/>
    <xf numFmtId="0" fontId="54" fillId="0" borderId="0" applyNumberFormat="0" applyBorder="0" applyProtection="0"/>
    <xf numFmtId="0" fontId="55" fillId="25" borderId="0" applyNumberFormat="0" applyBorder="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5" fillId="25" borderId="0" applyNumberFormat="0" applyBorder="0" applyProtection="0"/>
    <xf numFmtId="0" fontId="54" fillId="0" borderId="0" applyNumberFormat="0" applyBorder="0" applyProtection="0"/>
    <xf numFmtId="0" fontId="55" fillId="26" borderId="0" applyNumberFormat="0" applyBorder="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5" fillId="26" borderId="0" applyNumberFormat="0" applyBorder="0" applyProtection="0"/>
    <xf numFmtId="0" fontId="54" fillId="27" borderId="0" applyNumberFormat="0" applyBorder="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4" fillId="27" borderId="0" applyNumberFormat="0" applyBorder="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3" fillId="28" borderId="0" applyNumberFormat="0" applyBorder="0" applyProtection="0"/>
    <xf numFmtId="0" fontId="53" fillId="28" borderId="0" applyNumberFormat="0" applyBorder="0" applyProtection="0"/>
    <xf numFmtId="0" fontId="58" fillId="28" borderId="0" applyNumberFormat="0" applyBorder="0" applyAlignment="0" applyProtection="0"/>
    <xf numFmtId="0" fontId="53" fillId="29" borderId="0" applyNumberFormat="0" applyBorder="0" applyProtection="0"/>
    <xf numFmtId="0" fontId="53" fillId="29" borderId="0" applyNumberFormat="0" applyBorder="0" applyProtection="0"/>
    <xf numFmtId="0" fontId="58" fillId="29" borderId="0" applyNumberFormat="0" applyBorder="0" applyAlignment="0" applyProtection="0"/>
    <xf numFmtId="0" fontId="53" fillId="30" borderId="0" applyNumberFormat="0" applyBorder="0" applyProtection="0"/>
    <xf numFmtId="0" fontId="53" fillId="30" borderId="0" applyNumberFormat="0" applyBorder="0" applyProtection="0"/>
    <xf numFmtId="0" fontId="58" fillId="30" borderId="0" applyNumberFormat="0" applyBorder="0" applyAlignment="0" applyProtection="0"/>
    <xf numFmtId="0" fontId="53" fillId="22" borderId="0" applyNumberFormat="0" applyBorder="0" applyProtection="0"/>
    <xf numFmtId="0" fontId="53" fillId="22" borderId="0" applyNumberFormat="0" applyBorder="0" applyProtection="0"/>
    <xf numFmtId="0" fontId="58" fillId="22" borderId="0" applyNumberFormat="0" applyBorder="0" applyAlignment="0" applyProtection="0"/>
    <xf numFmtId="0" fontId="53" fillId="23" borderId="0" applyNumberFormat="0" applyBorder="0" applyProtection="0"/>
    <xf numFmtId="0" fontId="53" fillId="23" borderId="0" applyNumberFormat="0" applyBorder="0" applyProtection="0"/>
    <xf numFmtId="0" fontId="58" fillId="23" borderId="0" applyNumberFormat="0" applyBorder="0" applyAlignment="0" applyProtection="0"/>
    <xf numFmtId="0" fontId="53" fillId="31" borderId="0" applyNumberFormat="0" applyBorder="0" applyProtection="0"/>
    <xf numFmtId="0" fontId="53" fillId="31" borderId="0" applyNumberFormat="0" applyBorder="0" applyProtection="0"/>
    <xf numFmtId="0" fontId="58" fillId="31" borderId="0" applyNumberFormat="0" applyBorder="0" applyAlignment="0" applyProtection="0"/>
    <xf numFmtId="0" fontId="59" fillId="32" borderId="0" applyNumberFormat="0" applyBorder="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59" fillId="32" borderId="0" applyNumberFormat="0" applyBorder="0" applyProtection="0"/>
    <xf numFmtId="174" fontId="52" fillId="0" borderId="0" applyBorder="0" applyProtection="0"/>
    <xf numFmtId="0" fontId="61" fillId="16" borderId="11" applyNumberFormat="0" applyProtection="0"/>
    <xf numFmtId="0" fontId="61" fillId="16" borderId="11" applyNumberFormat="0" applyProtection="0"/>
    <xf numFmtId="0" fontId="62" fillId="16" borderId="11" applyNumberFormat="0" applyAlignment="0" applyProtection="0"/>
    <xf numFmtId="0" fontId="62" fillId="16" borderId="11" applyNumberFormat="0" applyAlignment="0" applyProtection="0"/>
    <xf numFmtId="0" fontId="63" fillId="33" borderId="12" applyNumberFormat="0" applyProtection="0"/>
    <xf numFmtId="0" fontId="63" fillId="33" borderId="12" applyNumberFormat="0" applyProtection="0"/>
    <xf numFmtId="0" fontId="64" fillId="33" borderId="12" applyNumberFormat="0" applyAlignment="0" applyProtection="0"/>
    <xf numFmtId="0" fontId="64" fillId="33" borderId="12" applyNumberFormat="0" applyAlignment="0" applyProtection="0"/>
    <xf numFmtId="0" fontId="65" fillId="13" borderId="0" applyNumberFormat="0" applyBorder="0" applyProtection="0"/>
    <xf numFmtId="175" fontId="2" fillId="0" borderId="0" applyBorder="0" applyProtection="0"/>
    <xf numFmtId="176" fontId="19" fillId="0" borderId="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77" fontId="19" fillId="0" borderId="0" applyFill="0" applyBorder="0" applyAlignment="0" applyProtection="0"/>
    <xf numFmtId="0" fontId="66" fillId="34" borderId="0" applyNumberFormat="0" applyBorder="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6" fillId="34" borderId="0" applyNumberFormat="0" applyBorder="0" applyProtection="0"/>
    <xf numFmtId="169" fontId="19" fillId="0" borderId="0" applyBorder="0" applyProtection="0"/>
    <xf numFmtId="178" fontId="19" fillId="0" borderId="0" applyBorder="0" applyProtection="0"/>
    <xf numFmtId="166" fontId="14" fillId="0" borderId="0" applyBorder="0" applyProtection="0"/>
    <xf numFmtId="166" fontId="14" fillId="0" borderId="0" applyBorder="0" applyProtection="0"/>
    <xf numFmtId="165" fontId="14" fillId="0" borderId="0" applyBorder="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9" fillId="0" borderId="0" applyNumberFormat="0" applyBorder="0" applyProtection="0"/>
    <xf numFmtId="0" fontId="14" fillId="0" borderId="0" applyNumberFormat="0" applyBorder="0" applyProtection="0"/>
    <xf numFmtId="0" fontId="13" fillId="0" borderId="0" applyNumberFormat="0" applyBorder="0" applyProtection="0"/>
    <xf numFmtId="0" fontId="52" fillId="0" borderId="0" applyNumberFormat="0" applyBorder="0" applyProtection="0"/>
    <xf numFmtId="9" fontId="19" fillId="0" borderId="0" applyBorder="0" applyProtection="0"/>
    <xf numFmtId="9" fontId="19" fillId="0" borderId="0" applyBorder="0" applyProtection="0"/>
    <xf numFmtId="169" fontId="68" fillId="0" borderId="0" applyBorder="0" applyProtection="0"/>
    <xf numFmtId="0" fontId="69" fillId="0" borderId="0" applyNumberFormat="0" applyBorder="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0" borderId="0" applyNumberFormat="0" applyBorder="0" applyProtection="0"/>
    <xf numFmtId="0" fontId="71" fillId="13" borderId="0" applyNumberFormat="0" applyBorder="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1" fillId="13" borderId="0" applyNumberFormat="0" applyBorder="0" applyProtection="0"/>
    <xf numFmtId="0" fontId="73" fillId="0" borderId="0" applyNumberFormat="0" applyBorder="0" applyProtection="0">
      <alignment horizontal="center"/>
    </xf>
    <xf numFmtId="0" fontId="74" fillId="0" borderId="0" applyNumberFormat="0" applyBorder="0" applyProtection="0"/>
    <xf numFmtId="0" fontId="75" fillId="0" borderId="0" applyNumberFormat="0" applyBorder="0" applyProtection="0">
      <alignment horizontal="center"/>
    </xf>
    <xf numFmtId="0" fontId="74" fillId="0" borderId="0" applyNumberFormat="0" applyBorder="0" applyProtection="0"/>
    <xf numFmtId="0" fontId="76" fillId="0" borderId="0" applyNumberFormat="0" applyBorder="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Border="0" applyProtection="0"/>
    <xf numFmtId="0" fontId="75" fillId="0" borderId="0" applyNumberFormat="0" applyBorder="0" applyProtection="0">
      <alignment horizontal="center"/>
    </xf>
    <xf numFmtId="0" fontId="75" fillId="0" borderId="0" applyNumberFormat="0" applyBorder="0" applyProtection="0">
      <alignment horizontal="center"/>
    </xf>
    <xf numFmtId="0" fontId="75" fillId="0" borderId="0" applyNumberFormat="0" applyBorder="0" applyProtection="0">
      <alignment horizontal="center"/>
    </xf>
    <xf numFmtId="0" fontId="78" fillId="0" borderId="0" applyNumberFormat="0" applyBorder="0" applyProtection="0">
      <alignment horizontal="center"/>
    </xf>
    <xf numFmtId="0" fontId="78" fillId="0" borderId="0" applyNumberFormat="0" applyBorder="0" applyProtection="0">
      <alignment horizontal="center"/>
    </xf>
    <xf numFmtId="0" fontId="75" fillId="0" borderId="0" applyNumberFormat="0" applyBorder="0" applyProtection="0">
      <alignment horizontal="center"/>
    </xf>
    <xf numFmtId="0" fontId="79" fillId="0" borderId="0" applyNumberFormat="0" applyBorder="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5" fillId="0" borderId="0" applyNumberFormat="0" applyBorder="0" applyProtection="0">
      <alignment horizontal="center"/>
    </xf>
    <xf numFmtId="0" fontId="79" fillId="0" borderId="0" applyNumberFormat="0" applyBorder="0" applyProtection="0"/>
    <xf numFmtId="0" fontId="78" fillId="0" borderId="0" applyNumberFormat="0" applyBorder="0" applyProtection="0">
      <alignment horizontal="center"/>
    </xf>
    <xf numFmtId="0" fontId="81" fillId="0" borderId="0" applyNumberFormat="0" applyFill="0" applyBorder="0" applyAlignment="0" applyProtection="0"/>
    <xf numFmtId="0" fontId="78" fillId="0" borderId="0" applyNumberFormat="0" applyBorder="0" applyProtection="0">
      <alignment horizontal="center"/>
    </xf>
    <xf numFmtId="0" fontId="81" fillId="0" borderId="0" applyNumberFormat="0" applyFill="0" applyBorder="0" applyAlignment="0" applyProtection="0"/>
    <xf numFmtId="0" fontId="78" fillId="0" borderId="0" applyNumberFormat="0" applyBorder="0" applyProtection="0">
      <alignment horizontal="center"/>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5" fillId="0" borderId="0" applyNumberFormat="0" applyBorder="0" applyProtection="0">
      <alignment horizontal="center"/>
    </xf>
    <xf numFmtId="0" fontId="75" fillId="0" borderId="0" applyNumberFormat="0" applyBorder="0" applyProtection="0">
      <alignment horizontal="center"/>
    </xf>
    <xf numFmtId="0" fontId="73" fillId="0" borderId="0" applyNumberFormat="0" applyBorder="0" applyProtection="0">
      <alignment horizontal="center" textRotation="90"/>
    </xf>
    <xf numFmtId="0" fontId="75" fillId="0" borderId="0" applyNumberFormat="0" applyBorder="0" applyProtection="0">
      <alignment horizontal="center" textRotation="90"/>
    </xf>
    <xf numFmtId="0" fontId="78" fillId="0" borderId="0" applyNumberFormat="0" applyBorder="0" applyProtection="0">
      <alignment horizontal="center" textRotation="90"/>
    </xf>
    <xf numFmtId="0" fontId="75" fillId="0" borderId="0" applyNumberFormat="0" applyBorder="0" applyProtection="0">
      <alignment horizontal="center" textRotation="90"/>
    </xf>
    <xf numFmtId="0" fontId="78"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75" fillId="0" borderId="0" applyNumberFormat="0" applyBorder="0" applyProtection="0">
      <alignment horizontal="center" textRotation="90"/>
    </xf>
    <xf numFmtId="0" fontId="82" fillId="0" borderId="13" applyNumberFormat="0" applyProtection="0"/>
    <xf numFmtId="0" fontId="82" fillId="0" borderId="13" applyNumberFormat="0" applyProtection="0"/>
    <xf numFmtId="0" fontId="83" fillId="0" borderId="13" applyNumberFormat="0" applyFill="0" applyAlignment="0" applyProtection="0"/>
    <xf numFmtId="0" fontId="84" fillId="36" borderId="14" applyNumberFormat="0" applyProtection="0"/>
    <xf numFmtId="0" fontId="84" fillId="36" borderId="14" applyNumberFormat="0" applyProtection="0"/>
    <xf numFmtId="0" fontId="85" fillId="36" borderId="14" applyNumberFormat="0" applyAlignment="0" applyProtection="0"/>
    <xf numFmtId="0" fontId="86" fillId="0" borderId="15" applyNumberFormat="0" applyProtection="0"/>
    <xf numFmtId="0" fontId="86" fillId="0" borderId="15" applyNumberFormat="0" applyProtection="0"/>
    <xf numFmtId="0" fontId="87" fillId="0" borderId="16" applyNumberFormat="0" applyFill="0" applyAlignment="0" applyProtection="0"/>
    <xf numFmtId="0" fontId="88" fillId="0" borderId="17" applyNumberFormat="0" applyProtection="0"/>
    <xf numFmtId="0" fontId="88" fillId="0" borderId="17" applyNumberFormat="0" applyProtection="0"/>
    <xf numFmtId="0" fontId="89" fillId="0" borderId="18" applyNumberFormat="0" applyFill="0" applyAlignment="0" applyProtection="0"/>
    <xf numFmtId="0" fontId="90" fillId="0" borderId="19" applyNumberFormat="0" applyProtection="0"/>
    <xf numFmtId="0" fontId="90" fillId="0" borderId="19" applyNumberFormat="0" applyProtection="0"/>
    <xf numFmtId="0" fontId="91" fillId="0" borderId="19" applyNumberFormat="0" applyFill="0" applyAlignment="0" applyProtection="0"/>
    <xf numFmtId="0" fontId="90" fillId="0" borderId="0" applyNumberFormat="0" applyBorder="0" applyProtection="0"/>
    <xf numFmtId="0" fontId="90" fillId="0" borderId="0" applyNumberFormat="0" applyBorder="0" applyProtection="0"/>
    <xf numFmtId="0" fontId="91" fillId="0" borderId="0" applyNumberFormat="0" applyFill="0" applyBorder="0" applyAlignment="0" applyProtection="0"/>
    <xf numFmtId="0" fontId="92" fillId="37" borderId="0" applyNumberFormat="0" applyBorder="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3" fillId="37" borderId="0" applyNumberFormat="0" applyBorder="0" applyAlignment="0" applyProtection="0"/>
    <xf numFmtId="0" fontId="92" fillId="37" borderId="0" applyNumberFormat="0" applyBorder="0" applyProtection="0"/>
    <xf numFmtId="0" fontId="94" fillId="38" borderId="0" applyNumberFormat="0" applyBorder="0" applyProtection="0"/>
    <xf numFmtId="0" fontId="19" fillId="0" borderId="0" applyNumberFormat="0" applyBorder="0" applyProtection="0"/>
    <xf numFmtId="0" fontId="19" fillId="0" borderId="0" applyNumberFormat="0" applyBorder="0" applyProtection="0"/>
    <xf numFmtId="0" fontId="95" fillId="0" borderId="0" applyNumberFormat="0" applyBorder="0" applyProtection="0"/>
    <xf numFmtId="0" fontId="19" fillId="0" borderId="0" applyNumberFormat="0" applyBorder="0" applyProtection="0"/>
    <xf numFmtId="0" fontId="52" fillId="0" borderId="0" applyNumberFormat="0" applyBorder="0" applyProtection="0"/>
    <xf numFmtId="0" fontId="96" fillId="0" borderId="0" applyNumberFormat="0" applyBorder="0" applyProtection="0"/>
    <xf numFmtId="0" fontId="14" fillId="0" borderId="0" applyNumberFormat="0" applyBorder="0" applyProtection="0"/>
    <xf numFmtId="0" fontId="4" fillId="0" borderId="0" applyNumberFormat="0" applyBorder="0" applyProtection="0"/>
    <xf numFmtId="0" fontId="4" fillId="0" borderId="0" applyNumberFormat="0" applyBorder="0" applyProtection="0"/>
    <xf numFmtId="0" fontId="51" fillId="0" borderId="0" applyNumberFormat="0" applyFont="0" applyBorder="0" applyProtection="0"/>
    <xf numFmtId="0" fontId="97" fillId="0" borderId="0" applyNumberFormat="0" applyBorder="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8" fillId="0" borderId="0" applyNumberFormat="0" applyBorder="0" applyProtection="0"/>
    <xf numFmtId="0" fontId="95" fillId="0" borderId="0" applyNumberFormat="0" applyBorder="0" applyProtection="0"/>
    <xf numFmtId="0" fontId="14" fillId="0" borderId="0" applyNumberFormat="0" applyBorder="0" applyProtection="0"/>
    <xf numFmtId="0" fontId="97"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4" fillId="0" borderId="0" applyNumberFormat="0" applyBorder="0" applyProtection="0"/>
    <xf numFmtId="0" fontId="52" fillId="0" borderId="0" applyNumberFormat="0" applyBorder="0" applyProtection="0"/>
    <xf numFmtId="0" fontId="2" fillId="0" borderId="0" applyNumberFormat="0" applyBorder="0" applyProtection="0"/>
    <xf numFmtId="0" fontId="96" fillId="0" borderId="0" applyNumberFormat="0" applyBorder="0" applyProtection="0"/>
    <xf numFmtId="0" fontId="52" fillId="0" borderId="0" applyNumberFormat="0" applyBorder="0" applyProtection="0"/>
    <xf numFmtId="0" fontId="96" fillId="0" borderId="0" applyNumberFormat="0" applyBorder="0" applyProtection="0"/>
    <xf numFmtId="0" fontId="14" fillId="0" borderId="0" applyNumberFormat="0" applyBorder="0" applyProtection="0"/>
    <xf numFmtId="0" fontId="96" fillId="0" borderId="0" applyNumberFormat="0" applyBorder="0" applyProtection="0"/>
    <xf numFmtId="0" fontId="96" fillId="0" borderId="0" applyNumberFormat="0" applyBorder="0" applyProtection="0"/>
    <xf numFmtId="0" fontId="14" fillId="0" borderId="0" applyNumberFormat="0" applyBorder="0" applyProtection="0"/>
    <xf numFmtId="0" fontId="2" fillId="0" borderId="0" applyNumberFormat="0" applyBorder="0" applyProtection="0"/>
    <xf numFmtId="0" fontId="19"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95" fillId="0" borderId="0" applyNumberFormat="0" applyBorder="0" applyProtection="0"/>
    <xf numFmtId="0" fontId="19" fillId="0" borderId="0" applyNumberFormat="0" applyBorder="0" applyProtection="0"/>
    <xf numFmtId="0" fontId="2" fillId="0" borderId="0" applyNumberFormat="0" applyBorder="0" applyProtection="0"/>
    <xf numFmtId="0" fontId="52" fillId="0" borderId="0" applyNumberFormat="0" applyBorder="0" applyProtection="0"/>
    <xf numFmtId="0" fontId="98" fillId="37" borderId="11" applyNumberForma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9" fillId="37" borderId="11" applyNumberFormat="0" applyAlignment="0" applyProtection="0"/>
    <xf numFmtId="0" fontId="98" fillId="37" borderId="11" applyNumberFormat="0" applyProtection="0"/>
    <xf numFmtId="0" fontId="100" fillId="33" borderId="11" applyNumberFormat="0" applyProtection="0"/>
    <xf numFmtId="0" fontId="100" fillId="33" borderId="11" applyNumberFormat="0" applyProtection="0"/>
    <xf numFmtId="0" fontId="101" fillId="33" borderId="11" applyNumberFormat="0" applyAlignment="0" applyProtection="0"/>
    <xf numFmtId="0" fontId="101" fillId="33" borderId="11" applyNumberFormat="0" applyAlignment="0" applyProtection="0"/>
    <xf numFmtId="9" fontId="2" fillId="0" borderId="0" applyBorder="0" applyProtection="0"/>
    <xf numFmtId="9" fontId="96" fillId="0" borderId="0" applyFill="0" applyBorder="0" applyAlignment="0" applyProtection="0"/>
    <xf numFmtId="9" fontId="14" fillId="0" borderId="0" applyBorder="0" applyProtection="0"/>
    <xf numFmtId="9" fontId="14" fillId="0" borderId="0" applyFill="0" applyBorder="0" applyAlignment="0" applyProtection="0"/>
    <xf numFmtId="9" fontId="95" fillId="0" borderId="0" applyFill="0" applyBorder="0" applyAlignment="0" applyProtection="0"/>
    <xf numFmtId="9" fontId="95"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0" fontId="102" fillId="0" borderId="0" applyNumberFormat="0" applyBorder="0" applyProtection="0"/>
    <xf numFmtId="0" fontId="103" fillId="0" borderId="0" applyNumberFormat="0" applyBorder="0" applyProtection="0"/>
    <xf numFmtId="0" fontId="104" fillId="0" borderId="0" applyNumberFormat="0" applyBorder="0" applyProtection="0"/>
    <xf numFmtId="0" fontId="103" fillId="0" borderId="0" applyNumberFormat="0" applyBorder="0" applyProtection="0"/>
    <xf numFmtId="0" fontId="104" fillId="0" borderId="0" applyNumberFormat="0" applyBorder="0" applyProtection="0"/>
    <xf numFmtId="0" fontId="103" fillId="0" borderId="0" applyNumberFormat="0" applyBorder="0" applyProtection="0"/>
    <xf numFmtId="0" fontId="103" fillId="0" borderId="0" applyNumberFormat="0" applyBorder="0" applyProtection="0"/>
    <xf numFmtId="0" fontId="103" fillId="0" borderId="0" applyNumberFormat="0" applyBorder="0" applyProtection="0"/>
    <xf numFmtId="0" fontId="103" fillId="0" borderId="0" applyNumberFormat="0" applyBorder="0" applyProtection="0"/>
    <xf numFmtId="167" fontId="102" fillId="0" borderId="0" applyBorder="0" applyProtection="0"/>
    <xf numFmtId="167" fontId="103" fillId="0" borderId="0" applyBorder="0" applyProtection="0"/>
    <xf numFmtId="179" fontId="104" fillId="0" borderId="0" applyBorder="0" applyProtection="0"/>
    <xf numFmtId="167" fontId="103" fillId="0" borderId="0" applyBorder="0" applyProtection="0"/>
    <xf numFmtId="179" fontId="104" fillId="0" borderId="0" applyBorder="0" applyProtection="0"/>
    <xf numFmtId="167" fontId="103" fillId="0" borderId="0" applyBorder="0" applyProtection="0"/>
    <xf numFmtId="167" fontId="103" fillId="0" borderId="0" applyBorder="0" applyProtection="0"/>
    <xf numFmtId="167" fontId="103" fillId="0" borderId="0" applyBorder="0" applyProtection="0"/>
    <xf numFmtId="167" fontId="103" fillId="0" borderId="0" applyBorder="0" applyProtection="0"/>
    <xf numFmtId="0" fontId="51" fillId="0" borderId="0" applyNumberFormat="0" applyFont="0" applyBorder="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0" applyNumberFormat="0" applyFont="0" applyBorder="0" applyProtection="0"/>
    <xf numFmtId="0" fontId="105" fillId="0" borderId="20" applyNumberFormat="0" applyProtection="0"/>
    <xf numFmtId="0" fontId="105" fillId="0" borderId="20" applyNumberFormat="0" applyProtection="0"/>
    <xf numFmtId="0" fontId="106" fillId="0" borderId="20" applyNumberFormat="0" applyFill="0" applyAlignment="0" applyProtection="0"/>
    <xf numFmtId="0" fontId="106" fillId="0" borderId="20" applyNumberFormat="0" applyFill="0" applyAlignment="0" applyProtection="0"/>
    <xf numFmtId="0" fontId="13" fillId="0" borderId="0" applyNumberFormat="0" applyBorder="0" applyProtection="0"/>
    <xf numFmtId="0" fontId="107" fillId="0" borderId="0" applyNumberFormat="0" applyBorder="0" applyProtection="0"/>
    <xf numFmtId="0" fontId="108" fillId="0" borderId="0" applyNumberFormat="0" applyFill="0" applyBorder="0" applyAlignment="0" applyProtection="0"/>
    <xf numFmtId="0" fontId="107" fillId="0" borderId="0" applyNumberFormat="0" applyBorder="0" applyProtection="0"/>
    <xf numFmtId="0" fontId="109" fillId="0" borderId="0" applyNumberFormat="0" applyBorder="0" applyProtection="0"/>
    <xf numFmtId="0" fontId="109" fillId="0" borderId="0" applyNumberFormat="0" applyBorder="0" applyProtection="0"/>
    <xf numFmtId="0" fontId="110" fillId="0" borderId="0" applyNumberFormat="0" applyFill="0" applyBorder="0" applyAlignment="0" applyProtection="0"/>
    <xf numFmtId="0" fontId="51" fillId="0" borderId="0" applyNumberFormat="0" applyFont="0" applyBorder="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1" fillId="0" borderId="0" applyNumberFormat="0" applyFont="0" applyBorder="0" applyProtection="0"/>
    <xf numFmtId="0" fontId="111" fillId="0" borderId="0" applyNumberFormat="0" applyBorder="0" applyProtection="0"/>
    <xf numFmtId="0" fontId="111" fillId="0" borderId="0" applyNumberFormat="0" applyBorder="0" applyProtection="0"/>
    <xf numFmtId="0" fontId="111" fillId="0" borderId="0" applyNumberFormat="0" applyFill="0" applyBorder="0" applyAlignment="0" applyProtection="0"/>
    <xf numFmtId="0" fontId="112" fillId="37" borderId="21" applyNumberFormat="0" applyProtection="0"/>
    <xf numFmtId="0" fontId="112" fillId="37" borderId="21" applyNumberFormat="0" applyProtection="0"/>
    <xf numFmtId="0" fontId="14" fillId="37" borderId="21" applyNumberFormat="0" applyAlignment="0" applyProtection="0"/>
    <xf numFmtId="0" fontId="14" fillId="37" borderId="21" applyNumberFormat="0" applyAlignment="0" applyProtection="0"/>
    <xf numFmtId="165" fontId="13" fillId="0" borderId="0" applyBorder="0" applyProtection="0"/>
    <xf numFmtId="180" fontId="112" fillId="0" borderId="0" applyBorder="0" applyProtection="0"/>
    <xf numFmtId="173" fontId="51" fillId="0" borderId="0" applyFont="0" applyFill="0" applyBorder="0" applyAlignment="0" applyProtection="0"/>
    <xf numFmtId="181" fontId="14" fillId="0" borderId="0" applyFill="0" applyBorder="0" applyAlignment="0" applyProtection="0"/>
    <xf numFmtId="180" fontId="95" fillId="0" borderId="0" applyFill="0" applyBorder="0" applyAlignment="0" applyProtection="0"/>
    <xf numFmtId="181" fontId="14" fillId="0" borderId="0" applyFill="0" applyBorder="0" applyAlignment="0" applyProtection="0"/>
    <xf numFmtId="181" fontId="14" fillId="0" borderId="0" applyFill="0" applyBorder="0" applyAlignment="0" applyProtection="0"/>
    <xf numFmtId="165" fontId="14" fillId="0" borderId="0" applyBorder="0" applyProtection="0"/>
    <xf numFmtId="180" fontId="95" fillId="0" borderId="0" applyFill="0" applyBorder="0" applyAlignment="0" applyProtection="0"/>
    <xf numFmtId="181" fontId="14" fillId="0" borderId="0" applyFill="0" applyBorder="0" applyAlignment="0" applyProtection="0"/>
    <xf numFmtId="181" fontId="19" fillId="0" borderId="0" applyFill="0" applyBorder="0" applyAlignment="0" applyProtection="0"/>
    <xf numFmtId="0" fontId="59" fillId="0" borderId="0" applyNumberFormat="0" applyBorder="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Border="0" applyProtection="0"/>
    <xf numFmtId="0" fontId="113" fillId="12" borderId="0" applyNumberFormat="0" applyBorder="0" applyProtection="0"/>
    <xf numFmtId="0" fontId="52" fillId="0" borderId="0" applyNumberFormat="0" applyBorder="0" applyProtection="0"/>
    <xf numFmtId="165" fontId="13" fillId="0" borderId="0" applyBorder="0" applyProtection="0"/>
    <xf numFmtId="0" fontId="115" fillId="0" borderId="0"/>
    <xf numFmtId="182" fontId="115" fillId="0" borderId="0"/>
    <xf numFmtId="9" fontId="116" fillId="0" borderId="0" applyFont="0" applyFill="0" applyBorder="0" applyAlignment="0" applyProtection="0"/>
    <xf numFmtId="0" fontId="117" fillId="0" borderId="0" applyNumberFormat="0" applyFill="0" applyBorder="0" applyProtection="0"/>
    <xf numFmtId="0" fontId="118" fillId="0" borderId="0" applyNumberFormat="0" applyFill="0" applyBorder="0" applyProtection="0"/>
    <xf numFmtId="175" fontId="2"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21" fillId="0" borderId="0" applyNumberFormat="0" applyBorder="0" applyProtection="0"/>
    <xf numFmtId="0" fontId="14" fillId="0" borderId="0" applyNumberFormat="0" applyBorder="0" applyProtection="0"/>
    <xf numFmtId="0" fontId="4" fillId="0" borderId="0" applyNumberFormat="0" applyBorder="0" applyProtection="0"/>
    <xf numFmtId="0" fontId="2" fillId="0" borderId="0" applyNumberFormat="0" applyFont="0" applyBorder="0" applyProtection="0"/>
    <xf numFmtId="0" fontId="18" fillId="0" borderId="0" applyNumberFormat="0" applyBorder="0" applyProtection="0"/>
    <xf numFmtId="0" fontId="2" fillId="0" borderId="0" applyNumberFormat="0" applyFont="0" applyBorder="0" applyProtection="0"/>
    <xf numFmtId="0" fontId="4" fillId="0" borderId="0" applyNumberFormat="0" applyBorder="0" applyProtection="0"/>
    <xf numFmtId="0" fontId="51" fillId="0" borderId="0" applyNumberFormat="0" applyBorder="0" applyProtection="0"/>
    <xf numFmtId="0" fontId="4" fillId="0" borderId="0" applyNumberFormat="0" applyBorder="0" applyProtection="0"/>
    <xf numFmtId="0" fontId="104" fillId="0" borderId="0" applyNumberFormat="0" applyBorder="0" applyProtection="0"/>
    <xf numFmtId="179" fontId="104" fillId="0" borderId="0" applyBorder="0" applyProtection="0"/>
    <xf numFmtId="181" fontId="14" fillId="0" borderId="0" applyFill="0" applyBorder="0" applyAlignment="0" applyProtection="0"/>
    <xf numFmtId="0" fontId="2" fillId="0" borderId="0"/>
    <xf numFmtId="0" fontId="4" fillId="0" borderId="0"/>
    <xf numFmtId="166" fontId="14" fillId="0" borderId="0"/>
    <xf numFmtId="0" fontId="4" fillId="0" borderId="0"/>
    <xf numFmtId="0" fontId="21" fillId="0" borderId="0"/>
    <xf numFmtId="0" fontId="13" fillId="0" borderId="0"/>
    <xf numFmtId="0" fontId="36" fillId="0" borderId="0"/>
    <xf numFmtId="171" fontId="50" fillId="0" borderId="0" applyFill="0" applyBorder="0" applyAlignment="0" applyProtection="0"/>
    <xf numFmtId="0" fontId="78" fillId="0" borderId="0" applyNumberFormat="0" applyBorder="0" applyProtection="0">
      <alignment horizontal="center"/>
    </xf>
    <xf numFmtId="0" fontId="52" fillId="11" borderId="0"/>
    <xf numFmtId="0" fontId="52" fillId="12" borderId="0"/>
    <xf numFmtId="0" fontId="52" fillId="13" borderId="0"/>
    <xf numFmtId="0" fontId="52" fillId="14" borderId="0"/>
    <xf numFmtId="0" fontId="52" fillId="15" borderId="0"/>
    <xf numFmtId="0" fontId="52" fillId="16" borderId="0"/>
    <xf numFmtId="0" fontId="52" fillId="17" borderId="0"/>
    <xf numFmtId="0" fontId="52" fillId="18" borderId="0"/>
    <xf numFmtId="0" fontId="52" fillId="19" borderId="0"/>
    <xf numFmtId="0" fontId="52" fillId="14" borderId="0"/>
    <xf numFmtId="0" fontId="52" fillId="17" borderId="0"/>
    <xf numFmtId="0" fontId="52" fillId="20" borderId="0"/>
    <xf numFmtId="0" fontId="53" fillId="21" borderId="0"/>
    <xf numFmtId="0" fontId="53" fillId="18" borderId="0"/>
    <xf numFmtId="0" fontId="53" fillId="19" borderId="0"/>
    <xf numFmtId="0" fontId="53" fillId="22" borderId="0"/>
    <xf numFmtId="0" fontId="53" fillId="23" borderId="0"/>
    <xf numFmtId="0" fontId="53" fillId="24" borderId="0"/>
    <xf numFmtId="0" fontId="119" fillId="0" borderId="0"/>
    <xf numFmtId="0" fontId="120" fillId="25" borderId="0"/>
    <xf numFmtId="0" fontId="56" fillId="25" borderId="0"/>
    <xf numFmtId="0" fontId="56" fillId="25" borderId="0"/>
    <xf numFmtId="0" fontId="56" fillId="25" borderId="0"/>
    <xf numFmtId="0" fontId="56" fillId="25" borderId="0"/>
    <xf numFmtId="0" fontId="56" fillId="25" borderId="0"/>
    <xf numFmtId="0" fontId="56" fillId="25" borderId="0"/>
    <xf numFmtId="0" fontId="120" fillId="25" borderId="0"/>
    <xf numFmtId="0" fontId="119" fillId="0" borderId="0"/>
    <xf numFmtId="0" fontId="120" fillId="26" borderId="0"/>
    <xf numFmtId="0" fontId="56" fillId="26" borderId="0"/>
    <xf numFmtId="0" fontId="56" fillId="26" borderId="0"/>
    <xf numFmtId="0" fontId="56" fillId="26" borderId="0"/>
    <xf numFmtId="0" fontId="56" fillId="26" borderId="0"/>
    <xf numFmtId="0" fontId="56" fillId="26" borderId="0"/>
    <xf numFmtId="0" fontId="56" fillId="26" borderId="0"/>
    <xf numFmtId="0" fontId="120" fillId="26" borderId="0"/>
    <xf numFmtId="0" fontId="119" fillId="27" borderId="0"/>
    <xf numFmtId="0" fontId="57" fillId="11" borderId="0"/>
    <xf numFmtId="0" fontId="57" fillId="11" borderId="0"/>
    <xf numFmtId="0" fontId="57" fillId="11" borderId="0"/>
    <xf numFmtId="0" fontId="57" fillId="11" borderId="0"/>
    <xf numFmtId="0" fontId="57" fillId="11" borderId="0"/>
    <xf numFmtId="0" fontId="57" fillId="11" borderId="0"/>
    <xf numFmtId="0" fontId="119" fillId="27" borderId="0"/>
    <xf numFmtId="0" fontId="57" fillId="0" borderId="0"/>
    <xf numFmtId="0" fontId="57" fillId="0" borderId="0"/>
    <xf numFmtId="0" fontId="57" fillId="0" borderId="0"/>
    <xf numFmtId="0" fontId="57" fillId="0" borderId="0"/>
    <xf numFmtId="0" fontId="57" fillId="0" borderId="0"/>
    <xf numFmtId="0" fontId="57" fillId="0" borderId="0"/>
    <xf numFmtId="0" fontId="53" fillId="28" borderId="0"/>
    <xf numFmtId="0" fontId="53" fillId="28" borderId="0"/>
    <xf numFmtId="0" fontId="58" fillId="28" borderId="0"/>
    <xf numFmtId="0" fontId="53" fillId="29" borderId="0"/>
    <xf numFmtId="0" fontId="53" fillId="29" borderId="0"/>
    <xf numFmtId="0" fontId="58" fillId="29" borderId="0"/>
    <xf numFmtId="0" fontId="53" fillId="30" borderId="0"/>
    <xf numFmtId="0" fontId="53" fillId="30" borderId="0"/>
    <xf numFmtId="0" fontId="58" fillId="30" borderId="0"/>
    <xf numFmtId="0" fontId="53" fillId="22" borderId="0"/>
    <xf numFmtId="0" fontId="53" fillId="22" borderId="0"/>
    <xf numFmtId="0" fontId="58" fillId="22" borderId="0"/>
    <xf numFmtId="0" fontId="53" fillId="23" borderId="0"/>
    <xf numFmtId="0" fontId="53" fillId="23" borderId="0"/>
    <xf numFmtId="0" fontId="58" fillId="23" borderId="0"/>
    <xf numFmtId="0" fontId="53" fillId="31" borderId="0"/>
    <xf numFmtId="0" fontId="53" fillId="31" borderId="0"/>
    <xf numFmtId="0" fontId="58" fillId="31" borderId="0"/>
    <xf numFmtId="0" fontId="121" fillId="32" borderId="0"/>
    <xf numFmtId="0" fontId="60" fillId="16" borderId="0"/>
    <xf numFmtId="0" fontId="60" fillId="16" borderId="0"/>
    <xf numFmtId="0" fontId="60" fillId="16" borderId="0"/>
    <xf numFmtId="0" fontId="60" fillId="16" borderId="0"/>
    <xf numFmtId="0" fontId="60" fillId="16" borderId="0"/>
    <xf numFmtId="0" fontId="60" fillId="16" borderId="0"/>
    <xf numFmtId="0" fontId="121" fillId="32" borderId="0"/>
    <xf numFmtId="184" fontId="52" fillId="0" borderId="0"/>
    <xf numFmtId="0" fontId="61" fillId="16" borderId="11"/>
    <xf numFmtId="0" fontId="61" fillId="16" borderId="11"/>
    <xf numFmtId="0" fontId="62" fillId="16" borderId="11"/>
    <xf numFmtId="0" fontId="62" fillId="16" borderId="11"/>
    <xf numFmtId="0" fontId="63" fillId="33" borderId="12"/>
    <xf numFmtId="0" fontId="63" fillId="33" borderId="12"/>
    <xf numFmtId="0" fontId="64" fillId="33" borderId="12"/>
    <xf numFmtId="0" fontId="64" fillId="33" borderId="12"/>
    <xf numFmtId="0" fontId="65" fillId="13" borderId="0"/>
    <xf numFmtId="185" fontId="2" fillId="0" borderId="0"/>
    <xf numFmtId="186" fontId="19" fillId="0" borderId="0"/>
    <xf numFmtId="187" fontId="4" fillId="0" borderId="0"/>
    <xf numFmtId="187" fontId="4" fillId="0" borderId="0"/>
    <xf numFmtId="187" fontId="19" fillId="0" borderId="0"/>
    <xf numFmtId="0" fontId="122" fillId="34" borderId="0"/>
    <xf numFmtId="0" fontId="67" fillId="35" borderId="0"/>
    <xf numFmtId="0" fontId="67" fillId="35" borderId="0"/>
    <xf numFmtId="0" fontId="67" fillId="35" borderId="0"/>
    <xf numFmtId="0" fontId="67" fillId="35" borderId="0"/>
    <xf numFmtId="0" fontId="67" fillId="35" borderId="0"/>
    <xf numFmtId="0" fontId="67" fillId="35" borderId="0"/>
    <xf numFmtId="0" fontId="122" fillId="34" borderId="0"/>
    <xf numFmtId="178" fontId="19" fillId="0" borderId="0"/>
    <xf numFmtId="166" fontId="14" fillId="0" borderId="0"/>
    <xf numFmtId="165" fontId="14" fillId="0" borderId="0"/>
    <xf numFmtId="165" fontId="14" fillId="0" borderId="0" applyBorder="0" applyProtection="0"/>
    <xf numFmtId="0" fontId="14" fillId="0" borderId="0"/>
    <xf numFmtId="0" fontId="19" fillId="0" borderId="0"/>
    <xf numFmtId="0" fontId="14" fillId="0" borderId="0"/>
    <xf numFmtId="0" fontId="13" fillId="0" borderId="0"/>
    <xf numFmtId="9" fontId="19" fillId="0" borderId="0"/>
    <xf numFmtId="0" fontId="123" fillId="0" borderId="0"/>
    <xf numFmtId="0" fontId="70" fillId="0" borderId="0"/>
    <xf numFmtId="0" fontId="70" fillId="0" borderId="0"/>
    <xf numFmtId="0" fontId="70" fillId="0" borderId="0"/>
    <xf numFmtId="0" fontId="70" fillId="0" borderId="0"/>
    <xf numFmtId="0" fontId="70" fillId="0" borderId="0"/>
    <xf numFmtId="0" fontId="70" fillId="0" borderId="0"/>
    <xf numFmtId="0" fontId="123" fillId="0" borderId="0"/>
    <xf numFmtId="0" fontId="124" fillId="13" borderId="0"/>
    <xf numFmtId="0" fontId="72" fillId="13" borderId="0"/>
    <xf numFmtId="0" fontId="72" fillId="13" borderId="0"/>
    <xf numFmtId="0" fontId="72" fillId="13" borderId="0"/>
    <xf numFmtId="0" fontId="72" fillId="13" borderId="0"/>
    <xf numFmtId="0" fontId="72" fillId="13" borderId="0"/>
    <xf numFmtId="0" fontId="72" fillId="13" borderId="0"/>
    <xf numFmtId="0" fontId="124" fillId="13" borderId="0"/>
    <xf numFmtId="0" fontId="125" fillId="0" borderId="0">
      <alignment horizontal="center"/>
    </xf>
    <xf numFmtId="0" fontId="126" fillId="0" borderId="0"/>
    <xf numFmtId="0" fontId="75" fillId="0" borderId="0">
      <alignment horizontal="center"/>
    </xf>
    <xf numFmtId="0" fontId="126" fillId="0" borderId="0"/>
    <xf numFmtId="0" fontId="1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7" fillId="0" borderId="0"/>
    <xf numFmtId="0" fontId="75" fillId="0" borderId="0">
      <alignment horizontal="center"/>
    </xf>
    <xf numFmtId="0" fontId="75" fillId="0" borderId="0">
      <alignment horizontal="center"/>
    </xf>
    <xf numFmtId="0" fontId="75" fillId="0" borderId="0">
      <alignment horizontal="center"/>
    </xf>
    <xf numFmtId="0" fontId="78" fillId="0" borderId="0">
      <alignment horizontal="center"/>
    </xf>
    <xf numFmtId="0" fontId="78" fillId="0" borderId="0">
      <alignment horizontal="center"/>
    </xf>
    <xf numFmtId="0" fontId="128" fillId="0" borderId="0"/>
    <xf numFmtId="0" fontId="80" fillId="0" borderId="0"/>
    <xf numFmtId="0" fontId="80" fillId="0" borderId="0"/>
    <xf numFmtId="0" fontId="80" fillId="0" borderId="0"/>
    <xf numFmtId="0" fontId="80" fillId="0" borderId="0"/>
    <xf numFmtId="0" fontId="80" fillId="0" borderId="0"/>
    <xf numFmtId="0" fontId="80" fillId="0" borderId="0"/>
    <xf numFmtId="0" fontId="75" fillId="0" borderId="0">
      <alignment horizontal="center"/>
    </xf>
    <xf numFmtId="0" fontId="128" fillId="0" borderId="0"/>
    <xf numFmtId="0" fontId="78" fillId="0" borderId="0">
      <alignment horizontal="center"/>
    </xf>
    <xf numFmtId="0" fontId="81" fillId="0" borderId="0"/>
    <xf numFmtId="0" fontId="78" fillId="0" borderId="0">
      <alignment horizontal="center"/>
    </xf>
    <xf numFmtId="0" fontId="81" fillId="0" borderId="0"/>
    <xf numFmtId="0" fontId="78" fillId="0" borderId="0">
      <alignment horizontal="center"/>
    </xf>
    <xf numFmtId="0" fontId="81" fillId="0" borderId="0"/>
    <xf numFmtId="0" fontId="81" fillId="0" borderId="0"/>
    <xf numFmtId="0" fontId="81" fillId="0" borderId="0"/>
    <xf numFmtId="0" fontId="81" fillId="0" borderId="0"/>
    <xf numFmtId="0" fontId="75" fillId="0" borderId="0">
      <alignment horizontal="center"/>
    </xf>
    <xf numFmtId="0" fontId="125" fillId="0" borderId="0">
      <alignment horizontal="center" textRotation="90"/>
    </xf>
    <xf numFmtId="0" fontId="75" fillId="0" borderId="0">
      <alignment horizontal="center" textRotation="90"/>
    </xf>
    <xf numFmtId="0" fontId="78" fillId="0" borderId="0">
      <alignment horizontal="center" textRotation="90"/>
    </xf>
    <xf numFmtId="0" fontId="75" fillId="0" borderId="0">
      <alignment horizontal="center" textRotation="90"/>
    </xf>
    <xf numFmtId="0" fontId="78" fillId="0" borderId="0">
      <alignment horizontal="center" textRotation="90"/>
    </xf>
    <xf numFmtId="0" fontId="75" fillId="0" borderId="0">
      <alignment horizontal="center" textRotation="90"/>
    </xf>
    <xf numFmtId="0" fontId="75" fillId="0" borderId="0">
      <alignment horizontal="center" textRotation="90"/>
    </xf>
    <xf numFmtId="0" fontId="82" fillId="0" borderId="25"/>
    <xf numFmtId="0" fontId="82" fillId="0" borderId="25"/>
    <xf numFmtId="0" fontId="83" fillId="0" borderId="25"/>
    <xf numFmtId="0" fontId="84" fillId="36" borderId="12"/>
    <xf numFmtId="0" fontId="84" fillId="36" borderId="12"/>
    <xf numFmtId="0" fontId="85" fillId="36" borderId="12"/>
    <xf numFmtId="0" fontId="86" fillId="0" borderId="15"/>
    <xf numFmtId="0" fontId="86" fillId="0" borderId="15"/>
    <xf numFmtId="0" fontId="87" fillId="0" borderId="15"/>
    <xf numFmtId="0" fontId="88" fillId="0" borderId="17"/>
    <xf numFmtId="0" fontId="88" fillId="0" borderId="17"/>
    <xf numFmtId="0" fontId="89" fillId="0" borderId="17"/>
    <xf numFmtId="0" fontId="90" fillId="0" borderId="19"/>
    <xf numFmtId="0" fontId="90" fillId="0" borderId="19"/>
    <xf numFmtId="0" fontId="91" fillId="0" borderId="19"/>
    <xf numFmtId="0" fontId="90" fillId="0" borderId="0"/>
    <xf numFmtId="0" fontId="90" fillId="0" borderId="0"/>
    <xf numFmtId="0" fontId="91" fillId="0" borderId="0"/>
    <xf numFmtId="0" fontId="129" fillId="37" borderId="0"/>
    <xf numFmtId="0" fontId="93" fillId="37" borderId="0"/>
    <xf numFmtId="0" fontId="93" fillId="37" borderId="0"/>
    <xf numFmtId="0" fontId="93" fillId="37" borderId="0"/>
    <xf numFmtId="0" fontId="93" fillId="37" borderId="0"/>
    <xf numFmtId="0" fontId="93" fillId="37" borderId="0"/>
    <xf numFmtId="0" fontId="93" fillId="37" borderId="0"/>
    <xf numFmtId="0" fontId="129" fillId="37" borderId="0"/>
    <xf numFmtId="0" fontId="94" fillId="38" borderId="0"/>
    <xf numFmtId="0" fontId="19" fillId="0" borderId="0"/>
    <xf numFmtId="0" fontId="95" fillId="0" borderId="0"/>
    <xf numFmtId="0" fontId="19" fillId="0" borderId="0"/>
    <xf numFmtId="0" fontId="52" fillId="0" borderId="0"/>
    <xf numFmtId="0" fontId="96" fillId="0" borderId="0"/>
    <xf numFmtId="0" fontId="14" fillId="0" borderId="0"/>
    <xf numFmtId="0" fontId="4" fillId="0" borderId="0"/>
    <xf numFmtId="0" fontId="18" fillId="0" borderId="0"/>
    <xf numFmtId="0" fontId="18" fillId="0" borderId="0"/>
    <xf numFmtId="0" fontId="14" fillId="0" borderId="0"/>
    <xf numFmtId="0" fontId="95" fillId="0" borderId="0"/>
    <xf numFmtId="0" fontId="18" fillId="0" borderId="0"/>
    <xf numFmtId="0" fontId="14" fillId="0" borderId="0"/>
    <xf numFmtId="0" fontId="14" fillId="0" borderId="0"/>
    <xf numFmtId="0" fontId="95" fillId="0" borderId="0"/>
    <xf numFmtId="0" fontId="2" fillId="0" borderId="0"/>
    <xf numFmtId="0" fontId="96" fillId="0" borderId="0"/>
    <xf numFmtId="0" fontId="52" fillId="0" borderId="0"/>
    <xf numFmtId="0" fontId="96" fillId="0" borderId="0"/>
    <xf numFmtId="0" fontId="96" fillId="0" borderId="0"/>
    <xf numFmtId="0" fontId="96" fillId="0" borderId="0"/>
    <xf numFmtId="0" fontId="14" fillId="0" borderId="0"/>
    <xf numFmtId="0" fontId="19" fillId="0" borderId="0"/>
    <xf numFmtId="0" fontId="14" fillId="0" borderId="0"/>
    <xf numFmtId="0" fontId="14" fillId="0" borderId="0"/>
    <xf numFmtId="0" fontId="95" fillId="0" borderId="0"/>
    <xf numFmtId="0" fontId="19" fillId="0" borderId="0"/>
    <xf numFmtId="0" fontId="2" fillId="0" borderId="0"/>
    <xf numFmtId="0" fontId="52" fillId="0" borderId="0"/>
    <xf numFmtId="0" fontId="130"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99" fillId="37" borderId="11"/>
    <xf numFmtId="0" fontId="130" fillId="37" borderId="11"/>
    <xf numFmtId="0" fontId="100" fillId="33" borderId="11"/>
    <xf numFmtId="0" fontId="100" fillId="33" borderId="11"/>
    <xf numFmtId="0" fontId="101" fillId="33" borderId="11"/>
    <xf numFmtId="0" fontId="101" fillId="33" borderId="11"/>
    <xf numFmtId="9" fontId="2" fillId="0" borderId="0"/>
    <xf numFmtId="9" fontId="96" fillId="0" borderId="0"/>
    <xf numFmtId="9" fontId="14" fillId="0" borderId="0"/>
    <xf numFmtId="9" fontId="14" fillId="0" borderId="0"/>
    <xf numFmtId="9" fontId="95" fillId="0" borderId="0"/>
    <xf numFmtId="9" fontId="95" fillId="0" borderId="0"/>
    <xf numFmtId="9" fontId="19" fillId="0" borderId="0"/>
    <xf numFmtId="9" fontId="19" fillId="0" borderId="0"/>
    <xf numFmtId="0" fontId="131" fillId="0" borderId="0"/>
    <xf numFmtId="0" fontId="103" fillId="0" borderId="0"/>
    <xf numFmtId="0" fontId="104" fillId="0" borderId="0"/>
    <xf numFmtId="0" fontId="103" fillId="0" borderId="0"/>
    <xf numFmtId="0" fontId="104" fillId="0" borderId="0"/>
    <xf numFmtId="0" fontId="103" fillId="0" borderId="0"/>
    <xf numFmtId="0" fontId="103" fillId="0" borderId="0"/>
    <xf numFmtId="167" fontId="131" fillId="0" borderId="0"/>
    <xf numFmtId="167" fontId="103" fillId="0" borderId="0"/>
    <xf numFmtId="179" fontId="104" fillId="0" borderId="0"/>
    <xf numFmtId="167" fontId="103" fillId="0" borderId="0"/>
    <xf numFmtId="179" fontId="104" fillId="0" borderId="0"/>
    <xf numFmtId="167" fontId="103" fillId="0" borderId="0"/>
    <xf numFmtId="167" fontId="103"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05" fillId="0" borderId="26"/>
    <xf numFmtId="0" fontId="105" fillId="0" borderId="26"/>
    <xf numFmtId="0" fontId="106" fillId="0" borderId="26"/>
    <xf numFmtId="0" fontId="106" fillId="0" borderId="26"/>
    <xf numFmtId="0" fontId="13" fillId="0" borderId="0"/>
    <xf numFmtId="0" fontId="107" fillId="0" borderId="0"/>
    <xf numFmtId="0" fontId="108" fillId="0" borderId="0"/>
    <xf numFmtId="0" fontId="107" fillId="0" borderId="0"/>
    <xf numFmtId="0" fontId="109" fillId="0" borderId="0"/>
    <xf numFmtId="0" fontId="109" fillId="0" borderId="0"/>
    <xf numFmtId="0" fontId="110"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11" fillId="0" borderId="0"/>
    <xf numFmtId="0" fontId="111" fillId="0" borderId="0"/>
    <xf numFmtId="0" fontId="111" fillId="0" borderId="0"/>
    <xf numFmtId="0" fontId="112" fillId="37" borderId="21"/>
    <xf numFmtId="0" fontId="112" fillId="37" borderId="21"/>
    <xf numFmtId="0" fontId="14" fillId="37" borderId="21"/>
    <xf numFmtId="0" fontId="14" fillId="37" borderId="21"/>
    <xf numFmtId="165" fontId="13" fillId="0" borderId="0"/>
    <xf numFmtId="188" fontId="112" fillId="0" borderId="0"/>
    <xf numFmtId="164" fontId="4" fillId="0" borderId="0"/>
    <xf numFmtId="189" fontId="14" fillId="0" borderId="0"/>
    <xf numFmtId="188" fontId="95" fillId="0" borderId="0"/>
    <xf numFmtId="189" fontId="14" fillId="0" borderId="0"/>
    <xf numFmtId="189" fontId="14" fillId="0" borderId="0"/>
    <xf numFmtId="165" fontId="14" fillId="0" borderId="0"/>
    <xf numFmtId="188" fontId="95" fillId="0" borderId="0"/>
    <xf numFmtId="189" fontId="14" fillId="0" borderId="0"/>
    <xf numFmtId="0" fontId="12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21" fillId="0" borderId="0"/>
    <xf numFmtId="0" fontId="113" fillId="12" borderId="0"/>
    <xf numFmtId="44" fontId="4" fillId="0" borderId="0" applyFont="0" applyFill="0" applyBorder="0" applyAlignment="0" applyProtection="0"/>
    <xf numFmtId="0" fontId="49" fillId="0" borderId="0"/>
    <xf numFmtId="171" fontId="49" fillId="0" borderId="0" applyFill="0" applyBorder="0" applyAlignment="0" applyProtection="0"/>
    <xf numFmtId="190" fontId="2" fillId="0" borderId="0" applyBorder="0" applyProtection="0"/>
    <xf numFmtId="9" fontId="2" fillId="0" borderId="0" applyBorder="0" applyProtection="0"/>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0" fontId="104" fillId="0" borderId="0" applyNumberFormat="0" applyBorder="0" applyProtection="0"/>
    <xf numFmtId="179" fontId="104" fillId="0" borderId="0" applyBorder="0" applyProtection="0"/>
    <xf numFmtId="0" fontId="78" fillId="0" borderId="0" applyNumberFormat="0" applyBorder="0" applyProtection="0">
      <alignment horizontal="center" textRotation="90"/>
    </xf>
    <xf numFmtId="0" fontId="78" fillId="0" borderId="0" applyNumberFormat="0" applyBorder="0" applyProtection="0">
      <alignment horizontal="center"/>
    </xf>
    <xf numFmtId="44" fontId="116" fillId="0" borderId="0" applyFont="0" applyFill="0" applyBorder="0" applyAlignment="0" applyProtection="0"/>
    <xf numFmtId="0" fontId="125" fillId="0" borderId="0">
      <alignment horizontal="center"/>
    </xf>
    <xf numFmtId="0" fontId="125" fillId="0" borderId="0">
      <alignment horizontal="center" textRotation="90"/>
    </xf>
    <xf numFmtId="0" fontId="131" fillId="0" borderId="0"/>
    <xf numFmtId="167" fontId="131" fillId="0" borderId="0"/>
    <xf numFmtId="44" fontId="4"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179" fontId="104" fillId="0" borderId="0" applyBorder="0" applyProtection="0"/>
    <xf numFmtId="0" fontId="104" fillId="0" borderId="0" applyNumberFormat="0" applyBorder="0" applyProtection="0"/>
    <xf numFmtId="0" fontId="78" fillId="0" borderId="0" applyNumberFormat="0" applyBorder="0" applyProtection="0">
      <alignment horizontal="center" textRotation="90"/>
    </xf>
    <xf numFmtId="0" fontId="78" fillId="0" borderId="0" applyNumberFormat="0" applyBorder="0" applyProtection="0">
      <alignment horizontal="center"/>
    </xf>
    <xf numFmtId="44" fontId="4" fillId="0" borderId="0" applyFont="0" applyFill="0" applyBorder="0" applyAlignment="0" applyProtection="0"/>
    <xf numFmtId="0" fontId="78" fillId="0" borderId="0" applyNumberFormat="0" applyBorder="0" applyProtection="0">
      <alignment horizontal="center"/>
    </xf>
    <xf numFmtId="0" fontId="78" fillId="0" borderId="0" applyNumberFormat="0" applyBorder="0" applyProtection="0">
      <alignment horizontal="center" textRotation="90"/>
    </xf>
    <xf numFmtId="0" fontId="104" fillId="0" borderId="0" applyNumberFormat="0" applyBorder="0" applyProtection="0"/>
    <xf numFmtId="179" fontId="104" fillId="0" borderId="0" applyBorder="0" applyProtection="0"/>
    <xf numFmtId="44" fontId="4" fillId="0" borderId="0" applyFont="0" applyFill="0" applyBorder="0" applyAlignment="0" applyProtection="0"/>
    <xf numFmtId="44" fontId="116" fillId="0" borderId="0" applyFont="0" applyFill="0" applyBorder="0" applyAlignment="0" applyProtection="0"/>
    <xf numFmtId="9" fontId="116" fillId="0" borderId="0" applyFont="0" applyFill="0" applyBorder="0" applyAlignment="0" applyProtection="0"/>
    <xf numFmtId="192" fontId="143" fillId="0" borderId="0"/>
    <xf numFmtId="171" fontId="49" fillId="0" borderId="0" applyBorder="0" applyProtection="0"/>
    <xf numFmtId="0" fontId="37" fillId="0" borderId="0"/>
    <xf numFmtId="193" fontId="148" fillId="0" borderId="0" applyBorder="0" applyProtection="0"/>
    <xf numFmtId="166" fontId="12" fillId="0" borderId="0" applyBorder="0" applyProtection="0"/>
    <xf numFmtId="0" fontId="14" fillId="0" borderId="0" applyNumberFormat="0" applyBorder="0" applyProtection="0"/>
    <xf numFmtId="0" fontId="18" fillId="0" borderId="0" applyNumberFormat="0" applyBorder="0" applyProtection="0"/>
    <xf numFmtId="0" fontId="13" fillId="0" borderId="0" applyNumberFormat="0" applyBorder="0" applyProtection="0"/>
    <xf numFmtId="188" fontId="13" fillId="0" borderId="0" applyBorder="0" applyProtection="0"/>
    <xf numFmtId="43" fontId="116" fillId="0" borderId="0" applyFont="0" applyFill="0" applyBorder="0" applyAlignment="0" applyProtection="0"/>
    <xf numFmtId="166" fontId="13" fillId="0" borderId="0" applyBorder="0" applyProtection="0"/>
    <xf numFmtId="0" fontId="49" fillId="0" borderId="0"/>
    <xf numFmtId="0" fontId="96" fillId="0" borderId="0" applyBorder="0" applyProtection="0"/>
    <xf numFmtId="196" fontId="2" fillId="0" borderId="0" applyBorder="0" applyProtection="0"/>
    <xf numFmtId="0" fontId="19" fillId="0" borderId="0"/>
    <xf numFmtId="172" fontId="37" fillId="0" borderId="0" applyBorder="0" applyProtection="0"/>
    <xf numFmtId="9" fontId="37" fillId="0" borderId="0" applyBorder="0" applyProtection="0"/>
    <xf numFmtId="0" fontId="176" fillId="0" borderId="0" applyNumberFormat="0" applyFill="0" applyBorder="0" applyAlignment="0" applyProtection="0"/>
    <xf numFmtId="0" fontId="54" fillId="0" borderId="0"/>
    <xf numFmtId="0" fontId="55" fillId="25" borderId="0"/>
    <xf numFmtId="0" fontId="55" fillId="25" borderId="0"/>
    <xf numFmtId="0" fontId="54" fillId="0" borderId="0"/>
    <xf numFmtId="0" fontId="55" fillId="26" borderId="0"/>
    <xf numFmtId="0" fontId="55" fillId="26" borderId="0"/>
    <xf numFmtId="0" fontId="54" fillId="27" borderId="0"/>
    <xf numFmtId="0" fontId="54" fillId="27" borderId="0"/>
    <xf numFmtId="0" fontId="59" fillId="32" borderId="0"/>
    <xf numFmtId="0" fontId="59" fillId="32" borderId="0"/>
    <xf numFmtId="174" fontId="52" fillId="0" borderId="0"/>
    <xf numFmtId="198" fontId="177" fillId="0" borderId="0"/>
    <xf numFmtId="176" fontId="178" fillId="0" borderId="0"/>
    <xf numFmtId="174" fontId="51" fillId="0" borderId="0"/>
    <xf numFmtId="174" fontId="51" fillId="0" borderId="0"/>
    <xf numFmtId="174" fontId="178" fillId="0" borderId="0"/>
    <xf numFmtId="0" fontId="66" fillId="34" borderId="0"/>
    <xf numFmtId="0" fontId="66" fillId="34" borderId="0"/>
    <xf numFmtId="169" fontId="178" fillId="0" borderId="0"/>
    <xf numFmtId="169" fontId="178" fillId="0" borderId="0"/>
    <xf numFmtId="0" fontId="178" fillId="0" borderId="0"/>
    <xf numFmtId="9" fontId="178" fillId="0" borderId="0"/>
    <xf numFmtId="9" fontId="178" fillId="0" borderId="0"/>
    <xf numFmtId="0" fontId="69" fillId="0" borderId="0"/>
    <xf numFmtId="0" fontId="69" fillId="0" borderId="0"/>
    <xf numFmtId="0" fontId="71" fillId="13" borderId="0"/>
    <xf numFmtId="0" fontId="71" fillId="13" borderId="0"/>
    <xf numFmtId="0" fontId="73" fillId="0" borderId="0">
      <alignment horizontal="center"/>
    </xf>
    <xf numFmtId="0" fontId="74" fillId="0" borderId="0"/>
    <xf numFmtId="0" fontId="74" fillId="0" borderId="0"/>
    <xf numFmtId="0" fontId="76" fillId="0" borderId="0"/>
    <xf numFmtId="0" fontId="76" fillId="0" borderId="0"/>
    <xf numFmtId="0" fontId="179" fillId="0" borderId="0">
      <alignment horizontal="center"/>
    </xf>
    <xf numFmtId="0" fontId="179" fillId="0" borderId="0">
      <alignment horizontal="center"/>
    </xf>
    <xf numFmtId="0" fontId="79" fillId="0" borderId="0"/>
    <xf numFmtId="0" fontId="79" fillId="0" borderId="0"/>
    <xf numFmtId="0" fontId="179" fillId="0" borderId="0">
      <alignment horizontal="center"/>
    </xf>
    <xf numFmtId="0" fontId="179" fillId="0" borderId="0">
      <alignment horizontal="center"/>
    </xf>
    <xf numFmtId="0" fontId="179" fillId="0" borderId="0">
      <alignment horizontal="center"/>
    </xf>
    <xf numFmtId="0" fontId="73" fillId="0" borderId="0">
      <alignment horizontal="center" textRotation="90"/>
    </xf>
    <xf numFmtId="0" fontId="179" fillId="0" borderId="0">
      <alignment horizontal="center" textRotation="90"/>
    </xf>
    <xf numFmtId="0" fontId="179" fillId="0" borderId="0">
      <alignment horizontal="center" textRotation="90"/>
    </xf>
    <xf numFmtId="0" fontId="82" fillId="0" borderId="13"/>
    <xf numFmtId="0" fontId="82" fillId="0" borderId="13"/>
    <xf numFmtId="0" fontId="83" fillId="0" borderId="13"/>
    <xf numFmtId="0" fontId="84" fillId="36" borderId="14"/>
    <xf numFmtId="0" fontId="84" fillId="36" borderId="14"/>
    <xf numFmtId="0" fontId="85" fillId="36" borderId="14"/>
    <xf numFmtId="0" fontId="86" fillId="0" borderId="42"/>
    <xf numFmtId="0" fontId="86" fillId="0" borderId="42"/>
    <xf numFmtId="0" fontId="87" fillId="0" borderId="42"/>
    <xf numFmtId="0" fontId="88" fillId="0" borderId="43"/>
    <xf numFmtId="0" fontId="88" fillId="0" borderId="43"/>
    <xf numFmtId="0" fontId="89" fillId="0" borderId="43"/>
    <xf numFmtId="0" fontId="90" fillId="0" borderId="44"/>
    <xf numFmtId="0" fontId="90" fillId="0" borderId="44"/>
    <xf numFmtId="0" fontId="91" fillId="0" borderId="44"/>
    <xf numFmtId="0" fontId="92" fillId="37" borderId="0"/>
    <xf numFmtId="0" fontId="92" fillId="37" borderId="0"/>
    <xf numFmtId="0" fontId="178" fillId="0" borderId="0"/>
    <xf numFmtId="0" fontId="178" fillId="0" borderId="0"/>
    <xf numFmtId="0" fontId="4" fillId="0" borderId="0"/>
    <xf numFmtId="0" fontId="4" fillId="0" borderId="0"/>
    <xf numFmtId="0" fontId="51" fillId="0" borderId="0"/>
    <xf numFmtId="0" fontId="177" fillId="0" borderId="0"/>
    <xf numFmtId="0" fontId="177" fillId="0" borderId="0"/>
    <xf numFmtId="0" fontId="178" fillId="0" borderId="0"/>
    <xf numFmtId="0" fontId="178" fillId="0" borderId="0"/>
    <xf numFmtId="0" fontId="177" fillId="0" borderId="0"/>
    <xf numFmtId="0" fontId="98" fillId="37" borderId="11"/>
    <xf numFmtId="0" fontId="98" fillId="37" borderId="11"/>
    <xf numFmtId="9" fontId="177" fillId="0" borderId="0"/>
    <xf numFmtId="9" fontId="178" fillId="0" borderId="0"/>
    <xf numFmtId="9" fontId="178" fillId="0" borderId="0"/>
    <xf numFmtId="0" fontId="102" fillId="0" borderId="0"/>
    <xf numFmtId="0" fontId="180" fillId="0" borderId="0"/>
    <xf numFmtId="0" fontId="180" fillId="0" borderId="0"/>
    <xf numFmtId="167" fontId="102" fillId="0" borderId="0"/>
    <xf numFmtId="179" fontId="180" fillId="0" borderId="0"/>
    <xf numFmtId="179" fontId="180" fillId="0" borderId="0"/>
    <xf numFmtId="0" fontId="51" fillId="0" borderId="0"/>
    <xf numFmtId="0" fontId="51" fillId="0" borderId="0"/>
    <xf numFmtId="0" fontId="105" fillId="0" borderId="20"/>
    <xf numFmtId="0" fontId="105" fillId="0" borderId="20"/>
    <xf numFmtId="0" fontId="106" fillId="0" borderId="20"/>
    <xf numFmtId="0" fontId="106" fillId="0" borderId="20"/>
    <xf numFmtId="0" fontId="51" fillId="0" borderId="0"/>
    <xf numFmtId="44" fontId="1"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166" fontId="13" fillId="0" borderId="0"/>
    <xf numFmtId="180" fontId="112" fillId="0" borderId="0"/>
    <xf numFmtId="197" fontId="51" fillId="0" borderId="0"/>
    <xf numFmtId="199" fontId="14" fillId="0" borderId="0"/>
    <xf numFmtId="180" fontId="95" fillId="0" borderId="0"/>
    <xf numFmtId="199" fontId="14" fillId="0" borderId="0"/>
    <xf numFmtId="199" fontId="14" fillId="0" borderId="0"/>
    <xf numFmtId="166" fontId="14" fillId="0" borderId="0"/>
    <xf numFmtId="180" fontId="95" fillId="0" borderId="0"/>
    <xf numFmtId="199" fontId="14" fillId="0" borderId="0"/>
    <xf numFmtId="0" fontId="59" fillId="0" borderId="0"/>
    <xf numFmtId="0" fontId="59" fillId="0" borderId="0"/>
    <xf numFmtId="0" fontId="73" fillId="0" borderId="0" applyNumberFormat="0" applyBorder="0" applyProtection="0">
      <alignment horizontal="center"/>
    </xf>
    <xf numFmtId="0" fontId="184" fillId="0" borderId="0"/>
    <xf numFmtId="43" fontId="184" fillId="0" borderId="0" applyFont="0" applyFill="0" applyBorder="0" applyAlignment="0" applyProtection="0"/>
    <xf numFmtId="171" fontId="37" fillId="0" borderId="0" applyFill="0" applyBorder="0" applyAlignment="0" applyProtection="0"/>
    <xf numFmtId="0" fontId="51" fillId="0" borderId="0"/>
    <xf numFmtId="0" fontId="13" fillId="0" borderId="0" applyNumberFormat="0" applyBorder="0" applyProtection="0"/>
    <xf numFmtId="0" fontId="73" fillId="0" borderId="0" applyNumberFormat="0" applyBorder="0" applyProtection="0">
      <alignment horizontal="center"/>
    </xf>
    <xf numFmtId="0" fontId="2" fillId="0" borderId="0" applyNumberFormat="0" applyBorder="0" applyProtection="0"/>
    <xf numFmtId="0" fontId="2" fillId="0" borderId="0" applyNumberFormat="0" applyBorder="0" applyProtection="0"/>
    <xf numFmtId="0" fontId="96" fillId="0" borderId="0" applyNumberFormat="0" applyBorder="0" applyProtection="0"/>
  </cellStyleXfs>
  <cellXfs count="878">
    <xf numFmtId="0" fontId="0" fillId="0" borderId="0" xfId="0"/>
    <xf numFmtId="0" fontId="5" fillId="0" borderId="0" xfId="2" applyFont="1" applyAlignment="1">
      <alignment horizontal="left" vertical="top"/>
    </xf>
    <xf numFmtId="0" fontId="6" fillId="2" borderId="0" xfId="2" applyFont="1" applyFill="1" applyAlignment="1">
      <alignment horizontal="left" vertical="top"/>
    </xf>
    <xf numFmtId="0" fontId="7" fillId="2" borderId="0" xfId="2" applyFont="1" applyFill="1" applyAlignment="1">
      <alignment horizontal="left" vertical="center"/>
    </xf>
    <xf numFmtId="3" fontId="5" fillId="0" borderId="0" xfId="2" applyNumberFormat="1" applyFont="1" applyAlignment="1">
      <alignment horizontal="left" vertical="top" wrapText="1"/>
    </xf>
    <xf numFmtId="9" fontId="5" fillId="0" borderId="0" xfId="2" applyNumberFormat="1" applyFont="1" applyAlignment="1">
      <alignment horizontal="left" vertical="top"/>
    </xf>
    <xf numFmtId="164" fontId="5" fillId="0" borderId="0" xfId="2" applyNumberFormat="1" applyFont="1" applyAlignment="1">
      <alignment horizontal="left" vertical="top"/>
    </xf>
    <xf numFmtId="0" fontId="8" fillId="0" borderId="0" xfId="2" applyFont="1" applyAlignment="1">
      <alignment horizontal="left" vertical="center"/>
    </xf>
    <xf numFmtId="0" fontId="7" fillId="0" borderId="0" xfId="2" applyFont="1" applyAlignment="1">
      <alignment horizontal="left" vertical="center"/>
    </xf>
    <xf numFmtId="0" fontId="5" fillId="0" borderId="0" xfId="2" applyFont="1" applyAlignment="1">
      <alignment horizontal="left" vertical="center"/>
    </xf>
    <xf numFmtId="3" fontId="5" fillId="0" borderId="0" xfId="2" applyNumberFormat="1" applyFont="1" applyAlignment="1">
      <alignment horizontal="left" vertical="center" wrapText="1"/>
    </xf>
    <xf numFmtId="9" fontId="5" fillId="0" borderId="0" xfId="2" applyNumberFormat="1" applyFont="1" applyAlignment="1">
      <alignment horizontal="left" vertical="center"/>
    </xf>
    <xf numFmtId="164" fontId="5" fillId="0" borderId="0" xfId="2" applyNumberFormat="1" applyFont="1" applyAlignment="1">
      <alignment horizontal="left" vertical="center"/>
    </xf>
    <xf numFmtId="0" fontId="9" fillId="0" borderId="0" xfId="2" applyFont="1" applyAlignment="1">
      <alignment horizontal="left" vertical="top"/>
    </xf>
    <xf numFmtId="0" fontId="4" fillId="3" borderId="0" xfId="2" applyFill="1"/>
    <xf numFmtId="0" fontId="15" fillId="0" borderId="0" xfId="2" applyFont="1"/>
    <xf numFmtId="0" fontId="16" fillId="0" borderId="0" xfId="2" applyFont="1"/>
    <xf numFmtId="0" fontId="7" fillId="0" borderId="0" xfId="2" applyFont="1" applyAlignment="1">
      <alignment horizontal="left" vertical="top"/>
    </xf>
    <xf numFmtId="3" fontId="5" fillId="0" borderId="0" xfId="2" applyNumberFormat="1" applyFont="1" applyAlignment="1">
      <alignment horizontal="left" vertical="top"/>
    </xf>
    <xf numFmtId="0" fontId="4" fillId="0" borderId="0" xfId="2"/>
    <xf numFmtId="0" fontId="3" fillId="0" borderId="0" xfId="1" applyFont="1" applyAlignment="1">
      <alignment horizontal="center" vertical="center"/>
    </xf>
    <xf numFmtId="0" fontId="3" fillId="0" borderId="0" xfId="2" applyFont="1"/>
    <xf numFmtId="0" fontId="25" fillId="0" borderId="0" xfId="2" applyFont="1" applyAlignment="1">
      <alignment horizontal="center" vertical="center" wrapText="1"/>
    </xf>
    <xf numFmtId="0" fontId="25" fillId="3" borderId="0" xfId="2" applyFont="1" applyFill="1" applyAlignment="1">
      <alignment horizontal="center" vertical="center" wrapText="1"/>
    </xf>
    <xf numFmtId="0" fontId="26" fillId="0" borderId="0" xfId="2" applyFont="1" applyAlignment="1">
      <alignment horizontal="center"/>
    </xf>
    <xf numFmtId="0" fontId="27" fillId="0" borderId="0" xfId="2" applyFont="1"/>
    <xf numFmtId="0" fontId="28" fillId="0" borderId="0" xfId="2" applyFont="1"/>
    <xf numFmtId="0" fontId="20" fillId="0" borderId="0" xfId="2" applyFont="1"/>
    <xf numFmtId="0" fontId="31" fillId="0" borderId="0" xfId="2" applyFont="1"/>
    <xf numFmtId="0" fontId="32" fillId="0" borderId="0" xfId="2" applyFont="1"/>
    <xf numFmtId="0" fontId="33" fillId="0" borderId="2" xfId="2" applyFont="1" applyBorder="1" applyAlignment="1">
      <alignment horizontal="center" vertical="center" wrapText="1"/>
    </xf>
    <xf numFmtId="2" fontId="33" fillId="0" borderId="2" xfId="2" applyNumberFormat="1" applyFont="1" applyBorder="1" applyAlignment="1">
      <alignment horizontal="center" vertical="center" wrapText="1"/>
    </xf>
    <xf numFmtId="0" fontId="34" fillId="0" borderId="0" xfId="2" applyFont="1"/>
    <xf numFmtId="0" fontId="20" fillId="0" borderId="0" xfId="2" applyFont="1" applyAlignment="1">
      <alignment vertical="center"/>
    </xf>
    <xf numFmtId="0" fontId="20" fillId="0" borderId="0" xfId="2" applyFont="1" applyAlignment="1">
      <alignment horizontal="left" vertical="center"/>
    </xf>
    <xf numFmtId="165" fontId="20" fillId="0" borderId="0" xfId="11" applyFont="1" applyAlignment="1">
      <alignment vertical="center"/>
    </xf>
    <xf numFmtId="9" fontId="20" fillId="0" borderId="0" xfId="2" applyNumberFormat="1" applyFont="1" applyAlignment="1">
      <alignment vertical="center"/>
    </xf>
    <xf numFmtId="165" fontId="29" fillId="0" borderId="6" xfId="11" applyFont="1" applyBorder="1" applyAlignment="1">
      <alignment horizontal="right" vertical="center"/>
    </xf>
    <xf numFmtId="165" fontId="29" fillId="0" borderId="6" xfId="2" applyNumberFormat="1" applyFont="1" applyBorder="1" applyAlignment="1">
      <alignment horizontal="center" vertical="center"/>
    </xf>
    <xf numFmtId="0" fontId="2" fillId="0" borderId="0" xfId="1"/>
    <xf numFmtId="0" fontId="3" fillId="0" borderId="0" xfId="1" applyFont="1"/>
    <xf numFmtId="0" fontId="15" fillId="0" borderId="0" xfId="1" applyFont="1"/>
    <xf numFmtId="0" fontId="15" fillId="0" borderId="23" xfId="1" applyFont="1" applyBorder="1" applyAlignment="1">
      <alignment horizontal="center" vertical="center"/>
    </xf>
    <xf numFmtId="0" fontId="27" fillId="0" borderId="0" xfId="1" applyFont="1"/>
    <xf numFmtId="182" fontId="15" fillId="0" borderId="0" xfId="402" applyFont="1" applyAlignment="1">
      <alignment horizontal="center" vertical="center"/>
    </xf>
    <xf numFmtId="0" fontId="24" fillId="0" borderId="0" xfId="1" applyFont="1"/>
    <xf numFmtId="0" fontId="15" fillId="0" borderId="22" xfId="1" applyFont="1" applyBorder="1" applyAlignment="1">
      <alignment horizontal="center" vertical="center"/>
    </xf>
    <xf numFmtId="0" fontId="15" fillId="0" borderId="0" xfId="1" applyFont="1" applyAlignment="1">
      <alignment horizontal="center" vertical="center" wrapText="1"/>
    </xf>
    <xf numFmtId="0" fontId="133" fillId="0" borderId="0" xfId="0" applyFont="1"/>
    <xf numFmtId="164" fontId="134" fillId="0" borderId="23" xfId="0" applyNumberFormat="1" applyFont="1" applyBorder="1"/>
    <xf numFmtId="0" fontId="137" fillId="0" borderId="0" xfId="1" applyFont="1"/>
    <xf numFmtId="0" fontId="26" fillId="0" borderId="23" xfId="401" applyFont="1" applyBorder="1" applyAlignment="1">
      <alignment horizontal="center" vertical="center"/>
    </xf>
    <xf numFmtId="0" fontId="30" fillId="0" borderId="0" xfId="1" applyFont="1" applyAlignment="1">
      <alignment horizontal="center"/>
    </xf>
    <xf numFmtId="0" fontId="16" fillId="0" borderId="0" xfId="1" applyFont="1"/>
    <xf numFmtId="182" fontId="15" fillId="0" borderId="0" xfId="402" applyFont="1"/>
    <xf numFmtId="182" fontId="26" fillId="0" borderId="27" xfId="1" applyNumberFormat="1" applyFont="1" applyBorder="1" applyAlignment="1">
      <alignment vertical="center"/>
    </xf>
    <xf numFmtId="182" fontId="26" fillId="0" borderId="23" xfId="1" applyNumberFormat="1" applyFont="1" applyBorder="1"/>
    <xf numFmtId="0" fontId="22" fillId="0" borderId="0" xfId="1" applyFont="1"/>
    <xf numFmtId="0" fontId="26" fillId="0" borderId="0" xfId="1" applyFont="1" applyAlignment="1">
      <alignment horizontal="center"/>
    </xf>
    <xf numFmtId="0" fontId="15" fillId="0" borderId="0" xfId="1" applyFont="1" applyAlignment="1">
      <alignment horizontal="center" vertical="center"/>
    </xf>
    <xf numFmtId="0" fontId="15" fillId="0" borderId="0" xfId="1" applyFont="1" applyAlignment="1">
      <alignment vertical="center" wrapText="1"/>
    </xf>
    <xf numFmtId="3" fontId="15" fillId="0" borderId="0" xfId="1" applyNumberFormat="1" applyFont="1" applyAlignment="1">
      <alignment horizontal="center" vertical="center"/>
    </xf>
    <xf numFmtId="0" fontId="138" fillId="0" borderId="0" xfId="1" applyFont="1"/>
    <xf numFmtId="0" fontId="15" fillId="0" borderId="0" xfId="1" applyFont="1" applyAlignment="1">
      <alignment horizontal="left" vertical="top"/>
    </xf>
    <xf numFmtId="0" fontId="3" fillId="0" borderId="0" xfId="1" applyFont="1" applyAlignment="1">
      <alignment horizontal="left" vertical="top"/>
    </xf>
    <xf numFmtId="2" fontId="26" fillId="0" borderId="23" xfId="1" applyNumberFormat="1" applyFont="1" applyBorder="1" applyAlignment="1">
      <alignment horizontal="center" vertical="center"/>
    </xf>
    <xf numFmtId="0" fontId="139" fillId="0" borderId="0" xfId="1" applyFont="1"/>
    <xf numFmtId="1" fontId="15" fillId="0" borderId="23" xfId="1" applyNumberFormat="1" applyFont="1" applyBorder="1" applyAlignment="1">
      <alignment horizontal="center" vertical="center"/>
    </xf>
    <xf numFmtId="0" fontId="140" fillId="0" borderId="0" xfId="1" applyFont="1"/>
    <xf numFmtId="2" fontId="26" fillId="0" borderId="24" xfId="1" applyNumberFormat="1" applyFont="1" applyBorder="1"/>
    <xf numFmtId="183" fontId="26" fillId="0" borderId="28" xfId="1" applyNumberFormat="1" applyFont="1" applyBorder="1" applyAlignment="1">
      <alignment vertical="center"/>
    </xf>
    <xf numFmtId="183" fontId="26" fillId="0" borderId="23" xfId="1" applyNumberFormat="1" applyFont="1" applyBorder="1" applyAlignment="1">
      <alignment vertical="center"/>
    </xf>
    <xf numFmtId="0" fontId="138" fillId="0" borderId="0" xfId="1" applyFont="1" applyAlignment="1">
      <alignment vertical="center"/>
    </xf>
    <xf numFmtId="0" fontId="27" fillId="0" borderId="0" xfId="0" applyFont="1" applyAlignment="1">
      <alignment horizontal="left" vertical="top"/>
    </xf>
    <xf numFmtId="0" fontId="49" fillId="0" borderId="0" xfId="747"/>
    <xf numFmtId="0" fontId="141" fillId="0" borderId="0" xfId="747" applyFont="1"/>
    <xf numFmtId="0" fontId="142" fillId="0" borderId="0" xfId="747" applyFont="1"/>
    <xf numFmtId="0" fontId="26" fillId="0" borderId="0" xfId="747" applyFont="1" applyAlignment="1">
      <alignment horizontal="center"/>
    </xf>
    <xf numFmtId="0" fontId="136" fillId="0" borderId="0" xfId="747" applyFont="1"/>
    <xf numFmtId="0" fontId="27" fillId="0" borderId="0" xfId="747" applyFont="1" applyAlignment="1">
      <alignment horizontal="center" vertical="center"/>
    </xf>
    <xf numFmtId="0" fontId="27" fillId="0" borderId="0" xfId="747" applyFont="1" applyAlignment="1">
      <alignment vertical="center" wrapText="1"/>
    </xf>
    <xf numFmtId="0" fontId="27" fillId="0" borderId="0" xfId="747" applyFont="1" applyAlignment="1">
      <alignment horizontal="center" vertical="center" wrapText="1"/>
    </xf>
    <xf numFmtId="3" fontId="27" fillId="0" borderId="0" xfId="747" applyNumberFormat="1" applyFont="1" applyAlignment="1">
      <alignment horizontal="center" vertical="center"/>
    </xf>
    <xf numFmtId="171" fontId="27" fillId="0" borderId="0" xfId="781" applyFont="1" applyBorder="1" applyAlignment="1" applyProtection="1">
      <alignment horizontal="center" vertical="center"/>
    </xf>
    <xf numFmtId="0" fontId="136" fillId="0" borderId="0" xfId="0" applyFont="1"/>
    <xf numFmtId="0" fontId="15" fillId="0" borderId="0" xfId="747" applyFont="1" applyAlignment="1">
      <alignment horizontal="center" vertical="center"/>
    </xf>
    <xf numFmtId="0" fontId="15" fillId="0" borderId="0" xfId="747" applyFont="1" applyAlignment="1">
      <alignment vertical="center" wrapText="1"/>
    </xf>
    <xf numFmtId="0" fontId="15" fillId="0" borderId="0" xfId="747" applyFont="1" applyAlignment="1">
      <alignment horizontal="center" vertical="center" wrapText="1"/>
    </xf>
    <xf numFmtId="3" fontId="15" fillId="0" borderId="0" xfId="747" applyNumberFormat="1" applyFont="1" applyAlignment="1">
      <alignment horizontal="center" vertical="center"/>
    </xf>
    <xf numFmtId="171" fontId="15" fillId="0" borderId="0" xfId="781" applyFont="1" applyBorder="1" applyAlignment="1" applyProtection="1">
      <alignment horizontal="center" vertical="center"/>
    </xf>
    <xf numFmtId="171" fontId="26" fillId="0" borderId="27" xfId="747" applyNumberFormat="1" applyFont="1" applyBorder="1" applyAlignment="1">
      <alignment vertical="center"/>
    </xf>
    <xf numFmtId="182" fontId="145" fillId="0" borderId="23" xfId="747" applyNumberFormat="1" applyFont="1" applyBorder="1"/>
    <xf numFmtId="0" fontId="146" fillId="0" borderId="0" xfId="782" applyFont="1" applyAlignment="1">
      <alignment vertical="top"/>
    </xf>
    <xf numFmtId="0" fontId="146" fillId="0" borderId="0" xfId="782" applyFont="1" applyAlignment="1">
      <alignment horizontal="right" vertical="top"/>
    </xf>
    <xf numFmtId="4" fontId="146" fillId="0" borderId="0" xfId="782" applyNumberFormat="1" applyFont="1" applyAlignment="1">
      <alignment horizontal="right" vertical="top"/>
    </xf>
    <xf numFmtId="0" fontId="135" fillId="0" borderId="0" xfId="782" applyFont="1" applyAlignment="1">
      <alignment horizontal="left" vertical="top"/>
    </xf>
    <xf numFmtId="0" fontId="135" fillId="0" borderId="0" xfId="782" applyFont="1" applyAlignment="1">
      <alignment horizontal="right" vertical="top"/>
    </xf>
    <xf numFmtId="4" fontId="135" fillId="0" borderId="0" xfId="782" applyNumberFormat="1" applyFont="1" applyAlignment="1">
      <alignment horizontal="right" vertical="top"/>
    </xf>
    <xf numFmtId="0" fontId="147" fillId="0" borderId="0" xfId="782" applyFont="1" applyAlignment="1">
      <alignment horizontal="left" vertical="top"/>
    </xf>
    <xf numFmtId="0" fontId="150" fillId="0" borderId="0" xfId="747" applyFont="1" applyAlignment="1">
      <alignment horizontal="center" vertical="center" wrapText="1"/>
    </xf>
    <xf numFmtId="0" fontId="152" fillId="0" borderId="0" xfId="747" applyFont="1"/>
    <xf numFmtId="0" fontId="154" fillId="0" borderId="0" xfId="747" applyFont="1"/>
    <xf numFmtId="182" fontId="26" fillId="0" borderId="33" xfId="1" applyNumberFormat="1" applyFont="1" applyBorder="1"/>
    <xf numFmtId="0" fontId="16" fillId="0" borderId="0" xfId="0" applyFont="1"/>
    <xf numFmtId="0" fontId="80" fillId="0" borderId="0" xfId="1" applyFont="1" applyAlignment="1">
      <alignment horizontal="center" vertical="center" wrapText="1"/>
    </xf>
    <xf numFmtId="182" fontId="26" fillId="0" borderId="34" xfId="1" applyNumberFormat="1" applyFont="1" applyBorder="1" applyAlignment="1">
      <alignment vertical="center"/>
    </xf>
    <xf numFmtId="0" fontId="51" fillId="0" borderId="0" xfId="52"/>
    <xf numFmtId="0" fontId="106" fillId="0" borderId="0" xfId="52" applyFont="1"/>
    <xf numFmtId="194" fontId="156" fillId="0" borderId="6" xfId="52" applyNumberFormat="1" applyFont="1" applyBorder="1" applyAlignment="1">
      <alignment horizontal="center" vertical="center"/>
    </xf>
    <xf numFmtId="0" fontId="15" fillId="0" borderId="0" xfId="52" applyFont="1"/>
    <xf numFmtId="0" fontId="3" fillId="0" borderId="0" xfId="52" applyFont="1"/>
    <xf numFmtId="0" fontId="27" fillId="0" borderId="0" xfId="52" applyFont="1" applyAlignment="1">
      <alignment horizontal="center" vertical="center" wrapText="1"/>
    </xf>
    <xf numFmtId="0" fontId="27" fillId="3" borderId="0" xfId="52" applyFont="1" applyFill="1" applyAlignment="1">
      <alignment horizontal="center" vertical="center" wrapText="1"/>
    </xf>
    <xf numFmtId="0" fontId="114" fillId="0" borderId="0" xfId="52" applyFont="1"/>
    <xf numFmtId="0" fontId="15" fillId="3" borderId="0" xfId="52" applyFont="1" applyFill="1"/>
    <xf numFmtId="0" fontId="26" fillId="0" borderId="0" xfId="52" applyFont="1" applyAlignment="1">
      <alignment horizontal="center" vertical="center"/>
    </xf>
    <xf numFmtId="0" fontId="157" fillId="0" borderId="0" xfId="52" applyFont="1" applyAlignment="1">
      <alignment horizontal="center" vertical="center"/>
    </xf>
    <xf numFmtId="0" fontId="15" fillId="0" borderId="2" xfId="52" applyFont="1" applyBorder="1" applyAlignment="1">
      <alignment horizontal="center" vertical="center"/>
    </xf>
    <xf numFmtId="0" fontId="15" fillId="0" borderId="0" xfId="52" applyFont="1" applyAlignment="1">
      <alignment horizontal="left"/>
    </xf>
    <xf numFmtId="166" fontId="15" fillId="3" borderId="0" xfId="784" applyFont="1" applyFill="1"/>
    <xf numFmtId="166" fontId="26" fillId="0" borderId="2" xfId="52" applyNumberFormat="1" applyFont="1" applyBorder="1" applyAlignment="1">
      <alignment vertical="center"/>
    </xf>
    <xf numFmtId="0" fontId="140" fillId="0" borderId="0" xfId="52" applyFont="1"/>
    <xf numFmtId="0" fontId="51" fillId="3" borderId="0" xfId="52" applyFill="1"/>
    <xf numFmtId="0" fontId="8" fillId="0" borderId="0" xfId="52" applyFont="1"/>
    <xf numFmtId="0" fontId="159" fillId="0" borderId="2" xfId="52" applyFont="1" applyBorder="1" applyAlignment="1">
      <alignment horizontal="center" vertical="center"/>
    </xf>
    <xf numFmtId="0" fontId="160" fillId="0" borderId="2" xfId="52" applyFont="1" applyBorder="1" applyAlignment="1">
      <alignment horizontal="center" vertical="center"/>
    </xf>
    <xf numFmtId="0" fontId="161" fillId="0" borderId="0" xfId="52" applyFont="1"/>
    <xf numFmtId="0" fontId="161" fillId="3" borderId="0" xfId="52" applyFont="1" applyFill="1"/>
    <xf numFmtId="0" fontId="5" fillId="0" borderId="0" xfId="0" applyFont="1" applyAlignment="1">
      <alignment horizontal="left" vertical="top"/>
    </xf>
    <xf numFmtId="0" fontId="137" fillId="0" borderId="0" xfId="52" applyFont="1"/>
    <xf numFmtId="0" fontId="27" fillId="0" borderId="0" xfId="52" applyFont="1"/>
    <xf numFmtId="0" fontId="162" fillId="0" borderId="0" xfId="52" applyFont="1" applyAlignment="1">
      <alignment wrapText="1"/>
    </xf>
    <xf numFmtId="166" fontId="27" fillId="3" borderId="0" xfId="155" applyFont="1" applyFill="1"/>
    <xf numFmtId="0" fontId="7" fillId="0" borderId="0" xfId="786" applyFont="1"/>
    <xf numFmtId="0" fontId="6" fillId="0" borderId="0" xfId="786" applyFont="1"/>
    <xf numFmtId="0" fontId="7" fillId="0" borderId="0" xfId="786" applyFont="1" applyAlignment="1">
      <alignment horizontal="center"/>
    </xf>
    <xf numFmtId="188" fontId="6" fillId="0" borderId="0" xfId="788" applyFont="1" applyAlignment="1">
      <alignment horizontal="center"/>
    </xf>
    <xf numFmtId="4" fontId="6" fillId="0" borderId="6" xfId="786" applyNumberFormat="1" applyFont="1" applyBorder="1" applyAlignment="1">
      <alignment vertical="center"/>
    </xf>
    <xf numFmtId="0" fontId="164" fillId="0" borderId="0" xfId="52" applyFont="1" applyAlignment="1">
      <alignment vertical="top"/>
    </xf>
    <xf numFmtId="0" fontId="164" fillId="0" borderId="0" xfId="52" applyFont="1" applyAlignment="1">
      <alignment horizontal="center" vertical="center"/>
    </xf>
    <xf numFmtId="2" fontId="164" fillId="0" borderId="0" xfId="52" applyNumberFormat="1" applyFont="1" applyAlignment="1">
      <alignment horizontal="center" vertical="center"/>
    </xf>
    <xf numFmtId="0" fontId="80" fillId="0" borderId="0" xfId="52" applyFont="1" applyAlignment="1">
      <alignment horizontal="center" vertical="center" wrapText="1"/>
    </xf>
    <xf numFmtId="0" fontId="26" fillId="0" borderId="0" xfId="52" applyFont="1" applyAlignment="1">
      <alignment horizontal="center"/>
    </xf>
    <xf numFmtId="166" fontId="15" fillId="0" borderId="0" xfId="155" applyFont="1"/>
    <xf numFmtId="166" fontId="26" fillId="0" borderId="2" xfId="52" applyNumberFormat="1" applyFont="1" applyBorder="1"/>
    <xf numFmtId="0" fontId="32" fillId="0" borderId="0" xfId="52" applyFont="1"/>
    <xf numFmtId="0" fontId="15" fillId="0" borderId="0" xfId="52" applyFont="1" applyAlignment="1">
      <alignment horizontal="center" vertical="center"/>
    </xf>
    <xf numFmtId="0" fontId="15" fillId="0" borderId="0" xfId="52" applyFont="1" applyAlignment="1">
      <alignment vertical="center" wrapText="1"/>
    </xf>
    <xf numFmtId="0" fontId="15" fillId="0" borderId="0" xfId="52" applyFont="1" applyAlignment="1">
      <alignment horizontal="center" vertical="center" wrapText="1"/>
    </xf>
    <xf numFmtId="3" fontId="15" fillId="0" borderId="0" xfId="52" applyNumberFormat="1" applyFont="1" applyAlignment="1">
      <alignment horizontal="center" vertical="center"/>
    </xf>
    <xf numFmtId="166" fontId="26" fillId="3" borderId="41" xfId="52" applyNumberFormat="1" applyFont="1" applyFill="1" applyBorder="1" applyAlignment="1">
      <alignment vertical="center"/>
    </xf>
    <xf numFmtId="0" fontId="22" fillId="0" borderId="0" xfId="52" applyFont="1"/>
    <xf numFmtId="0" fontId="23" fillId="0" borderId="0" xfId="52" applyFont="1"/>
    <xf numFmtId="0" fontId="7" fillId="0" borderId="0" xfId="52" applyFont="1" applyAlignment="1">
      <alignment horizontal="center" vertical="center"/>
    </xf>
    <xf numFmtId="0" fontId="7" fillId="0" borderId="0" xfId="52" applyFont="1" applyAlignment="1">
      <alignment vertical="center" wrapText="1"/>
    </xf>
    <xf numFmtId="0" fontId="7" fillId="0" borderId="0" xfId="52" applyFont="1" applyAlignment="1">
      <alignment horizontal="center" vertical="center" wrapText="1"/>
    </xf>
    <xf numFmtId="3" fontId="7" fillId="0" borderId="0" xfId="52" applyNumberFormat="1" applyFont="1" applyAlignment="1">
      <alignment horizontal="center" vertical="center"/>
    </xf>
    <xf numFmtId="166" fontId="7" fillId="3" borderId="0" xfId="784" applyFont="1" applyFill="1" applyAlignment="1">
      <alignment horizontal="right" vertical="center"/>
    </xf>
    <xf numFmtId="0" fontId="6" fillId="0" borderId="6" xfId="52" applyFont="1" applyBorder="1" applyAlignment="1">
      <alignment horizontal="right"/>
    </xf>
    <xf numFmtId="166" fontId="6" fillId="0" borderId="7" xfId="52" applyNumberFormat="1" applyFont="1" applyBorder="1" applyAlignment="1">
      <alignment horizontal="right" vertical="center" wrapText="1"/>
    </xf>
    <xf numFmtId="170" fontId="6" fillId="0" borderId="6" xfId="52" applyNumberFormat="1" applyFont="1" applyBorder="1" applyAlignment="1">
      <alignment horizontal="center" vertical="center"/>
    </xf>
    <xf numFmtId="166" fontId="7" fillId="3" borderId="0" xfId="784" applyFont="1" applyFill="1" applyAlignment="1">
      <alignment horizontal="center" vertical="center"/>
    </xf>
    <xf numFmtId="0" fontId="165" fillId="0" borderId="0" xfId="52" applyFont="1"/>
    <xf numFmtId="0" fontId="166" fillId="0" borderId="0" xfId="52" applyFont="1"/>
    <xf numFmtId="166" fontId="26" fillId="0" borderId="4" xfId="52" applyNumberFormat="1" applyFont="1" applyBorder="1" applyAlignment="1">
      <alignment vertical="center"/>
    </xf>
    <xf numFmtId="166" fontId="26" fillId="0" borderId="4" xfId="52" applyNumberFormat="1" applyFont="1" applyBorder="1"/>
    <xf numFmtId="0" fontId="11" fillId="0" borderId="0" xfId="412" applyFont="1" applyAlignment="1">
      <alignment horizontal="left" vertical="top"/>
    </xf>
    <xf numFmtId="0" fontId="3" fillId="0" borderId="0" xfId="412" applyFont="1" applyAlignment="1">
      <alignment horizontal="left" vertical="top"/>
    </xf>
    <xf numFmtId="0" fontId="11" fillId="0" borderId="0" xfId="412" applyFont="1" applyAlignment="1">
      <alignment horizontal="right" vertical="top"/>
    </xf>
    <xf numFmtId="0" fontId="11" fillId="0" borderId="0" xfId="412" applyFont="1" applyAlignment="1">
      <alignment horizontal="right" vertical="top" wrapText="1"/>
    </xf>
    <xf numFmtId="4" fontId="11" fillId="0" borderId="0" xfId="412" applyNumberFormat="1" applyFont="1" applyAlignment="1">
      <alignment horizontal="right" vertical="top" wrapText="1"/>
    </xf>
    <xf numFmtId="4" fontId="11" fillId="0" borderId="0" xfId="412" applyNumberFormat="1" applyFont="1" applyAlignment="1">
      <alignment horizontal="right" vertical="top"/>
    </xf>
    <xf numFmtId="0" fontId="155" fillId="0" borderId="0" xfId="412" applyFont="1" applyAlignment="1">
      <alignment horizontal="left" vertical="top"/>
    </xf>
    <xf numFmtId="0" fontId="11" fillId="0" borderId="2" xfId="412" applyFont="1" applyBorder="1" applyAlignment="1">
      <alignment horizontal="left" vertical="top"/>
    </xf>
    <xf numFmtId="0" fontId="11" fillId="0" borderId="2" xfId="412" applyFont="1" applyBorder="1" applyAlignment="1">
      <alignment horizontal="left" vertical="center" wrapText="1"/>
    </xf>
    <xf numFmtId="0" fontId="11" fillId="0" borderId="2" xfId="412" applyFont="1" applyBorder="1" applyAlignment="1">
      <alignment horizontal="right" vertical="center" wrapText="1"/>
    </xf>
    <xf numFmtId="3" fontId="11" fillId="0" borderId="2" xfId="412" applyNumberFormat="1" applyFont="1" applyBorder="1" applyAlignment="1">
      <alignment horizontal="right" vertical="center"/>
    </xf>
    <xf numFmtId="195" fontId="11" fillId="0" borderId="2" xfId="790" applyNumberFormat="1" applyFont="1" applyBorder="1" applyAlignment="1">
      <alignment horizontal="center" vertical="center"/>
    </xf>
    <xf numFmtId="9" fontId="11" fillId="0" borderId="2" xfId="412" applyNumberFormat="1" applyFont="1" applyBorder="1" applyAlignment="1">
      <alignment horizontal="right" vertical="center"/>
    </xf>
    <xf numFmtId="195" fontId="11" fillId="0" borderId="2" xfId="412" applyNumberFormat="1" applyFont="1" applyBorder="1" applyAlignment="1">
      <alignment horizontal="right" vertical="center"/>
    </xf>
    <xf numFmtId="0" fontId="167" fillId="0" borderId="2" xfId="412" applyFont="1" applyBorder="1" applyAlignment="1">
      <alignment horizontal="left" vertical="center" wrapText="1"/>
    </xf>
    <xf numFmtId="0" fontId="11" fillId="0" borderId="0" xfId="412" applyFont="1" applyAlignment="1">
      <alignment horizontal="left" vertical="top" wrapText="1"/>
    </xf>
    <xf numFmtId="3" fontId="11" fillId="0" borderId="0" xfId="412" applyNumberFormat="1" applyFont="1" applyAlignment="1">
      <alignment horizontal="right" vertical="top"/>
    </xf>
    <xf numFmtId="4" fontId="11" fillId="0" borderId="0" xfId="790" applyNumberFormat="1" applyFont="1" applyAlignment="1">
      <alignment horizontal="right" vertical="top"/>
    </xf>
    <xf numFmtId="4" fontId="33" fillId="0" borderId="6" xfId="412" applyNumberFormat="1" applyFont="1" applyBorder="1" applyAlignment="1">
      <alignment horizontal="right" vertical="top"/>
    </xf>
    <xf numFmtId="0" fontId="0" fillId="0" borderId="0" xfId="412" applyFont="1"/>
    <xf numFmtId="0" fontId="150" fillId="0" borderId="0" xfId="747" applyFont="1"/>
    <xf numFmtId="0" fontId="135" fillId="0" borderId="33" xfId="747" applyFont="1" applyBorder="1" applyAlignment="1">
      <alignment horizontal="left" vertical="top" wrapText="1"/>
    </xf>
    <xf numFmtId="0" fontId="146" fillId="0" borderId="33" xfId="747" applyFont="1" applyBorder="1" applyAlignment="1">
      <alignment horizontal="left" vertical="top" wrapText="1"/>
    </xf>
    <xf numFmtId="0" fontId="135" fillId="0" borderId="33" xfId="630" applyFont="1" applyBorder="1" applyAlignment="1">
      <alignment vertical="top" wrapText="1"/>
    </xf>
    <xf numFmtId="0" fontId="11" fillId="0" borderId="33" xfId="630" applyFont="1" applyBorder="1" applyAlignment="1">
      <alignment vertical="top" wrapText="1"/>
    </xf>
    <xf numFmtId="0" fontId="20" fillId="0" borderId="0" xfId="630" applyFont="1" applyAlignment="1">
      <alignment vertical="center" wrapText="1"/>
    </xf>
    <xf numFmtId="44" fontId="154" fillId="0" borderId="0" xfId="746" applyFont="1" applyBorder="1"/>
    <xf numFmtId="9" fontId="168" fillId="0" borderId="0" xfId="747" applyNumberFormat="1" applyFont="1" applyAlignment="1">
      <alignment horizontal="center" vertical="center"/>
    </xf>
    <xf numFmtId="0" fontId="169" fillId="0" borderId="0" xfId="1" applyFont="1"/>
    <xf numFmtId="0" fontId="170" fillId="0" borderId="0" xfId="1" applyFont="1"/>
    <xf numFmtId="0" fontId="171" fillId="0" borderId="0" xfId="1" applyFont="1"/>
    <xf numFmtId="0" fontId="163" fillId="0" borderId="0" xfId="1" applyFont="1"/>
    <xf numFmtId="182" fontId="26" fillId="0" borderId="33" xfId="1" applyNumberFormat="1" applyFont="1" applyBorder="1" applyAlignment="1">
      <alignment horizontal="center" vertical="center"/>
    </xf>
    <xf numFmtId="182" fontId="26" fillId="0" borderId="33" xfId="1" applyNumberFormat="1" applyFont="1" applyBorder="1" applyAlignment="1">
      <alignment vertical="center"/>
    </xf>
    <xf numFmtId="0" fontId="172" fillId="0" borderId="0" xfId="792" applyFont="1" applyBorder="1" applyProtection="1"/>
    <xf numFmtId="0" fontId="96" fillId="0" borderId="0" xfId="792" applyBorder="1" applyProtection="1"/>
    <xf numFmtId="0" fontId="174" fillId="0" borderId="0" xfId="792" applyFont="1" applyBorder="1" applyAlignment="1" applyProtection="1">
      <alignment vertical="center"/>
    </xf>
    <xf numFmtId="0" fontId="33" fillId="0" borderId="33" xfId="792" applyFont="1" applyBorder="1" applyAlignment="1" applyProtection="1">
      <alignment horizontal="center" vertical="center" wrapText="1"/>
    </xf>
    <xf numFmtId="0" fontId="33" fillId="0" borderId="33" xfId="792" applyFont="1" applyBorder="1" applyAlignment="1" applyProtection="1">
      <alignment horizontal="center" vertical="center"/>
    </xf>
    <xf numFmtId="0" fontId="175" fillId="0" borderId="33" xfId="792" applyFont="1" applyBorder="1" applyAlignment="1" applyProtection="1">
      <alignment horizontal="center" vertical="center" wrapText="1"/>
    </xf>
    <xf numFmtId="196" fontId="11" fillId="0" borderId="33" xfId="793" applyFont="1" applyBorder="1" applyAlignment="1" applyProtection="1">
      <alignment horizontal="right" vertical="center" wrapText="1"/>
    </xf>
    <xf numFmtId="10" fontId="11" fillId="0" borderId="33" xfId="793" applyNumberFormat="1" applyFont="1" applyBorder="1" applyAlignment="1" applyProtection="1">
      <alignment horizontal="center" vertical="center"/>
    </xf>
    <xf numFmtId="196" fontId="11" fillId="0" borderId="33" xfId="793" applyFont="1" applyBorder="1" applyAlignment="1" applyProtection="1">
      <alignment horizontal="center" vertical="center" wrapText="1"/>
    </xf>
    <xf numFmtId="196" fontId="11" fillId="0" borderId="33" xfId="793" applyFont="1" applyBorder="1" applyAlignment="1" applyProtection="1">
      <alignment horizontal="center" vertical="center"/>
    </xf>
    <xf numFmtId="0" fontId="33" fillId="0" borderId="24" xfId="792" applyFont="1" applyBorder="1" applyAlignment="1" applyProtection="1">
      <alignment horizontal="center" vertical="center"/>
    </xf>
    <xf numFmtId="0" fontId="11" fillId="0" borderId="24" xfId="792" applyFont="1" applyBorder="1" applyAlignment="1" applyProtection="1">
      <alignment wrapText="1"/>
    </xf>
    <xf numFmtId="0" fontId="11" fillId="0" borderId="24" xfId="792" applyFont="1" applyBorder="1" applyAlignment="1" applyProtection="1">
      <alignment horizontal="center" vertical="center" wrapText="1"/>
    </xf>
    <xf numFmtId="196" fontId="11" fillId="0" borderId="24" xfId="793" applyFont="1" applyBorder="1" applyAlignment="1" applyProtection="1">
      <alignment horizontal="center" vertical="center" wrapText="1"/>
    </xf>
    <xf numFmtId="196" fontId="11" fillId="0" borderId="30" xfId="793" applyFont="1" applyBorder="1" applyAlignment="1" applyProtection="1">
      <alignment horizontal="center" vertical="center"/>
    </xf>
    <xf numFmtId="196" fontId="132" fillId="0" borderId="33" xfId="793" applyFont="1" applyBorder="1" applyAlignment="1" applyProtection="1">
      <alignment horizontal="center" vertical="center" wrapText="1"/>
    </xf>
    <xf numFmtId="196" fontId="33" fillId="0" borderId="33" xfId="793" applyFont="1" applyBorder="1" applyAlignment="1" applyProtection="1">
      <alignment horizontal="center" vertical="center"/>
    </xf>
    <xf numFmtId="0" fontId="7" fillId="3" borderId="0" xfId="786" applyFont="1" applyFill="1"/>
    <xf numFmtId="182" fontId="181" fillId="0" borderId="38" xfId="888" applyNumberFormat="1" applyFont="1" applyBorder="1" applyAlignment="1">
      <alignment vertical="center"/>
    </xf>
    <xf numFmtId="0" fontId="37" fillId="0" borderId="0" xfId="888" applyFont="1" applyAlignment="1">
      <alignment vertical="center" wrapText="1"/>
    </xf>
    <xf numFmtId="0" fontId="37" fillId="0" borderId="0" xfId="888" applyFont="1"/>
    <xf numFmtId="0" fontId="1" fillId="0" borderId="0" xfId="888"/>
    <xf numFmtId="0" fontId="182" fillId="0" borderId="0" xfId="0" applyFont="1"/>
    <xf numFmtId="0" fontId="3" fillId="0" borderId="0" xfId="1" applyFont="1" applyAlignment="1">
      <alignment vertical="center"/>
    </xf>
    <xf numFmtId="0" fontId="3" fillId="0" borderId="0" xfId="1" applyFont="1" applyAlignment="1">
      <alignment horizontal="left" vertical="center"/>
    </xf>
    <xf numFmtId="164" fontId="5" fillId="0" borderId="0" xfId="2" applyNumberFormat="1" applyFont="1" applyAlignment="1">
      <alignment horizontal="right" vertical="top"/>
    </xf>
    <xf numFmtId="0" fontId="183" fillId="0" borderId="0" xfId="52" applyFont="1"/>
    <xf numFmtId="166" fontId="136" fillId="0" borderId="0" xfId="155" applyFont="1" applyAlignment="1">
      <alignment horizontal="center" vertical="center"/>
    </xf>
    <xf numFmtId="166" fontId="151" fillId="0" borderId="0" xfId="155" applyFont="1" applyAlignment="1">
      <alignment horizontal="center" vertical="center"/>
    </xf>
    <xf numFmtId="0" fontId="186" fillId="0" borderId="0" xfId="902" applyFont="1" applyAlignment="1">
      <alignment vertical="center"/>
    </xf>
    <xf numFmtId="0" fontId="184" fillId="0" borderId="0" xfId="902"/>
    <xf numFmtId="0" fontId="188" fillId="0" borderId="2" xfId="902" applyFont="1" applyBorder="1" applyAlignment="1">
      <alignment horizontal="center" vertical="center"/>
    </xf>
    <xf numFmtId="43" fontId="188" fillId="0" borderId="2" xfId="903" applyFont="1" applyBorder="1" applyAlignment="1">
      <alignment horizontal="center" vertical="center"/>
    </xf>
    <xf numFmtId="2" fontId="184" fillId="0" borderId="0" xfId="902" applyNumberFormat="1"/>
    <xf numFmtId="0" fontId="132" fillId="0" borderId="0" xfId="1" applyFont="1"/>
    <xf numFmtId="182" fontId="26" fillId="0" borderId="35" xfId="1" applyNumberFormat="1" applyFont="1" applyBorder="1" applyAlignment="1">
      <alignment vertical="center"/>
    </xf>
    <xf numFmtId="195" fontId="135" fillId="0" borderId="33" xfId="790" applyNumberFormat="1" applyFont="1" applyBorder="1" applyAlignment="1">
      <alignment horizontal="center" vertical="center"/>
    </xf>
    <xf numFmtId="0" fontId="11" fillId="0" borderId="3" xfId="412" applyFont="1" applyBorder="1" applyAlignment="1">
      <alignment horizontal="left" vertical="top"/>
    </xf>
    <xf numFmtId="3" fontId="135" fillId="0" borderId="33" xfId="412" applyNumberFormat="1" applyFont="1" applyBorder="1" applyAlignment="1">
      <alignment horizontal="right" vertical="center"/>
    </xf>
    <xf numFmtId="9" fontId="11" fillId="0" borderId="33" xfId="412" applyNumberFormat="1" applyFont="1" applyBorder="1" applyAlignment="1">
      <alignment horizontal="right" vertical="center"/>
    </xf>
    <xf numFmtId="0" fontId="11" fillId="0" borderId="33" xfId="412" applyFont="1" applyBorder="1" applyAlignment="1">
      <alignment horizontal="right" vertical="center" wrapText="1"/>
    </xf>
    <xf numFmtId="0" fontId="167" fillId="0" borderId="33" xfId="412" applyFont="1" applyBorder="1" applyAlignment="1">
      <alignment horizontal="left" vertical="center" wrapText="1"/>
    </xf>
    <xf numFmtId="0" fontId="11" fillId="0" borderId="33" xfId="412" applyFont="1" applyBorder="1" applyAlignment="1">
      <alignment horizontal="left" vertical="top"/>
    </xf>
    <xf numFmtId="0" fontId="167" fillId="0" borderId="0" xfId="412" applyFont="1" applyBorder="1" applyAlignment="1">
      <alignment vertical="top" wrapText="1"/>
    </xf>
    <xf numFmtId="9" fontId="11" fillId="0" borderId="3" xfId="412" applyNumberFormat="1" applyFont="1" applyBorder="1" applyAlignment="1">
      <alignment horizontal="right" vertical="center"/>
    </xf>
    <xf numFmtId="195" fontId="11" fillId="0" borderId="3" xfId="790" applyNumberFormat="1" applyFont="1" applyBorder="1" applyAlignment="1">
      <alignment horizontal="center" vertical="center"/>
    </xf>
    <xf numFmtId="3" fontId="11" fillId="0" borderId="3" xfId="412" applyNumberFormat="1" applyFont="1" applyBorder="1" applyAlignment="1">
      <alignment horizontal="right" vertical="center"/>
    </xf>
    <xf numFmtId="0" fontId="11" fillId="0" borderId="3" xfId="412" applyFont="1" applyBorder="1" applyAlignment="1">
      <alignment horizontal="right" vertical="center" wrapText="1"/>
    </xf>
    <xf numFmtId="0" fontId="167" fillId="0" borderId="3" xfId="412" applyFont="1" applyBorder="1" applyAlignment="1">
      <alignment horizontal="left" vertical="center" wrapText="1"/>
    </xf>
    <xf numFmtId="3" fontId="33" fillId="0" borderId="33" xfId="793" applyNumberFormat="1" applyFont="1" applyBorder="1" applyAlignment="1" applyProtection="1">
      <alignment horizontal="center" vertical="center" wrapText="1"/>
    </xf>
    <xf numFmtId="0" fontId="10" fillId="0" borderId="0" xfId="2" applyFont="1"/>
    <xf numFmtId="0" fontId="141" fillId="0" borderId="0" xfId="782" applyFont="1" applyAlignment="1">
      <alignment horizontal="left" vertical="top"/>
    </xf>
    <xf numFmtId="0" fontId="8" fillId="0" borderId="0" xfId="786" applyFont="1"/>
    <xf numFmtId="166" fontId="135" fillId="0" borderId="2" xfId="155" applyFont="1" applyBorder="1" applyAlignment="1">
      <alignment vertical="center"/>
    </xf>
    <xf numFmtId="166" fontId="135" fillId="0" borderId="39" xfId="155" applyFont="1" applyBorder="1" applyAlignment="1">
      <alignment vertical="center"/>
    </xf>
    <xf numFmtId="0" fontId="33" fillId="0" borderId="1" xfId="2" applyFont="1" applyBorder="1" applyAlignment="1">
      <alignment horizontal="center" vertical="center"/>
    </xf>
    <xf numFmtId="0" fontId="33" fillId="0" borderId="1" xfId="2" applyFont="1" applyBorder="1" applyAlignment="1">
      <alignment horizontal="center" vertical="center" wrapText="1"/>
    </xf>
    <xf numFmtId="0" fontId="33" fillId="0" borderId="1" xfId="2" applyFont="1" applyBorder="1" applyAlignment="1">
      <alignment horizontal="left" vertical="center" wrapText="1"/>
    </xf>
    <xf numFmtId="3" fontId="33" fillId="0" borderId="1" xfId="2" applyNumberFormat="1" applyFont="1" applyBorder="1" applyAlignment="1">
      <alignment horizontal="center" vertical="center" wrapText="1"/>
    </xf>
    <xf numFmtId="164" fontId="33" fillId="0" borderId="1" xfId="2" applyNumberFormat="1" applyFont="1" applyBorder="1" applyAlignment="1">
      <alignment horizontal="center" vertical="center" wrapText="1"/>
    </xf>
    <xf numFmtId="9" fontId="33" fillId="0" borderId="1" xfId="2" applyNumberFormat="1" applyFont="1" applyBorder="1" applyAlignment="1">
      <alignment horizontal="center" vertical="center" wrapText="1"/>
    </xf>
    <xf numFmtId="0" fontId="11" fillId="0" borderId="1" xfId="2" applyFont="1" applyBorder="1" applyAlignment="1">
      <alignment horizontal="center" vertical="center" wrapText="1"/>
    </xf>
    <xf numFmtId="44" fontId="11" fillId="0" borderId="1" xfId="758" applyFont="1" applyBorder="1" applyAlignment="1">
      <alignment horizontal="center" vertical="center" wrapText="1"/>
    </xf>
    <xf numFmtId="9" fontId="11" fillId="0" borderId="1" xfId="2" applyNumberFormat="1" applyFont="1" applyBorder="1" applyAlignment="1">
      <alignment horizontal="center" vertical="center"/>
    </xf>
    <xf numFmtId="44" fontId="11" fillId="0" borderId="23" xfId="758" applyFont="1" applyBorder="1" applyAlignment="1">
      <alignment horizontal="center" vertical="center"/>
    </xf>
    <xf numFmtId="44" fontId="11" fillId="0" borderId="1" xfId="758" applyFont="1" applyFill="1" applyBorder="1" applyAlignment="1">
      <alignment horizontal="center" vertical="center" wrapText="1"/>
    </xf>
    <xf numFmtId="0" fontId="11" fillId="0" borderId="1" xfId="2" applyFont="1" applyBorder="1" applyAlignment="1">
      <alignment horizontal="center" vertical="center"/>
    </xf>
    <xf numFmtId="3" fontId="11" fillId="0" borderId="1" xfId="2" applyNumberFormat="1" applyFont="1" applyBorder="1" applyAlignment="1">
      <alignment horizontal="center" vertical="center"/>
    </xf>
    <xf numFmtId="3" fontId="11" fillId="3" borderId="1" xfId="2" applyNumberFormat="1" applyFont="1" applyFill="1" applyBorder="1" applyAlignment="1">
      <alignment horizontal="center" vertical="center"/>
    </xf>
    <xf numFmtId="44" fontId="11" fillId="0" borderId="1" xfId="758" applyFont="1" applyBorder="1" applyAlignment="1">
      <alignment horizontal="center" vertical="center"/>
    </xf>
    <xf numFmtId="0" fontId="11" fillId="3" borderId="1" xfId="2" applyFont="1" applyFill="1" applyBorder="1" applyAlignment="1">
      <alignment horizontal="center" vertical="center" wrapText="1"/>
    </xf>
    <xf numFmtId="9" fontId="11" fillId="3" borderId="1" xfId="2" applyNumberFormat="1" applyFont="1" applyFill="1" applyBorder="1" applyAlignment="1">
      <alignment horizontal="center" vertical="center"/>
    </xf>
    <xf numFmtId="0" fontId="11" fillId="0" borderId="1" xfId="4" applyFont="1" applyBorder="1" applyAlignment="1">
      <alignment horizontal="center" vertical="center" wrapText="1"/>
    </xf>
    <xf numFmtId="3" fontId="11" fillId="0" borderId="1" xfId="4" applyNumberFormat="1" applyFont="1" applyBorder="1" applyAlignment="1">
      <alignment horizontal="center" vertical="center"/>
    </xf>
    <xf numFmtId="0" fontId="135" fillId="0" borderId="1" xfId="12" applyFont="1" applyBorder="1" applyAlignment="1">
      <alignment horizontal="center" vertical="center" wrapText="1"/>
    </xf>
    <xf numFmtId="0" fontId="135" fillId="0" borderId="1" xfId="12" applyFont="1" applyBorder="1" applyAlignment="1">
      <alignment horizontal="center" vertical="center"/>
    </xf>
    <xf numFmtId="3" fontId="135" fillId="0" borderId="1" xfId="12" applyNumberFormat="1" applyFont="1" applyBorder="1" applyAlignment="1">
      <alignment horizontal="center" vertical="center"/>
    </xf>
    <xf numFmtId="44" fontId="135" fillId="0" borderId="1" xfId="758" applyFont="1" applyFill="1" applyBorder="1" applyAlignment="1" applyProtection="1">
      <alignment horizontal="center" vertical="center"/>
    </xf>
    <xf numFmtId="9" fontId="135" fillId="0" borderId="1" xfId="12" applyNumberFormat="1" applyFont="1" applyBorder="1" applyAlignment="1">
      <alignment horizontal="center" vertical="center"/>
    </xf>
    <xf numFmtId="0" fontId="11" fillId="39" borderId="23" xfId="0" applyFont="1" applyFill="1" applyBorder="1" applyAlignment="1">
      <alignment horizontal="center" vertical="center" wrapText="1"/>
    </xf>
    <xf numFmtId="0" fontId="135" fillId="39" borderId="23" xfId="0" applyFont="1" applyFill="1" applyBorder="1" applyAlignment="1">
      <alignment horizontal="center" vertical="center" wrapText="1"/>
    </xf>
    <xf numFmtId="0" fontId="11" fillId="39" borderId="23" xfId="0" applyFont="1" applyFill="1" applyBorder="1" applyAlignment="1">
      <alignment horizontal="center"/>
    </xf>
    <xf numFmtId="0" fontId="11" fillId="39" borderId="23" xfId="0" applyFont="1" applyFill="1" applyBorder="1" applyAlignment="1">
      <alignment horizontal="center" vertical="center"/>
    </xf>
    <xf numFmtId="3" fontId="11" fillId="39" borderId="23" xfId="0" applyNumberFormat="1" applyFont="1" applyFill="1" applyBorder="1" applyAlignment="1">
      <alignment horizontal="center" vertical="center"/>
    </xf>
    <xf numFmtId="44" fontId="11" fillId="0" borderId="23" xfId="758" applyFont="1" applyBorder="1" applyAlignment="1">
      <alignment horizontal="center" vertical="center" wrapText="1"/>
    </xf>
    <xf numFmtId="9" fontId="11" fillId="39" borderId="23" xfId="0" applyNumberFormat="1" applyFont="1" applyFill="1" applyBorder="1" applyAlignment="1">
      <alignment horizontal="center" vertical="center" wrapText="1"/>
    </xf>
    <xf numFmtId="0" fontId="11" fillId="0" borderId="23" xfId="0" applyFont="1" applyBorder="1" applyAlignment="1">
      <alignment horizontal="center" vertical="top" wrapText="1"/>
    </xf>
    <xf numFmtId="191" fontId="11" fillId="0" borderId="23" xfId="0" applyNumberFormat="1" applyFont="1" applyBorder="1" applyAlignment="1">
      <alignment horizontal="center" vertical="top" wrapText="1"/>
    </xf>
    <xf numFmtId="0" fontId="11" fillId="0" borderId="23" xfId="0" applyFont="1" applyBorder="1" applyAlignment="1">
      <alignment horizontal="center" vertical="center"/>
    </xf>
    <xf numFmtId="3" fontId="11" fillId="0" borderId="23" xfId="0" applyNumberFormat="1" applyFont="1" applyBorder="1" applyAlignment="1">
      <alignment horizontal="center" vertical="center"/>
    </xf>
    <xf numFmtId="9" fontId="11" fillId="0" borderId="23" xfId="0" applyNumberFormat="1" applyFont="1" applyBorder="1" applyAlignment="1">
      <alignment horizontal="center" vertical="center"/>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67" fillId="0" borderId="23" xfId="0" applyFont="1" applyBorder="1" applyAlignment="1">
      <alignment horizontal="center" vertical="center" wrapText="1"/>
    </xf>
    <xf numFmtId="9" fontId="11" fillId="0" borderId="27" xfId="0" applyNumberFormat="1" applyFont="1" applyBorder="1" applyAlignment="1">
      <alignment horizontal="center" vertical="center"/>
    </xf>
    <xf numFmtId="0" fontId="11" fillId="0" borderId="35" xfId="0" applyFont="1" applyBorder="1" applyAlignment="1">
      <alignment horizontal="center" vertical="center" wrapText="1"/>
    </xf>
    <xf numFmtId="44" fontId="11" fillId="0" borderId="22" xfId="758" applyFont="1" applyBorder="1" applyAlignment="1">
      <alignment horizontal="center" vertical="center"/>
    </xf>
    <xf numFmtId="9" fontId="11" fillId="0" borderId="29" xfId="0" applyNumberFormat="1" applyFont="1" applyBorder="1" applyAlignment="1">
      <alignment horizontal="center" vertical="center"/>
    </xf>
    <xf numFmtId="0" fontId="135" fillId="0" borderId="23" xfId="0" applyFont="1" applyBorder="1" applyAlignment="1">
      <alignment horizontal="center" vertical="center" wrapText="1"/>
    </xf>
    <xf numFmtId="0" fontId="135" fillId="0" borderId="23" xfId="0" applyFont="1" applyBorder="1" applyAlignment="1">
      <alignment horizontal="center"/>
    </xf>
    <xf numFmtId="0" fontId="135" fillId="0" borderId="23" xfId="0" applyFont="1" applyBorder="1" applyAlignment="1">
      <alignment horizontal="center" vertical="center"/>
    </xf>
    <xf numFmtId="3" fontId="135" fillId="0" borderId="23" xfId="0" applyNumberFormat="1" applyFont="1" applyBorder="1" applyAlignment="1">
      <alignment horizontal="center" vertical="center"/>
    </xf>
    <xf numFmtId="44" fontId="135" fillId="0" borderId="23" xfId="758" applyFont="1" applyBorder="1" applyAlignment="1">
      <alignment horizontal="center" vertical="center" wrapText="1"/>
    </xf>
    <xf numFmtId="9" fontId="135" fillId="0" borderId="23" xfId="0" applyNumberFormat="1" applyFont="1" applyBorder="1" applyAlignment="1">
      <alignment horizontal="center" vertical="center" wrapText="1"/>
    </xf>
    <xf numFmtId="9" fontId="135" fillId="0" borderId="23" xfId="0" applyNumberFormat="1" applyFont="1" applyBorder="1" applyAlignment="1">
      <alignment horizontal="center" vertical="center"/>
    </xf>
    <xf numFmtId="2" fontId="135" fillId="0" borderId="23" xfId="0" applyNumberFormat="1" applyFont="1" applyBorder="1" applyAlignment="1">
      <alignment horizontal="center" vertical="center" wrapText="1"/>
    </xf>
    <xf numFmtId="44" fontId="135" fillId="0" borderId="23" xfId="758" applyFont="1" applyBorder="1" applyAlignment="1">
      <alignment horizontal="center" vertical="center"/>
    </xf>
    <xf numFmtId="0" fontId="11" fillId="39" borderId="33" xfId="0" applyFont="1" applyFill="1" applyBorder="1" applyAlignment="1">
      <alignment horizontal="center" vertical="center" wrapText="1"/>
    </xf>
    <xf numFmtId="0" fontId="135" fillId="39" borderId="33" xfId="0" applyFont="1" applyFill="1" applyBorder="1" applyAlignment="1">
      <alignment horizontal="center" vertical="center" wrapText="1"/>
    </xf>
    <xf numFmtId="0" fontId="11" fillId="39" borderId="33" xfId="0" applyFont="1" applyFill="1" applyBorder="1" applyAlignment="1">
      <alignment horizontal="center"/>
    </xf>
    <xf numFmtId="0" fontId="11" fillId="39" borderId="33" xfId="0" applyFont="1" applyFill="1" applyBorder="1" applyAlignment="1">
      <alignment horizontal="center" vertical="center"/>
    </xf>
    <xf numFmtId="3" fontId="11" fillId="39" borderId="33" xfId="0" applyNumberFormat="1" applyFont="1" applyFill="1" applyBorder="1" applyAlignment="1">
      <alignment horizontal="center" vertical="center"/>
    </xf>
    <xf numFmtId="44" fontId="11" fillId="0" borderId="33" xfId="758" applyFont="1" applyBorder="1" applyAlignment="1">
      <alignment horizontal="center" vertical="center" wrapText="1"/>
    </xf>
    <xf numFmtId="9" fontId="11" fillId="39" borderId="33" xfId="0" applyNumberFormat="1" applyFont="1" applyFill="1" applyBorder="1" applyAlignment="1">
      <alignment horizontal="center" vertical="center" wrapText="1"/>
    </xf>
    <xf numFmtId="0" fontId="11" fillId="0" borderId="33" xfId="0" applyFont="1" applyBorder="1" applyAlignment="1">
      <alignment horizontal="center" vertical="center" wrapText="1"/>
    </xf>
    <xf numFmtId="2" fontId="11" fillId="0" borderId="33" xfId="0" applyNumberFormat="1" applyFont="1" applyBorder="1" applyAlignment="1">
      <alignment horizontal="center" vertical="center" wrapText="1"/>
    </xf>
    <xf numFmtId="0" fontId="11" fillId="0" borderId="33" xfId="0" applyFont="1" applyBorder="1" applyAlignment="1">
      <alignment horizontal="center"/>
    </xf>
    <xf numFmtId="0" fontId="11" fillId="0" borderId="33" xfId="0" applyFont="1" applyBorder="1" applyAlignment="1">
      <alignment horizontal="center" vertical="center"/>
    </xf>
    <xf numFmtId="3" fontId="11" fillId="0" borderId="33" xfId="0" applyNumberFormat="1" applyFont="1" applyBorder="1" applyAlignment="1">
      <alignment horizontal="center" vertical="center"/>
    </xf>
    <xf numFmtId="9" fontId="11" fillId="0" borderId="33" xfId="0" applyNumberFormat="1" applyFont="1" applyBorder="1" applyAlignment="1">
      <alignment horizontal="center" vertical="center" wrapText="1"/>
    </xf>
    <xf numFmtId="0" fontId="11" fillId="0" borderId="2" xfId="0" applyFont="1" applyBorder="1" applyAlignment="1">
      <alignment horizontal="center" vertical="center" wrapText="1"/>
    </xf>
    <xf numFmtId="44" fontId="11" fillId="0" borderId="2" xfId="758" applyFont="1" applyBorder="1" applyAlignment="1">
      <alignment horizontal="center" vertical="center" wrapText="1"/>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44" fontId="11" fillId="0" borderId="2" xfId="758" applyFont="1" applyBorder="1" applyAlignment="1">
      <alignment horizontal="center" vertical="center"/>
    </xf>
    <xf numFmtId="9" fontId="11" fillId="0" borderId="2" xfId="0" applyNumberFormat="1" applyFont="1" applyBorder="1" applyAlignment="1">
      <alignment horizontal="center" vertical="center"/>
    </xf>
    <xf numFmtId="0" fontId="11" fillId="0" borderId="2" xfId="0" applyFont="1" applyBorder="1" applyAlignment="1">
      <alignment horizontal="center"/>
    </xf>
    <xf numFmtId="0" fontId="11" fillId="0" borderId="33" xfId="0" applyFont="1" applyBorder="1" applyAlignment="1">
      <alignment horizontal="center" vertical="center" wrapText="1" readingOrder="1"/>
    </xf>
    <xf numFmtId="3" fontId="33" fillId="0" borderId="33" xfId="789" applyNumberFormat="1" applyFont="1" applyFill="1" applyBorder="1" applyAlignment="1">
      <alignment horizontal="center" vertical="center" wrapText="1"/>
    </xf>
    <xf numFmtId="4" fontId="135" fillId="0" borderId="33" xfId="789" applyNumberFormat="1" applyFont="1" applyBorder="1" applyAlignment="1">
      <alignment horizontal="center" vertical="center" wrapText="1"/>
    </xf>
    <xf numFmtId="0" fontId="135" fillId="0" borderId="33" xfId="789" applyNumberFormat="1" applyFont="1" applyBorder="1" applyAlignment="1">
      <alignment horizontal="center" vertical="center" wrapText="1"/>
    </xf>
    <xf numFmtId="44" fontId="135" fillId="0" borderId="33" xfId="758" applyFont="1" applyFill="1" applyBorder="1" applyAlignment="1">
      <alignment horizontal="center" vertical="center" wrapText="1"/>
    </xf>
    <xf numFmtId="9" fontId="135" fillId="0" borderId="33" xfId="789" applyNumberFormat="1" applyFont="1" applyBorder="1" applyAlignment="1">
      <alignment horizontal="center" vertical="center" wrapText="1"/>
    </xf>
    <xf numFmtId="0" fontId="11" fillId="0" borderId="33" xfId="401" applyFont="1" applyBorder="1" applyAlignment="1">
      <alignment horizontal="center" vertical="center" wrapText="1"/>
    </xf>
    <xf numFmtId="44" fontId="11" fillId="0" borderId="33" xfId="758" applyFont="1" applyFill="1" applyBorder="1" applyAlignment="1">
      <alignment horizontal="center" vertical="center"/>
    </xf>
    <xf numFmtId="9" fontId="11" fillId="0" borderId="35" xfId="0" applyNumberFormat="1" applyFont="1" applyBorder="1" applyAlignment="1">
      <alignment horizontal="center" vertical="center"/>
    </xf>
    <xf numFmtId="0" fontId="11" fillId="0" borderId="33" xfId="0" applyFont="1" applyBorder="1" applyAlignment="1">
      <alignment horizontal="center" vertical="top" wrapText="1"/>
    </xf>
    <xf numFmtId="191" fontId="11" fillId="0" borderId="33" xfId="0" applyNumberFormat="1" applyFont="1" applyBorder="1" applyAlignment="1">
      <alignment horizontal="center" vertical="top" wrapText="1"/>
    </xf>
    <xf numFmtId="44" fontId="11" fillId="0" borderId="33" xfId="758" applyFont="1" applyBorder="1" applyAlignment="1">
      <alignment horizontal="center" vertical="center"/>
    </xf>
    <xf numFmtId="9" fontId="11" fillId="0" borderId="33" xfId="0" applyNumberFormat="1" applyFont="1" applyBorder="1" applyAlignment="1">
      <alignment horizontal="center" vertical="center"/>
    </xf>
    <xf numFmtId="0" fontId="167" fillId="0" borderId="33" xfId="0" applyFont="1" applyBorder="1" applyAlignment="1">
      <alignment horizontal="center" vertical="center" wrapText="1"/>
    </xf>
    <xf numFmtId="9" fontId="11" fillId="0" borderId="34" xfId="0" applyNumberFormat="1" applyFont="1" applyBorder="1" applyAlignment="1">
      <alignment horizontal="center" vertical="center"/>
    </xf>
    <xf numFmtId="0" fontId="11" fillId="0" borderId="2" xfId="1" applyFont="1" applyBorder="1" applyAlignment="1">
      <alignment horizontal="center" vertical="center" wrapText="1"/>
    </xf>
    <xf numFmtId="0" fontId="11" fillId="0" borderId="2" xfId="421" applyFont="1" applyBorder="1" applyAlignment="1">
      <alignment horizontal="center" vertical="center" wrapText="1"/>
    </xf>
    <xf numFmtId="0" fontId="11" fillId="0" borderId="0" xfId="2" applyFont="1" applyAlignment="1">
      <alignment horizontal="center" vertical="top"/>
    </xf>
    <xf numFmtId="0" fontId="11" fillId="0" borderId="2" xfId="1" applyFont="1" applyBorder="1" applyAlignment="1">
      <alignment horizontal="center" vertical="center"/>
    </xf>
    <xf numFmtId="3" fontId="11" fillId="0" borderId="4" xfId="1" applyNumberFormat="1" applyFont="1" applyBorder="1" applyAlignment="1">
      <alignment horizontal="center" vertical="center"/>
    </xf>
    <xf numFmtId="44" fontId="11" fillId="0" borderId="1" xfId="758" applyFont="1" applyFill="1" applyBorder="1" applyAlignment="1">
      <alignment horizontal="center" vertical="center"/>
    </xf>
    <xf numFmtId="9" fontId="11" fillId="0" borderId="5" xfId="1" applyNumberFormat="1" applyFont="1" applyBorder="1" applyAlignment="1">
      <alignment horizontal="center" vertical="center"/>
    </xf>
    <xf numFmtId="0" fontId="11" fillId="0" borderId="33" xfId="747" applyFont="1" applyBorder="1" applyAlignment="1">
      <alignment horizontal="center" vertical="center" wrapText="1"/>
    </xf>
    <xf numFmtId="0" fontId="135" fillId="0" borderId="35" xfId="747" applyFont="1" applyBorder="1" applyAlignment="1">
      <alignment horizontal="center" vertical="center" wrapText="1"/>
    </xf>
    <xf numFmtId="0" fontId="11" fillId="0" borderId="33" xfId="747" applyFont="1" applyBorder="1" applyAlignment="1">
      <alignment horizontal="center" vertical="center"/>
    </xf>
    <xf numFmtId="3" fontId="11" fillId="0" borderId="33" xfId="747" applyNumberFormat="1" applyFont="1" applyBorder="1" applyAlignment="1">
      <alignment horizontal="center" vertical="center"/>
    </xf>
    <xf numFmtId="44" fontId="135" fillId="0" borderId="33" xfId="758" applyFont="1" applyFill="1" applyBorder="1" applyAlignment="1" applyProtection="1">
      <alignment horizontal="center" vertical="center"/>
    </xf>
    <xf numFmtId="9" fontId="11" fillId="0" borderId="33" xfId="747" applyNumberFormat="1" applyFont="1" applyBorder="1" applyAlignment="1">
      <alignment horizontal="center" vertical="center"/>
    </xf>
    <xf numFmtId="0" fontId="11" fillId="0" borderId="2" xfId="861" applyFont="1" applyBorder="1" applyAlignment="1">
      <alignment horizontal="center" vertical="center" wrapText="1"/>
    </xf>
    <xf numFmtId="44" fontId="11" fillId="0" borderId="2" xfId="758" applyFont="1" applyFill="1" applyBorder="1" applyAlignment="1">
      <alignment horizontal="center" vertical="center" wrapText="1"/>
    </xf>
    <xf numFmtId="9" fontId="11" fillId="0" borderId="2" xfId="861" applyNumberFormat="1" applyFont="1" applyBorder="1" applyAlignment="1">
      <alignment horizontal="center" vertical="center"/>
    </xf>
    <xf numFmtId="0" fontId="11" fillId="0" borderId="3" xfId="861" applyFont="1" applyBorder="1" applyAlignment="1">
      <alignment horizontal="center" vertical="center" wrapText="1"/>
    </xf>
    <xf numFmtId="44" fontId="11" fillId="0" borderId="3" xfId="758" applyFont="1" applyBorder="1" applyAlignment="1">
      <alignment horizontal="center" vertical="center" wrapText="1"/>
    </xf>
    <xf numFmtId="9" fontId="11" fillId="0" borderId="3" xfId="861" applyNumberFormat="1" applyFont="1" applyBorder="1" applyAlignment="1">
      <alignment horizontal="center" vertical="center"/>
    </xf>
    <xf numFmtId="0" fontId="11" fillId="0" borderId="33" xfId="861" applyFont="1" applyBorder="1" applyAlignment="1">
      <alignment horizontal="center" vertical="center" wrapText="1"/>
    </xf>
    <xf numFmtId="9" fontId="11" fillId="0" borderId="33" xfId="861" applyNumberFormat="1" applyFont="1" applyBorder="1" applyAlignment="1">
      <alignment horizontal="center" vertical="center"/>
    </xf>
    <xf numFmtId="0" fontId="11" fillId="0" borderId="33" xfId="1" applyFont="1" applyBorder="1" applyAlignment="1">
      <alignment horizontal="center" vertical="center" wrapText="1"/>
    </xf>
    <xf numFmtId="0" fontId="11" fillId="0" borderId="33" xfId="1" applyFont="1" applyBorder="1" applyAlignment="1">
      <alignment horizontal="center" vertical="center"/>
    </xf>
    <xf numFmtId="3" fontId="11" fillId="0" borderId="33" xfId="1" applyNumberFormat="1" applyFont="1" applyBorder="1" applyAlignment="1">
      <alignment horizontal="center" vertical="center"/>
    </xf>
    <xf numFmtId="9" fontId="11" fillId="0" borderId="22" xfId="1" applyNumberFormat="1" applyFont="1" applyBorder="1" applyAlignment="1">
      <alignment horizontal="center" vertical="center"/>
    </xf>
    <xf numFmtId="44" fontId="11" fillId="0" borderId="22" xfId="758" applyFont="1" applyFill="1" applyBorder="1" applyAlignment="1">
      <alignment horizontal="center" vertical="center"/>
    </xf>
    <xf numFmtId="3" fontId="11" fillId="0" borderId="34" xfId="1" applyNumberFormat="1" applyFont="1" applyBorder="1" applyAlignment="1">
      <alignment horizontal="center" vertical="center"/>
    </xf>
    <xf numFmtId="9" fontId="11" fillId="0" borderId="33" xfId="1" applyNumberFormat="1" applyFont="1" applyBorder="1" applyAlignment="1">
      <alignment horizontal="center" vertical="center"/>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2" xfId="1" applyFont="1" applyBorder="1" applyAlignment="1">
      <alignment horizontal="center" vertical="center"/>
    </xf>
    <xf numFmtId="3" fontId="11" fillId="0" borderId="22" xfId="1" applyNumberFormat="1" applyFont="1" applyBorder="1" applyAlignment="1">
      <alignment horizontal="center" vertical="center"/>
    </xf>
    <xf numFmtId="44" fontId="11" fillId="0" borderId="37" xfId="758" applyFont="1" applyFill="1" applyBorder="1" applyAlignment="1">
      <alignment horizontal="center" vertical="center"/>
    </xf>
    <xf numFmtId="9" fontId="11" fillId="0" borderId="38" xfId="1" applyNumberFormat="1" applyFont="1" applyBorder="1" applyAlignment="1">
      <alignment horizontal="center" vertical="center"/>
    </xf>
    <xf numFmtId="44" fontId="11" fillId="0" borderId="29" xfId="758" applyFont="1" applyFill="1" applyBorder="1" applyAlignment="1">
      <alignment horizontal="center" vertical="center"/>
    </xf>
    <xf numFmtId="0" fontId="33" fillId="0" borderId="2" xfId="10" applyFont="1" applyBorder="1" applyAlignment="1">
      <alignment horizontal="center" vertical="center"/>
    </xf>
    <xf numFmtId="0" fontId="33" fillId="0" borderId="2" xfId="10" applyFont="1" applyBorder="1" applyAlignment="1">
      <alignment horizontal="center" vertical="center" wrapText="1"/>
    </xf>
    <xf numFmtId="0" fontId="33" fillId="0" borderId="2" xfId="2" applyFont="1" applyBorder="1" applyAlignment="1">
      <alignment horizontal="left" vertical="top" wrapText="1"/>
    </xf>
    <xf numFmtId="0" fontId="33" fillId="3" borderId="2" xfId="10" applyFont="1" applyFill="1" applyBorder="1" applyAlignment="1">
      <alignment horizontal="center" vertical="center" wrapText="1"/>
    </xf>
    <xf numFmtId="0" fontId="33" fillId="3" borderId="3" xfId="2" applyFont="1" applyFill="1" applyBorder="1" applyAlignment="1">
      <alignment horizontal="center" vertical="center" wrapText="1"/>
    </xf>
    <xf numFmtId="0" fontId="33" fillId="0" borderId="3" xfId="10" applyFont="1" applyBorder="1" applyAlignment="1">
      <alignment horizontal="center" vertical="center" wrapText="1"/>
    </xf>
    <xf numFmtId="0" fontId="11" fillId="0" borderId="2" xfId="2" applyFont="1" applyBorder="1" applyAlignment="1">
      <alignment horizontal="center" vertical="top"/>
    </xf>
    <xf numFmtId="0" fontId="11" fillId="0" borderId="2" xfId="2" applyFont="1" applyBorder="1" applyAlignment="1">
      <alignment horizontal="left" vertical="top" wrapText="1"/>
    </xf>
    <xf numFmtId="0" fontId="11" fillId="0" borderId="2" xfId="2" applyFont="1" applyBorder="1" applyAlignment="1">
      <alignment horizontal="center" vertical="center" wrapText="1"/>
    </xf>
    <xf numFmtId="0" fontId="11" fillId="0" borderId="2" xfId="2" applyFont="1" applyBorder="1" applyAlignment="1">
      <alignment horizontal="center" vertical="center"/>
    </xf>
    <xf numFmtId="3" fontId="11" fillId="0" borderId="2" xfId="2" applyNumberFormat="1" applyFont="1" applyBorder="1" applyAlignment="1">
      <alignment horizontal="center" vertical="center"/>
    </xf>
    <xf numFmtId="166" fontId="11" fillId="3" borderId="2" xfId="3" applyFont="1" applyFill="1" applyBorder="1" applyAlignment="1">
      <alignment vertical="center"/>
    </xf>
    <xf numFmtId="9" fontId="11" fillId="0" borderId="2" xfId="2" applyNumberFormat="1" applyFont="1" applyBorder="1" applyAlignment="1">
      <alignment horizontal="center" vertical="center"/>
    </xf>
    <xf numFmtId="168" fontId="11" fillId="0" borderId="2" xfId="2" applyNumberFormat="1" applyFont="1" applyBorder="1" applyAlignment="1">
      <alignment horizontal="center" vertical="center"/>
    </xf>
    <xf numFmtId="165" fontId="11" fillId="0" borderId="2" xfId="2" applyNumberFormat="1" applyFont="1" applyBorder="1" applyAlignment="1">
      <alignment vertical="center"/>
    </xf>
    <xf numFmtId="0" fontId="135" fillId="0" borderId="2" xfId="2" applyFont="1" applyBorder="1" applyAlignment="1">
      <alignment horizontal="left" vertical="top" wrapText="1"/>
    </xf>
    <xf numFmtId="0" fontId="11" fillId="0" borderId="2" xfId="2" applyFont="1" applyBorder="1" applyAlignment="1">
      <alignment horizontal="left" vertical="center" wrapText="1"/>
    </xf>
    <xf numFmtId="0" fontId="11" fillId="0" borderId="2" xfId="2" applyFont="1" applyBorder="1" applyAlignment="1">
      <alignment horizontal="left" vertical="top"/>
    </xf>
    <xf numFmtId="0" fontId="11" fillId="0" borderId="0" xfId="2" applyFont="1"/>
    <xf numFmtId="0" fontId="11" fillId="0" borderId="0" xfId="2" applyFont="1" applyAlignment="1">
      <alignment horizontal="left"/>
    </xf>
    <xf numFmtId="166" fontId="11" fillId="3" borderId="0" xfId="3" applyFont="1" applyFill="1"/>
    <xf numFmtId="9" fontId="33" fillId="0" borderId="6" xfId="2" applyNumberFormat="1" applyFont="1" applyBorder="1" applyAlignment="1">
      <alignment horizontal="center"/>
    </xf>
    <xf numFmtId="9" fontId="33" fillId="0" borderId="7" xfId="2" applyNumberFormat="1" applyFont="1" applyBorder="1" applyAlignment="1">
      <alignment horizontal="center"/>
    </xf>
    <xf numFmtId="165" fontId="33" fillId="0" borderId="7" xfId="2" applyNumberFormat="1" applyFont="1" applyBorder="1" applyAlignment="1">
      <alignment vertical="center"/>
    </xf>
    <xf numFmtId="165" fontId="33" fillId="0" borderId="6" xfId="2" applyNumberFormat="1" applyFont="1" applyBorder="1" applyAlignment="1">
      <alignment horizontal="center" vertical="center"/>
    </xf>
    <xf numFmtId="0" fontId="33" fillId="0" borderId="3" xfId="2" applyFont="1" applyBorder="1" applyAlignment="1">
      <alignment horizontal="left" vertical="center" wrapText="1"/>
    </xf>
    <xf numFmtId="0" fontId="33" fillId="0" borderId="2" xfId="1" applyFont="1" applyBorder="1" applyAlignment="1">
      <alignment horizontal="center" vertical="center" wrapText="1"/>
    </xf>
    <xf numFmtId="0" fontId="11" fillId="0" borderId="2" xfId="2" applyFont="1" applyBorder="1" applyAlignment="1">
      <alignment horizontal="center" vertical="top" wrapText="1"/>
    </xf>
    <xf numFmtId="170" fontId="11" fillId="0" borderId="2" xfId="2" applyNumberFormat="1" applyFont="1" applyBorder="1" applyAlignment="1">
      <alignment vertical="top" wrapText="1"/>
    </xf>
    <xf numFmtId="0" fontId="33" fillId="3" borderId="2" xfId="2" applyFont="1" applyFill="1" applyBorder="1" applyAlignment="1">
      <alignment horizontal="center" vertical="center" wrapText="1"/>
    </xf>
    <xf numFmtId="3" fontId="11" fillId="0" borderId="2" xfId="2" applyNumberFormat="1" applyFont="1" applyBorder="1" applyAlignment="1">
      <alignment horizontal="center" vertical="center" wrapText="1"/>
    </xf>
    <xf numFmtId="2" fontId="11" fillId="0" borderId="2" xfId="2" applyNumberFormat="1" applyFont="1" applyBorder="1" applyAlignment="1">
      <alignment horizontal="center" vertical="center" wrapText="1"/>
    </xf>
    <xf numFmtId="4" fontId="11" fillId="0" borderId="2" xfId="2" applyNumberFormat="1" applyFont="1" applyBorder="1" applyAlignment="1">
      <alignment horizontal="center" vertical="center" wrapText="1"/>
    </xf>
    <xf numFmtId="2" fontId="11" fillId="0" borderId="2" xfId="2" applyNumberFormat="1" applyFont="1" applyBorder="1" applyAlignment="1">
      <alignment horizontal="center" vertical="center"/>
    </xf>
    <xf numFmtId="0" fontId="11" fillId="0" borderId="3" xfId="2" applyFont="1" applyBorder="1" applyAlignment="1">
      <alignment vertical="top" wrapText="1"/>
    </xf>
    <xf numFmtId="0" fontId="11" fillId="0" borderId="3" xfId="2" applyFont="1" applyBorder="1" applyAlignment="1">
      <alignment horizontal="left" vertical="top" wrapText="1"/>
    </xf>
    <xf numFmtId="0" fontId="11" fillId="0" borderId="3" xfId="2" applyFont="1" applyBorder="1" applyAlignment="1">
      <alignment horizontal="center" vertical="center"/>
    </xf>
    <xf numFmtId="3" fontId="11" fillId="0" borderId="3" xfId="2" applyNumberFormat="1" applyFont="1" applyBorder="1" applyAlignment="1">
      <alignment horizontal="center" vertical="center"/>
    </xf>
    <xf numFmtId="2" fontId="11" fillId="0" borderId="3" xfId="2" applyNumberFormat="1" applyFont="1" applyBorder="1" applyAlignment="1">
      <alignment horizontal="center" vertical="center"/>
    </xf>
    <xf numFmtId="0" fontId="11" fillId="0" borderId="2" xfId="2" applyFont="1" applyBorder="1" applyAlignment="1">
      <alignment vertical="top" wrapText="1"/>
    </xf>
    <xf numFmtId="2" fontId="11" fillId="0" borderId="2" xfId="11" applyNumberFormat="1" applyFont="1" applyBorder="1" applyAlignment="1">
      <alignment horizontal="center" vertical="center"/>
    </xf>
    <xf numFmtId="0" fontId="11" fillId="0" borderId="6" xfId="2" applyFont="1" applyBorder="1" applyAlignment="1">
      <alignment vertical="top" wrapText="1"/>
    </xf>
    <xf numFmtId="0" fontId="11" fillId="0" borderId="6" xfId="2" applyFont="1" applyBorder="1" applyAlignment="1">
      <alignment horizontal="left" vertical="top" wrapText="1"/>
    </xf>
    <xf numFmtId="0" fontId="11" fillId="0" borderId="6" xfId="2" applyFont="1" applyBorder="1" applyAlignment="1">
      <alignment horizontal="center" vertical="center"/>
    </xf>
    <xf numFmtId="3" fontId="11" fillId="0" borderId="6" xfId="2" applyNumberFormat="1" applyFont="1" applyBorder="1" applyAlignment="1">
      <alignment horizontal="center" vertical="center"/>
    </xf>
    <xf numFmtId="2" fontId="11" fillId="0" borderId="6" xfId="11" applyNumberFormat="1" applyFont="1" applyBorder="1" applyAlignment="1">
      <alignment horizontal="center" vertical="center"/>
    </xf>
    <xf numFmtId="0" fontId="11" fillId="0" borderId="4" xfId="2" applyFont="1" applyBorder="1" applyAlignment="1">
      <alignment horizontal="center" vertical="top" wrapText="1"/>
    </xf>
    <xf numFmtId="0" fontId="11" fillId="0" borderId="4" xfId="2" applyFont="1" applyBorder="1" applyAlignment="1">
      <alignment horizontal="center" vertical="top"/>
    </xf>
    <xf numFmtId="0" fontId="33" fillId="0" borderId="33" xfId="1" applyFont="1" applyBorder="1" applyAlignment="1">
      <alignment vertical="center"/>
    </xf>
    <xf numFmtId="0" fontId="33" fillId="0" borderId="33" xfId="1" applyFont="1" applyBorder="1" applyAlignment="1">
      <alignment horizontal="center" vertical="center"/>
    </xf>
    <xf numFmtId="0" fontId="33" fillId="0" borderId="33" xfId="1" applyFont="1" applyBorder="1" applyAlignment="1">
      <alignment horizontal="center" vertical="center" wrapText="1"/>
    </xf>
    <xf numFmtId="0" fontId="33" fillId="42" borderId="33" xfId="1" applyFont="1" applyFill="1" applyBorder="1" applyAlignment="1">
      <alignment horizontal="center" vertical="center" wrapText="1"/>
    </xf>
    <xf numFmtId="0" fontId="11" fillId="0" borderId="33" xfId="1" applyFont="1" applyBorder="1" applyAlignment="1">
      <alignment horizontal="left" vertical="center" wrapText="1"/>
    </xf>
    <xf numFmtId="0" fontId="11" fillId="39" borderId="22" xfId="1" applyFont="1" applyFill="1" applyBorder="1" applyAlignment="1">
      <alignment vertical="center" wrapText="1"/>
    </xf>
    <xf numFmtId="0" fontId="11" fillId="39" borderId="22" xfId="1" applyFont="1" applyFill="1" applyBorder="1" applyAlignment="1">
      <alignment horizontal="center" vertical="center" wrapText="1"/>
    </xf>
    <xf numFmtId="0" fontId="11" fillId="0" borderId="22" xfId="401" applyFont="1" applyBorder="1" applyAlignment="1">
      <alignment horizontal="center" vertical="center" wrapText="1"/>
    </xf>
    <xf numFmtId="182" fontId="11" fillId="42" borderId="22" xfId="402" applyFont="1" applyFill="1" applyBorder="1" applyAlignment="1">
      <alignment vertical="center"/>
    </xf>
    <xf numFmtId="191" fontId="11" fillId="0" borderId="33" xfId="1" applyNumberFormat="1" applyFont="1" applyBorder="1" applyAlignment="1">
      <alignment horizontal="center" vertical="center"/>
    </xf>
    <xf numFmtId="182" fontId="11" fillId="0" borderId="33" xfId="1" applyNumberFormat="1" applyFont="1" applyBorder="1" applyAlignment="1">
      <alignment vertical="center"/>
    </xf>
    <xf numFmtId="0" fontId="11" fillId="0" borderId="22" xfId="1" applyFont="1" applyBorder="1" applyAlignment="1">
      <alignment horizontal="left" vertical="center" wrapText="1"/>
    </xf>
    <xf numFmtId="9" fontId="11" fillId="0" borderId="30" xfId="1" applyNumberFormat="1" applyFont="1" applyBorder="1" applyAlignment="1">
      <alignment horizontal="center" vertical="center"/>
    </xf>
    <xf numFmtId="0" fontId="11" fillId="39" borderId="33" xfId="1" applyFont="1" applyFill="1" applyBorder="1" applyAlignment="1">
      <alignment vertical="center" wrapText="1"/>
    </xf>
    <xf numFmtId="0" fontId="11" fillId="39" borderId="33" xfId="1" applyFont="1" applyFill="1" applyBorder="1" applyAlignment="1">
      <alignment horizontal="center" vertical="center" wrapText="1"/>
    </xf>
    <xf numFmtId="182" fontId="11" fillId="42" borderId="33" xfId="402"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wrapText="1"/>
    </xf>
    <xf numFmtId="0" fontId="11" fillId="0" borderId="0" xfId="1" applyFont="1" applyAlignment="1">
      <alignment horizontal="center" vertical="center" wrapText="1"/>
    </xf>
    <xf numFmtId="3" fontId="11" fillId="0" borderId="0" xfId="1" applyNumberFormat="1" applyFont="1" applyAlignment="1">
      <alignment horizontal="center" vertical="center"/>
    </xf>
    <xf numFmtId="182" fontId="11" fillId="0" borderId="0" xfId="402" applyFont="1" applyAlignment="1">
      <alignment horizontal="center" vertical="center"/>
    </xf>
    <xf numFmtId="182" fontId="33" fillId="0" borderId="33" xfId="1" applyNumberFormat="1" applyFont="1" applyBorder="1" applyAlignment="1">
      <alignment vertical="center"/>
    </xf>
    <xf numFmtId="164" fontId="33" fillId="3" borderId="1" xfId="2" applyNumberFormat="1" applyFont="1" applyFill="1" applyBorder="1" applyAlignment="1">
      <alignment horizontal="center" vertical="center" wrapText="1"/>
    </xf>
    <xf numFmtId="0" fontId="11" fillId="0" borderId="1" xfId="1" applyFont="1" applyBorder="1" applyAlignment="1">
      <alignment horizontal="center" vertical="center" wrapText="1"/>
    </xf>
    <xf numFmtId="9" fontId="11" fillId="0" borderId="1" xfId="1" applyNumberFormat="1" applyFont="1" applyBorder="1" applyAlignment="1">
      <alignment horizontal="center" vertical="center" wrapText="1"/>
    </xf>
    <xf numFmtId="164" fontId="11" fillId="0" borderId="1" xfId="2" applyNumberFormat="1" applyFont="1" applyBorder="1" applyAlignment="1">
      <alignment horizontal="center" vertical="center" wrapText="1"/>
    </xf>
    <xf numFmtId="9" fontId="11" fillId="0" borderId="1" xfId="403" applyFont="1" applyBorder="1" applyAlignment="1">
      <alignment horizontal="center" vertical="center" wrapText="1"/>
    </xf>
    <xf numFmtId="0" fontId="33" fillId="0" borderId="23" xfId="401" applyFont="1" applyBorder="1" applyAlignment="1">
      <alignment horizontal="center" vertical="center"/>
    </xf>
    <xf numFmtId="0" fontId="33" fillId="0" borderId="23" xfId="401" applyFont="1" applyBorder="1" applyAlignment="1">
      <alignment horizontal="center" vertical="center" wrapText="1"/>
    </xf>
    <xf numFmtId="0" fontId="33" fillId="0" borderId="23" xfId="1" applyFont="1" applyBorder="1" applyAlignment="1">
      <alignment horizontal="center" vertical="center" wrapText="1"/>
    </xf>
    <xf numFmtId="0" fontId="33" fillId="0" borderId="22" xfId="401" applyFont="1" applyBorder="1" applyAlignment="1">
      <alignment horizontal="center" vertical="center" wrapText="1"/>
    </xf>
    <xf numFmtId="0" fontId="11" fillId="0" borderId="23" xfId="1" applyFont="1" applyBorder="1" applyAlignment="1">
      <alignment horizontal="center" vertical="center"/>
    </xf>
    <xf numFmtId="0" fontId="135" fillId="0" borderId="22" xfId="1" applyFont="1" applyBorder="1" applyAlignment="1">
      <alignment vertical="center" wrapText="1"/>
    </xf>
    <xf numFmtId="0" fontId="11" fillId="0" borderId="23" xfId="1" applyFont="1" applyBorder="1" applyAlignment="1">
      <alignment horizontal="center" vertical="center" wrapText="1"/>
    </xf>
    <xf numFmtId="3" fontId="11" fillId="0" borderId="23" xfId="1" applyNumberFormat="1" applyFont="1" applyBorder="1" applyAlignment="1">
      <alignment horizontal="center" vertical="center"/>
    </xf>
    <xf numFmtId="182" fontId="11" fillId="0" borderId="23" xfId="402" applyFont="1" applyBorder="1" applyAlignment="1">
      <alignment vertical="center"/>
    </xf>
    <xf numFmtId="9" fontId="11" fillId="0" borderId="23" xfId="1" applyNumberFormat="1" applyFont="1" applyBorder="1" applyAlignment="1">
      <alignment horizontal="center" vertical="center"/>
    </xf>
    <xf numFmtId="191" fontId="11" fillId="0" borderId="23" xfId="1" applyNumberFormat="1" applyFont="1" applyBorder="1" applyAlignment="1">
      <alignment horizontal="center" vertical="center"/>
    </xf>
    <xf numFmtId="182" fontId="11" fillId="0" borderId="23" xfId="1" applyNumberFormat="1" applyFont="1" applyBorder="1" applyAlignment="1">
      <alignment vertical="center"/>
    </xf>
    <xf numFmtId="182" fontId="11" fillId="0" borderId="22" xfId="402" applyFont="1" applyBorder="1" applyAlignment="1">
      <alignment vertical="center"/>
    </xf>
    <xf numFmtId="0" fontId="135" fillId="0" borderId="33" xfId="1" applyFont="1" applyBorder="1" applyAlignment="1">
      <alignment vertical="center" wrapText="1"/>
    </xf>
    <xf numFmtId="9" fontId="11" fillId="0" borderId="28" xfId="1" applyNumberFormat="1" applyFont="1" applyBorder="1" applyAlignment="1">
      <alignment horizontal="center" vertical="center"/>
    </xf>
    <xf numFmtId="0" fontId="11" fillId="0" borderId="23" xfId="1" applyFont="1" applyBorder="1" applyAlignment="1">
      <alignment horizontal="left" vertical="center" wrapText="1"/>
    </xf>
    <xf numFmtId="0" fontId="11" fillId="39" borderId="23" xfId="1" applyFont="1" applyFill="1" applyBorder="1" applyAlignment="1">
      <alignment vertical="center" wrapText="1"/>
    </xf>
    <xf numFmtId="0" fontId="11" fillId="39" borderId="23" xfId="1" applyFont="1" applyFill="1" applyBorder="1" applyAlignment="1">
      <alignment horizontal="center" vertical="center" wrapText="1"/>
    </xf>
    <xf numFmtId="0" fontId="11" fillId="0" borderId="28" xfId="401" applyFont="1" applyBorder="1" applyAlignment="1">
      <alignment horizontal="center" vertical="center" wrapText="1"/>
    </xf>
    <xf numFmtId="3" fontId="11" fillId="0" borderId="27" xfId="401" applyNumberFormat="1" applyFont="1" applyBorder="1" applyAlignment="1">
      <alignment horizontal="center" vertical="center"/>
    </xf>
    <xf numFmtId="2" fontId="33" fillId="0" borderId="23" xfId="1" applyNumberFormat="1" applyFont="1" applyBorder="1" applyAlignment="1">
      <alignment horizontal="center" vertical="center"/>
    </xf>
    <xf numFmtId="2" fontId="33" fillId="0" borderId="23" xfId="1" applyNumberFormat="1" applyFont="1" applyBorder="1" applyAlignment="1">
      <alignment horizontal="center" vertical="center" wrapText="1"/>
    </xf>
    <xf numFmtId="2" fontId="11" fillId="0" borderId="23" xfId="401" applyNumberFormat="1" applyFont="1" applyBorder="1" applyAlignment="1">
      <alignment horizontal="left" vertical="center" wrapText="1"/>
    </xf>
    <xf numFmtId="2" fontId="11" fillId="0" borderId="23" xfId="1" applyNumberFormat="1" applyFont="1" applyBorder="1" applyAlignment="1">
      <alignment horizontal="center" vertical="center" wrapText="1"/>
    </xf>
    <xf numFmtId="2" fontId="11" fillId="0" borderId="33" xfId="402" applyNumberFormat="1" applyFont="1" applyBorder="1" applyAlignment="1">
      <alignment horizontal="center" vertical="center" wrapText="1"/>
    </xf>
    <xf numFmtId="4" fontId="11" fillId="0" borderId="23" xfId="1" applyNumberFormat="1" applyFont="1" applyBorder="1" applyAlignment="1">
      <alignment horizontal="center" vertical="center"/>
    </xf>
    <xf numFmtId="2" fontId="11" fillId="0" borderId="23" xfId="1" applyNumberFormat="1" applyFont="1" applyBorder="1" applyAlignment="1">
      <alignment horizontal="left" vertical="center" wrapText="1"/>
    </xf>
    <xf numFmtId="0" fontId="33" fillId="0" borderId="23" xfId="780" applyNumberFormat="1" applyFont="1" applyBorder="1" applyAlignment="1">
      <alignment horizontal="center" vertical="center"/>
    </xf>
    <xf numFmtId="0" fontId="33" fillId="0" borderId="22" xfId="780" applyNumberFormat="1" applyFont="1" applyBorder="1" applyAlignment="1">
      <alignment horizontal="center" vertical="center" wrapText="1"/>
    </xf>
    <xf numFmtId="0" fontId="33" fillId="0" borderId="23" xfId="747" applyFont="1" applyBorder="1" applyAlignment="1">
      <alignment horizontal="center" vertical="center" wrapText="1"/>
    </xf>
    <xf numFmtId="0" fontId="33" fillId="0" borderId="23" xfId="780" applyNumberFormat="1" applyFont="1" applyBorder="1" applyAlignment="1">
      <alignment horizontal="center" vertical="center" wrapText="1"/>
    </xf>
    <xf numFmtId="0" fontId="11" fillId="0" borderId="29" xfId="747" applyFont="1" applyBorder="1" applyAlignment="1">
      <alignment horizontal="center" vertical="center"/>
    </xf>
    <xf numFmtId="0" fontId="135" fillId="0" borderId="23" xfId="747" applyFont="1" applyBorder="1" applyAlignment="1">
      <alignment horizontal="left" vertical="center" wrapText="1"/>
    </xf>
    <xf numFmtId="0" fontId="11" fillId="0" borderId="23" xfId="747" applyFont="1" applyBorder="1" applyAlignment="1">
      <alignment horizontal="center" vertical="center" wrapText="1"/>
    </xf>
    <xf numFmtId="0" fontId="11" fillId="39" borderId="30" xfId="747" applyFont="1" applyFill="1" applyBorder="1" applyAlignment="1">
      <alignment vertical="center" wrapText="1"/>
    </xf>
    <xf numFmtId="0" fontId="11" fillId="39" borderId="22" xfId="747" applyFont="1" applyFill="1" applyBorder="1" applyAlignment="1">
      <alignment horizontal="center" vertical="center" wrapText="1"/>
    </xf>
    <xf numFmtId="0" fontId="11" fillId="0" borderId="22" xfId="780" applyNumberFormat="1" applyFont="1" applyBorder="1" applyAlignment="1">
      <alignment horizontal="center" vertical="center" wrapText="1"/>
    </xf>
    <xf numFmtId="171" fontId="11" fillId="0" borderId="22" xfId="781" applyFont="1" applyBorder="1" applyAlignment="1" applyProtection="1">
      <alignment vertical="center"/>
    </xf>
    <xf numFmtId="9" fontId="135" fillId="0" borderId="23" xfId="747" applyNumberFormat="1" applyFont="1" applyBorder="1" applyAlignment="1">
      <alignment horizontal="center" vertical="center"/>
    </xf>
    <xf numFmtId="191" fontId="11" fillId="0" borderId="23" xfId="747" applyNumberFormat="1" applyFont="1" applyBorder="1" applyAlignment="1">
      <alignment horizontal="center" vertical="center"/>
    </xf>
    <xf numFmtId="182" fontId="11" fillId="0" borderId="23" xfId="747" applyNumberFormat="1" applyFont="1" applyBorder="1" applyAlignment="1">
      <alignment vertical="center"/>
    </xf>
    <xf numFmtId="3" fontId="135" fillId="0" borderId="24" xfId="780" applyNumberFormat="1" applyFont="1" applyBorder="1" applyAlignment="1">
      <alignment horizontal="center" vertical="center"/>
    </xf>
    <xf numFmtId="9" fontId="135" fillId="0" borderId="28" xfId="747" applyNumberFormat="1" applyFont="1" applyBorder="1" applyAlignment="1">
      <alignment horizontal="center" vertical="center"/>
    </xf>
    <xf numFmtId="0" fontId="11" fillId="0" borderId="27" xfId="747" applyFont="1" applyBorder="1" applyAlignment="1">
      <alignment horizontal="center" vertical="center"/>
    </xf>
    <xf numFmtId="0" fontId="135" fillId="0" borderId="23" xfId="747" applyFont="1" applyBorder="1" applyAlignment="1">
      <alignment vertical="center" wrapText="1"/>
    </xf>
    <xf numFmtId="0" fontId="135" fillId="0" borderId="23" xfId="747" applyFont="1" applyBorder="1" applyAlignment="1">
      <alignment horizontal="center" vertical="center" wrapText="1"/>
    </xf>
    <xf numFmtId="0" fontId="11" fillId="39" borderId="28" xfId="747" applyFont="1" applyFill="1" applyBorder="1" applyAlignment="1">
      <alignment vertical="center" wrapText="1"/>
    </xf>
    <xf numFmtId="0" fontId="11" fillId="39" borderId="23" xfId="747" applyFont="1" applyFill="1" applyBorder="1" applyAlignment="1">
      <alignment horizontal="center" vertical="center" wrapText="1"/>
    </xf>
    <xf numFmtId="0" fontId="11" fillId="0" borderId="23" xfId="780" applyNumberFormat="1" applyFont="1" applyBorder="1" applyAlignment="1">
      <alignment horizontal="center" vertical="center" wrapText="1"/>
    </xf>
    <xf numFmtId="3" fontId="135" fillId="0" borderId="23" xfId="780" applyNumberFormat="1" applyFont="1" applyBorder="1" applyAlignment="1">
      <alignment horizontal="center" vertical="center"/>
    </xf>
    <xf numFmtId="171" fontId="11" fillId="0" borderId="23" xfId="781" applyFont="1" applyBorder="1" applyAlignment="1" applyProtection="1">
      <alignment vertical="center"/>
    </xf>
    <xf numFmtId="9" fontId="135" fillId="0" borderId="31" xfId="747" applyNumberFormat="1" applyFont="1" applyBorder="1" applyAlignment="1">
      <alignment horizontal="center" vertical="center"/>
    </xf>
    <xf numFmtId="0" fontId="33" fillId="0" borderId="23" xfId="747" applyFont="1" applyBorder="1" applyAlignment="1">
      <alignment horizontal="left" vertical="center" wrapText="1"/>
    </xf>
    <xf numFmtId="0" fontId="3" fillId="0" borderId="0" xfId="52" applyFont="1" applyAlignment="1">
      <alignment horizontal="center" vertical="center"/>
    </xf>
    <xf numFmtId="0" fontId="185" fillId="0" borderId="0" xfId="902" applyFont="1" applyAlignment="1">
      <alignment horizontal="center" vertical="center"/>
    </xf>
    <xf numFmtId="0" fontId="187" fillId="0" borderId="2" xfId="902" applyFont="1" applyBorder="1"/>
    <xf numFmtId="0" fontId="11" fillId="0" borderId="23" xfId="747" applyFont="1" applyBorder="1" applyAlignment="1">
      <alignment horizontal="center" vertical="center"/>
    </xf>
    <xf numFmtId="0" fontId="11" fillId="39" borderId="23" xfId="747" applyFont="1" applyFill="1" applyBorder="1" applyAlignment="1">
      <alignment vertical="center" wrapText="1"/>
    </xf>
    <xf numFmtId="0" fontId="11" fillId="39" borderId="23" xfId="747" applyFont="1" applyFill="1" applyBorder="1" applyAlignment="1">
      <alignment horizontal="center" vertical="center"/>
    </xf>
    <xf numFmtId="3" fontId="11" fillId="39" borderId="23" xfId="747" applyNumberFormat="1" applyFont="1" applyFill="1" applyBorder="1" applyAlignment="1">
      <alignment horizontal="center" vertical="center"/>
    </xf>
    <xf numFmtId="0" fontId="11" fillId="0" borderId="22" xfId="747" applyFont="1" applyBorder="1" applyAlignment="1">
      <alignment horizontal="center" vertical="center"/>
    </xf>
    <xf numFmtId="0" fontId="11" fillId="39" borderId="22" xfId="747" applyFont="1" applyFill="1" applyBorder="1" applyAlignment="1">
      <alignment vertical="center" wrapText="1"/>
    </xf>
    <xf numFmtId="0" fontId="11" fillId="0" borderId="22" xfId="747" applyFont="1" applyBorder="1" applyAlignment="1">
      <alignment horizontal="center" vertical="center" wrapText="1"/>
    </xf>
    <xf numFmtId="171" fontId="11" fillId="0" borderId="23" xfId="781" applyFont="1" applyBorder="1" applyAlignment="1" applyProtection="1">
      <alignment horizontal="center" vertical="center"/>
    </xf>
    <xf numFmtId="0" fontId="191" fillId="0" borderId="23" xfId="783" applyNumberFormat="1" applyFont="1" applyBorder="1" applyAlignment="1" applyProtection="1">
      <alignment horizontal="right" vertical="top"/>
    </xf>
    <xf numFmtId="0" fontId="193" fillId="39" borderId="23" xfId="747" applyFont="1" applyFill="1" applyBorder="1" applyAlignment="1">
      <alignment horizontal="center" vertical="center" wrapText="1"/>
    </xf>
    <xf numFmtId="0" fontId="149" fillId="0" borderId="32" xfId="747" applyFont="1" applyBorder="1" applyAlignment="1">
      <alignment horizontal="center" vertical="center" wrapText="1"/>
    </xf>
    <xf numFmtId="0" fontId="149" fillId="0" borderId="10" xfId="747" applyFont="1" applyBorder="1" applyAlignment="1">
      <alignment horizontal="center" vertical="center" wrapText="1"/>
    </xf>
    <xf numFmtId="0" fontId="149" fillId="0" borderId="10" xfId="747" applyFont="1" applyBorder="1" applyAlignment="1">
      <alignment horizontal="left" vertical="center" wrapText="1"/>
    </xf>
    <xf numFmtId="0" fontId="5" fillId="0" borderId="40" xfId="786" applyFont="1" applyBorder="1" applyAlignment="1">
      <alignment horizontal="center" vertical="center" wrapText="1"/>
    </xf>
    <xf numFmtId="0" fontId="5" fillId="0" borderId="2" xfId="786" applyFont="1" applyBorder="1" applyAlignment="1">
      <alignment horizontal="center" vertical="center" wrapText="1"/>
    </xf>
    <xf numFmtId="0" fontId="33" fillId="0" borderId="2" xfId="786" applyFont="1" applyBorder="1" applyAlignment="1">
      <alignment horizontal="center" vertical="center"/>
    </xf>
    <xf numFmtId="0" fontId="33" fillId="0" borderId="2" xfId="786" applyFont="1" applyBorder="1" applyAlignment="1">
      <alignment horizontal="center" vertical="center" wrapText="1"/>
    </xf>
    <xf numFmtId="0" fontId="33" fillId="3" borderId="3" xfId="786" applyFont="1" applyFill="1" applyBorder="1" applyAlignment="1">
      <alignment horizontal="center" vertical="center" wrapText="1"/>
    </xf>
    <xf numFmtId="0" fontId="167" fillId="0" borderId="39" xfId="786" applyFont="1" applyBorder="1" applyAlignment="1">
      <alignment vertical="center" wrapText="1"/>
    </xf>
    <xf numFmtId="0" fontId="11" fillId="0" borderId="2" xfId="787" applyFont="1" applyBorder="1" applyAlignment="1">
      <alignment horizontal="center" vertical="center"/>
    </xf>
    <xf numFmtId="0" fontId="11" fillId="3" borderId="2" xfId="786" applyFont="1" applyFill="1" applyBorder="1" applyAlignment="1">
      <alignment horizontal="center" vertical="center"/>
    </xf>
    <xf numFmtId="4" fontId="11" fillId="3" borderId="2" xfId="788" applyNumberFormat="1" applyFont="1" applyFill="1" applyBorder="1" applyAlignment="1">
      <alignment horizontal="center" vertical="center"/>
    </xf>
    <xf numFmtId="9" fontId="11" fillId="0" borderId="5" xfId="786" applyNumberFormat="1" applyFont="1" applyBorder="1" applyAlignment="1">
      <alignment horizontal="center" vertical="center"/>
    </xf>
    <xf numFmtId="4" fontId="11" fillId="0" borderId="2" xfId="786" applyNumberFormat="1" applyFont="1" applyBorder="1" applyAlignment="1">
      <alignment horizontal="center" vertical="center"/>
    </xf>
    <xf numFmtId="0" fontId="11" fillId="0" borderId="2" xfId="52" applyFont="1" applyBorder="1" applyAlignment="1">
      <alignment wrapText="1"/>
    </xf>
    <xf numFmtId="0" fontId="11" fillId="0" borderId="2" xfId="786" applyFont="1" applyBorder="1" applyAlignment="1">
      <alignment vertical="center" wrapText="1"/>
    </xf>
    <xf numFmtId="9" fontId="11" fillId="0" borderId="39" xfId="786" applyNumberFormat="1" applyFont="1" applyBorder="1" applyAlignment="1">
      <alignment horizontal="center" vertical="center"/>
    </xf>
    <xf numFmtId="0" fontId="11" fillId="0" borderId="5" xfId="786" applyFont="1" applyBorder="1" applyAlignment="1">
      <alignment vertical="center" wrapText="1"/>
    </xf>
    <xf numFmtId="0" fontId="11" fillId="0" borderId="5" xfId="787" applyFont="1" applyBorder="1" applyAlignment="1">
      <alignment horizontal="center" vertical="center"/>
    </xf>
    <xf numFmtId="0" fontId="11" fillId="3" borderId="5" xfId="786" applyFont="1" applyFill="1" applyBorder="1" applyAlignment="1">
      <alignment horizontal="center" vertical="center"/>
    </xf>
    <xf numFmtId="9" fontId="11" fillId="0" borderId="2" xfId="786" applyNumberFormat="1" applyFont="1" applyBorder="1" applyAlignment="1">
      <alignment horizontal="center" vertical="center"/>
    </xf>
    <xf numFmtId="0" fontId="11" fillId="0" borderId="3" xfId="52" applyFont="1" applyBorder="1" applyAlignment="1">
      <alignment vertical="center" wrapText="1"/>
    </xf>
    <xf numFmtId="0" fontId="11" fillId="0" borderId="3" xfId="52" applyFont="1" applyBorder="1" applyAlignment="1">
      <alignment horizontal="center" vertical="center" wrapText="1"/>
    </xf>
    <xf numFmtId="0" fontId="11" fillId="0" borderId="2" xfId="52" applyFont="1" applyBorder="1" applyAlignment="1">
      <alignment vertical="center" wrapText="1"/>
    </xf>
    <xf numFmtId="0" fontId="11" fillId="0" borderId="2" xfId="52" applyFont="1" applyBorder="1" applyAlignment="1">
      <alignment horizontal="center" vertical="center" wrapText="1"/>
    </xf>
    <xf numFmtId="0" fontId="11" fillId="0" borderId="39" xfId="52" applyFont="1" applyBorder="1" applyAlignment="1">
      <alignment horizontal="center" vertical="center" wrapText="1"/>
    </xf>
    <xf numFmtId="0" fontId="33" fillId="0" borderId="22" xfId="1" applyFont="1" applyBorder="1" applyAlignment="1">
      <alignment horizontal="center" vertical="center" wrapText="1"/>
    </xf>
    <xf numFmtId="0" fontId="11" fillId="0" borderId="34" xfId="1" applyFont="1" applyBorder="1" applyAlignment="1">
      <alignment horizontal="left" vertical="center" wrapText="1"/>
    </xf>
    <xf numFmtId="0" fontId="11" fillId="39" borderId="33" xfId="1" applyFont="1" applyFill="1" applyBorder="1" applyAlignment="1">
      <alignment horizontal="center" vertical="center"/>
    </xf>
    <xf numFmtId="3" fontId="11" fillId="39" borderId="33" xfId="1" applyNumberFormat="1" applyFont="1" applyFill="1" applyBorder="1" applyAlignment="1">
      <alignment horizontal="center" vertical="center"/>
    </xf>
    <xf numFmtId="182" fontId="11" fillId="0" borderId="33" xfId="402" applyFont="1" applyBorder="1" applyAlignment="1">
      <alignment horizontal="center" vertical="center"/>
    </xf>
    <xf numFmtId="9" fontId="11" fillId="0" borderId="34" xfId="1" applyNumberFormat="1" applyFont="1" applyBorder="1" applyAlignment="1">
      <alignment horizontal="center" vertical="center"/>
    </xf>
    <xf numFmtId="182" fontId="11" fillId="0" borderId="35" xfId="1" applyNumberFormat="1" applyFont="1" applyBorder="1" applyAlignment="1">
      <alignment vertical="center"/>
    </xf>
    <xf numFmtId="0" fontId="11" fillId="0" borderId="33" xfId="1" applyFont="1" applyBorder="1"/>
    <xf numFmtId="0" fontId="11" fillId="0" borderId="29" xfId="1" applyFont="1" applyBorder="1" applyAlignment="1">
      <alignment horizontal="left" vertical="center" wrapText="1"/>
    </xf>
    <xf numFmtId="200" fontId="11" fillId="0" borderId="33" xfId="1" applyNumberFormat="1" applyFont="1" applyBorder="1" applyAlignment="1">
      <alignment horizontal="center" vertical="center" wrapText="1"/>
    </xf>
    <xf numFmtId="0" fontId="11" fillId="0" borderId="38" xfId="1" applyFont="1" applyBorder="1" applyAlignment="1">
      <alignment horizontal="left" vertical="center" wrapText="1"/>
    </xf>
    <xf numFmtId="0" fontId="11" fillId="0" borderId="33" xfId="1" applyFont="1" applyBorder="1" applyAlignment="1">
      <alignment vertical="center" wrapText="1"/>
    </xf>
    <xf numFmtId="0" fontId="11" fillId="0" borderId="0" xfId="1" applyFont="1" applyAlignment="1">
      <alignment horizontal="left" vertical="center" wrapText="1"/>
    </xf>
    <xf numFmtId="3" fontId="11" fillId="39" borderId="22" xfId="1" applyNumberFormat="1" applyFont="1" applyFill="1" applyBorder="1" applyAlignment="1">
      <alignment horizontal="center" vertical="center"/>
    </xf>
    <xf numFmtId="9" fontId="11" fillId="0" borderId="34" xfId="318" applyFont="1" applyBorder="1" applyAlignment="1" applyProtection="1">
      <alignment horizontal="center" vertical="center"/>
    </xf>
    <xf numFmtId="9" fontId="11" fillId="0" borderId="29" xfId="318" applyFont="1" applyBorder="1" applyAlignment="1" applyProtection="1">
      <alignment horizontal="center" vertical="center"/>
    </xf>
    <xf numFmtId="0" fontId="11" fillId="0" borderId="23" xfId="1" applyFont="1" applyBorder="1" applyAlignment="1">
      <alignment vertical="center" wrapText="1"/>
    </xf>
    <xf numFmtId="0" fontId="33" fillId="0" borderId="33" xfId="401" applyFont="1" applyBorder="1" applyAlignment="1">
      <alignment horizontal="center" vertical="center"/>
    </xf>
    <xf numFmtId="0" fontId="33" fillId="0" borderId="33" xfId="401" applyFont="1" applyBorder="1" applyAlignment="1">
      <alignment horizontal="center" vertical="center" wrapText="1"/>
    </xf>
    <xf numFmtId="0" fontId="33" fillId="0" borderId="34" xfId="401" applyFont="1" applyBorder="1" applyAlignment="1">
      <alignment horizontal="center" vertical="center" wrapText="1"/>
    </xf>
    <xf numFmtId="0" fontId="11" fillId="0" borderId="22" xfId="1" applyFont="1" applyBorder="1" applyAlignment="1">
      <alignment vertical="center" wrapText="1"/>
    </xf>
    <xf numFmtId="0" fontId="11" fillId="0" borderId="29" xfId="1" applyFont="1" applyBorder="1" applyAlignment="1">
      <alignment horizontal="center" vertical="center" wrapText="1"/>
    </xf>
    <xf numFmtId="182" fontId="11" fillId="0" borderId="33" xfId="402" applyFont="1" applyBorder="1" applyAlignment="1">
      <alignment vertical="center"/>
    </xf>
    <xf numFmtId="182" fontId="11" fillId="0" borderId="34" xfId="1" applyNumberFormat="1" applyFont="1" applyBorder="1" applyAlignment="1">
      <alignment vertical="center"/>
    </xf>
    <xf numFmtId="0" fontId="11" fillId="0" borderId="35" xfId="1" applyFont="1" applyBorder="1" applyAlignment="1">
      <alignment horizontal="center" vertical="center"/>
    </xf>
    <xf numFmtId="0" fontId="33" fillId="0" borderId="33" xfId="1" applyFont="1" applyBorder="1" applyAlignment="1">
      <alignment horizontal="left" vertical="center" wrapText="1"/>
    </xf>
    <xf numFmtId="0" fontId="33" fillId="0" borderId="3" xfId="52" applyFont="1" applyBorder="1" applyAlignment="1">
      <alignment horizontal="center" vertical="center" wrapText="1"/>
    </xf>
    <xf numFmtId="0" fontId="33" fillId="0" borderId="2" xfId="52" applyFont="1" applyBorder="1" applyAlignment="1">
      <alignment horizontal="center" vertical="center"/>
    </xf>
    <xf numFmtId="0" fontId="11" fillId="0" borderId="2" xfId="52" applyFont="1" applyBorder="1" applyAlignment="1">
      <alignment horizontal="center" vertical="center"/>
    </xf>
    <xf numFmtId="9" fontId="11" fillId="0" borderId="2" xfId="52" applyNumberFormat="1" applyFont="1" applyBorder="1" applyAlignment="1">
      <alignment horizontal="center" vertical="center"/>
    </xf>
    <xf numFmtId="194" fontId="11" fillId="0" borderId="2" xfId="52" applyNumberFormat="1" applyFont="1" applyBorder="1" applyAlignment="1">
      <alignment horizontal="center" vertical="center" wrapText="1"/>
    </xf>
    <xf numFmtId="194" fontId="11" fillId="0" borderId="2" xfId="52" applyNumberFormat="1" applyFont="1" applyBorder="1" applyAlignment="1">
      <alignment horizontal="center" vertical="center"/>
    </xf>
    <xf numFmtId="166" fontId="11" fillId="0" borderId="2" xfId="784" applyFont="1" applyBorder="1" applyAlignment="1">
      <alignment horizontal="center" vertical="center" wrapText="1"/>
    </xf>
    <xf numFmtId="0" fontId="33" fillId="0" borderId="2" xfId="52" applyFont="1" applyBorder="1" applyAlignment="1">
      <alignment horizontal="center" vertical="center" wrapText="1"/>
    </xf>
    <xf numFmtId="0" fontId="33" fillId="3" borderId="2" xfId="52" applyFont="1" applyFill="1" applyBorder="1" applyAlignment="1">
      <alignment horizontal="center" vertical="center" wrapText="1"/>
    </xf>
    <xf numFmtId="0" fontId="167" fillId="0" borderId="2" xfId="52" applyFont="1" applyBorder="1" applyAlignment="1">
      <alignment horizontal="center" vertical="center" wrapText="1"/>
    </xf>
    <xf numFmtId="3" fontId="11" fillId="0" borderId="2" xfId="52" applyNumberFormat="1" applyFont="1" applyBorder="1" applyAlignment="1">
      <alignment horizontal="center" vertical="center"/>
    </xf>
    <xf numFmtId="166" fontId="11" fillId="3" borderId="2" xfId="784" applyFont="1" applyFill="1" applyBorder="1" applyAlignment="1">
      <alignment vertical="center"/>
    </xf>
    <xf numFmtId="167" fontId="11" fillId="0" borderId="2" xfId="52" applyNumberFormat="1" applyFont="1" applyBorder="1" applyAlignment="1">
      <alignment horizontal="center" vertical="center"/>
    </xf>
    <xf numFmtId="166" fontId="11" fillId="0" borderId="2" xfId="52" applyNumberFormat="1" applyFont="1" applyBorder="1" applyAlignment="1">
      <alignment vertical="center"/>
    </xf>
    <xf numFmtId="0" fontId="11" fillId="0" borderId="2" xfId="52" applyFont="1" applyBorder="1" applyAlignment="1">
      <alignment horizontal="left" vertical="center" wrapText="1"/>
    </xf>
    <xf numFmtId="0" fontId="11" fillId="0" borderId="2" xfId="52" applyFont="1" applyBorder="1" applyAlignment="1">
      <alignment horizontal="justify" vertical="center"/>
    </xf>
    <xf numFmtId="0" fontId="196" fillId="0" borderId="2" xfId="52" applyFont="1" applyBorder="1" applyAlignment="1">
      <alignment horizontal="center" vertical="center"/>
    </xf>
    <xf numFmtId="0" fontId="33" fillId="0" borderId="2" xfId="785" applyFont="1" applyBorder="1" applyAlignment="1">
      <alignment horizontal="center" vertical="center"/>
    </xf>
    <xf numFmtId="0" fontId="33" fillId="0" borderId="2" xfId="785" applyFont="1" applyBorder="1" applyAlignment="1">
      <alignment horizontal="center" vertical="center" wrapText="1"/>
    </xf>
    <xf numFmtId="0" fontId="33" fillId="3" borderId="2" xfId="785" applyFont="1" applyFill="1" applyBorder="1" applyAlignment="1">
      <alignment horizontal="center" vertical="center" wrapText="1"/>
    </xf>
    <xf numFmtId="0" fontId="33" fillId="0" borderId="3" xfId="785" applyFont="1" applyBorder="1" applyAlignment="1">
      <alignment horizontal="center" vertical="center" wrapText="1"/>
    </xf>
    <xf numFmtId="0" fontId="11" fillId="0" borderId="3" xfId="52" applyFont="1" applyBorder="1" applyAlignment="1">
      <alignment horizontal="center" vertical="center"/>
    </xf>
    <xf numFmtId="3" fontId="11" fillId="0" borderId="3" xfId="52" applyNumberFormat="1" applyFont="1" applyBorder="1" applyAlignment="1">
      <alignment horizontal="center" vertical="center"/>
    </xf>
    <xf numFmtId="9" fontId="11" fillId="0" borderId="3" xfId="52" applyNumberFormat="1" applyFont="1" applyBorder="1" applyAlignment="1">
      <alignment horizontal="center" vertical="center"/>
    </xf>
    <xf numFmtId="0" fontId="33" fillId="0" borderId="2" xfId="52" applyFont="1" applyBorder="1" applyAlignment="1">
      <alignment horizontal="left" vertical="center" wrapText="1"/>
    </xf>
    <xf numFmtId="0" fontId="11" fillId="0" borderId="40" xfId="786" applyFont="1" applyBorder="1" applyAlignment="1">
      <alignment horizontal="center" vertical="center" wrapText="1"/>
    </xf>
    <xf numFmtId="0" fontId="11" fillId="0" borderId="2" xfId="52" applyFont="1" applyBorder="1" applyAlignment="1">
      <alignment horizontal="left" vertical="top" wrapText="1"/>
    </xf>
    <xf numFmtId="0" fontId="11" fillId="0" borderId="39" xfId="52" applyFont="1" applyBorder="1" applyAlignment="1">
      <alignment horizontal="left" vertical="top" wrapText="1"/>
    </xf>
    <xf numFmtId="0" fontId="11" fillId="0" borderId="2" xfId="786" applyFont="1" applyBorder="1" applyAlignment="1">
      <alignment horizontal="center" vertical="center" wrapText="1"/>
    </xf>
    <xf numFmtId="0" fontId="149" fillId="3" borderId="2" xfId="785" applyFont="1" applyFill="1" applyBorder="1" applyAlignment="1">
      <alignment horizontal="center" vertical="center" wrapText="1"/>
    </xf>
    <xf numFmtId="0" fontId="11" fillId="3" borderId="2" xfId="52" applyFont="1" applyFill="1" applyBorder="1" applyAlignment="1">
      <alignment horizontal="center" vertical="center"/>
    </xf>
    <xf numFmtId="0" fontId="11" fillId="3" borderId="2" xfId="52" applyFont="1" applyFill="1" applyBorder="1" applyAlignment="1">
      <alignment vertical="center" wrapText="1"/>
    </xf>
    <xf numFmtId="0" fontId="11" fillId="3" borderId="2" xfId="52" applyFont="1" applyFill="1" applyBorder="1" applyAlignment="1">
      <alignment horizontal="center" vertical="center" wrapText="1"/>
    </xf>
    <xf numFmtId="0" fontId="11" fillId="3" borderId="2" xfId="52" applyFont="1" applyFill="1" applyBorder="1" applyAlignment="1">
      <alignment horizontal="left" vertical="center" wrapText="1"/>
    </xf>
    <xf numFmtId="3" fontId="11" fillId="3" borderId="2" xfId="52" applyNumberFormat="1" applyFont="1" applyFill="1" applyBorder="1" applyAlignment="1">
      <alignment horizontal="center" vertical="center"/>
    </xf>
    <xf numFmtId="9" fontId="11" fillId="3" borderId="2" xfId="52" applyNumberFormat="1" applyFont="1" applyFill="1" applyBorder="1" applyAlignment="1">
      <alignment horizontal="center" vertical="center"/>
    </xf>
    <xf numFmtId="168" fontId="135" fillId="0" borderId="2" xfId="155" applyNumberFormat="1" applyFont="1" applyBorder="1" applyAlignment="1">
      <alignment horizontal="right" vertical="center"/>
    </xf>
    <xf numFmtId="0" fontId="11" fillId="0" borderId="3" xfId="52" applyFont="1" applyBorder="1" applyAlignment="1">
      <alignment horizontal="left" vertical="center" wrapText="1"/>
    </xf>
    <xf numFmtId="0" fontId="11" fillId="3" borderId="3" xfId="52" applyFont="1" applyFill="1" applyBorder="1" applyAlignment="1">
      <alignment horizontal="center" vertical="center" wrapText="1"/>
    </xf>
    <xf numFmtId="0" fontId="11" fillId="3" borderId="3" xfId="52" applyFont="1" applyFill="1" applyBorder="1" applyAlignment="1">
      <alignment horizontal="center" vertical="center"/>
    </xf>
    <xf numFmtId="3" fontId="11" fillId="3" borderId="3" xfId="52" applyNumberFormat="1" applyFont="1" applyFill="1" applyBorder="1" applyAlignment="1">
      <alignment horizontal="center" vertical="center"/>
    </xf>
    <xf numFmtId="9" fontId="11" fillId="3" borderId="3" xfId="52" applyNumberFormat="1" applyFont="1" applyFill="1" applyBorder="1" applyAlignment="1">
      <alignment horizontal="center" vertical="center"/>
    </xf>
    <xf numFmtId="0" fontId="11" fillId="0" borderId="2" xfId="159" applyFont="1" applyBorder="1" applyAlignment="1">
      <alignment horizontal="center" vertical="center" wrapText="1"/>
    </xf>
    <xf numFmtId="166" fontId="135" fillId="0" borderId="2" xfId="52" applyNumberFormat="1" applyFont="1" applyBorder="1" applyAlignment="1">
      <alignment horizontal="right" vertical="center"/>
    </xf>
    <xf numFmtId="9" fontId="11" fillId="0" borderId="2" xfId="52" applyNumberFormat="1" applyFont="1" applyBorder="1" applyAlignment="1">
      <alignment horizontal="right" vertical="center"/>
    </xf>
    <xf numFmtId="166" fontId="11" fillId="0" borderId="2" xfId="52" applyNumberFormat="1" applyFont="1" applyBorder="1" applyAlignment="1">
      <alignment horizontal="right" vertical="center" wrapText="1"/>
    </xf>
    <xf numFmtId="170" fontId="11" fillId="0" borderId="2" xfId="52" applyNumberFormat="1" applyFont="1" applyBorder="1" applyAlignment="1">
      <alignment horizontal="center" vertical="center"/>
    </xf>
    <xf numFmtId="3" fontId="11" fillId="0" borderId="2" xfId="159" applyNumberFormat="1" applyFont="1" applyBorder="1" applyAlignment="1">
      <alignment horizontal="center" vertical="center"/>
    </xf>
    <xf numFmtId="0" fontId="6" fillId="0" borderId="7" xfId="52" applyFont="1" applyBorder="1" applyAlignment="1">
      <alignment horizontal="right"/>
    </xf>
    <xf numFmtId="168" fontId="11" fillId="0" borderId="2" xfId="52" applyNumberFormat="1" applyFont="1" applyBorder="1" applyAlignment="1">
      <alignment horizontal="right" vertical="center"/>
    </xf>
    <xf numFmtId="166" fontId="11" fillId="0" borderId="2" xfId="155" applyFont="1" applyBorder="1" applyAlignment="1">
      <alignment vertical="center"/>
    </xf>
    <xf numFmtId="9" fontId="11" fillId="0" borderId="5" xfId="52" applyNumberFormat="1" applyFont="1" applyBorder="1" applyAlignment="1">
      <alignment horizontal="center" vertical="center"/>
    </xf>
    <xf numFmtId="0" fontId="5" fillId="0" borderId="2" xfId="283" applyFont="1" applyBorder="1" applyAlignment="1">
      <alignment horizontal="center" vertical="center" wrapText="1"/>
    </xf>
    <xf numFmtId="0" fontId="5" fillId="0" borderId="3" xfId="283" applyFont="1" applyBorder="1" applyAlignment="1">
      <alignment horizontal="center" vertical="center" wrapText="1"/>
    </xf>
    <xf numFmtId="166" fontId="11" fillId="0" borderId="3" xfId="155" applyFont="1" applyBorder="1" applyAlignment="1">
      <alignment vertical="center"/>
    </xf>
    <xf numFmtId="9" fontId="11" fillId="0" borderId="39" xfId="52" applyNumberFormat="1" applyFont="1" applyBorder="1" applyAlignment="1">
      <alignment horizontal="center" vertical="center"/>
    </xf>
    <xf numFmtId="0" fontId="11" fillId="0" borderId="4" xfId="52" applyFont="1" applyBorder="1" applyAlignment="1">
      <alignment horizontal="center" vertical="center" wrapText="1"/>
    </xf>
    <xf numFmtId="3" fontId="11" fillId="0" borderId="5" xfId="52" applyNumberFormat="1" applyFont="1" applyBorder="1" applyAlignment="1">
      <alignment horizontal="center" vertical="center"/>
    </xf>
    <xf numFmtId="0" fontId="11" fillId="0" borderId="2" xfId="52" applyFont="1" applyBorder="1" applyAlignment="1">
      <alignment horizontal="center"/>
    </xf>
    <xf numFmtId="0" fontId="11" fillId="0" borderId="6" xfId="52" applyFont="1" applyBorder="1" applyAlignment="1">
      <alignment horizontal="center"/>
    </xf>
    <xf numFmtId="0" fontId="11" fillId="0" borderId="6" xfId="52" applyFont="1" applyBorder="1" applyAlignment="1">
      <alignment vertical="center" wrapText="1"/>
    </xf>
    <xf numFmtId="0" fontId="11" fillId="0" borderId="6" xfId="52" applyFont="1" applyBorder="1" applyAlignment="1">
      <alignment horizontal="center" vertical="center"/>
    </xf>
    <xf numFmtId="0" fontId="11" fillId="0" borderId="40" xfId="52" applyFont="1" applyBorder="1" applyAlignment="1">
      <alignment horizontal="center" vertical="center" wrapText="1"/>
    </xf>
    <xf numFmtId="0" fontId="11" fillId="0" borderId="2" xfId="52" applyFont="1" applyBorder="1"/>
    <xf numFmtId="0" fontId="11" fillId="0" borderId="2" xfId="52" applyFont="1" applyBorder="1" applyAlignment="1">
      <alignment horizontal="center" wrapText="1"/>
    </xf>
    <xf numFmtId="0" fontId="11" fillId="0" borderId="5" xfId="52" applyFont="1" applyBorder="1" applyAlignment="1">
      <alignment horizontal="center" vertical="center" wrapText="1"/>
    </xf>
    <xf numFmtId="0" fontId="33" fillId="0" borderId="3" xfId="791" applyFont="1" applyBorder="1" applyAlignment="1">
      <alignment horizontal="center" vertical="center"/>
    </xf>
    <xf numFmtId="0" fontId="33" fillId="0" borderId="3" xfId="791" applyFont="1" applyBorder="1" applyAlignment="1">
      <alignment horizontal="center" vertical="center" wrapText="1"/>
    </xf>
    <xf numFmtId="0" fontId="33" fillId="0" borderId="3" xfId="747" applyFont="1" applyBorder="1" applyAlignment="1">
      <alignment horizontal="center" vertical="center" wrapText="1"/>
    </xf>
    <xf numFmtId="0" fontId="146" fillId="0" borderId="33" xfId="747" applyFont="1" applyBorder="1" applyAlignment="1">
      <alignment horizontal="center" vertical="top"/>
    </xf>
    <xf numFmtId="0" fontId="11" fillId="0" borderId="33" xfId="630" applyFont="1" applyBorder="1" applyAlignment="1">
      <alignment horizontal="left" vertical="top" wrapText="1"/>
    </xf>
    <xf numFmtId="0" fontId="146" fillId="0" borderId="33" xfId="747" applyFont="1" applyBorder="1" applyAlignment="1">
      <alignment horizontal="center" vertical="center" wrapText="1"/>
    </xf>
    <xf numFmtId="0" fontId="146" fillId="0" borderId="33" xfId="747" applyFont="1" applyBorder="1" applyAlignment="1">
      <alignment horizontal="center" vertical="center"/>
    </xf>
    <xf numFmtId="3" fontId="135" fillId="0" borderId="33" xfId="747" applyNumberFormat="1" applyFont="1" applyBorder="1" applyAlignment="1">
      <alignment horizontal="center" vertical="center"/>
    </xf>
    <xf numFmtId="171" fontId="135" fillId="0" borderId="33" xfId="748" applyFont="1" applyFill="1" applyBorder="1" applyAlignment="1" applyProtection="1">
      <alignment vertical="center"/>
    </xf>
    <xf numFmtId="9" fontId="146" fillId="0" borderId="33" xfId="747" applyNumberFormat="1" applyFont="1" applyBorder="1" applyAlignment="1">
      <alignment horizontal="center" vertical="center"/>
    </xf>
    <xf numFmtId="167" fontId="11" fillId="0" borderId="33" xfId="747" applyNumberFormat="1" applyFont="1" applyBorder="1" applyAlignment="1">
      <alignment horizontal="center" vertical="center"/>
    </xf>
    <xf numFmtId="165" fontId="11" fillId="0" borderId="33" xfId="747" applyNumberFormat="1" applyFont="1" applyBorder="1" applyAlignment="1">
      <alignment vertical="center"/>
    </xf>
    <xf numFmtId="0" fontId="135" fillId="0" borderId="33" xfId="747" applyFont="1" applyBorder="1" applyAlignment="1">
      <alignment horizontal="center" vertical="center"/>
    </xf>
    <xf numFmtId="3" fontId="146" fillId="40" borderId="33" xfId="747" applyNumberFormat="1" applyFont="1" applyFill="1" applyBorder="1" applyAlignment="1">
      <alignment horizontal="center" vertical="center"/>
    </xf>
    <xf numFmtId="171" fontId="146" fillId="0" borderId="33" xfId="748" applyFont="1" applyFill="1" applyBorder="1" applyAlignment="1" applyProtection="1">
      <alignment vertical="center"/>
    </xf>
    <xf numFmtId="0" fontId="135" fillId="0" borderId="33" xfId="747" applyFont="1" applyBorder="1" applyAlignment="1">
      <alignment horizontal="center" vertical="top"/>
    </xf>
    <xf numFmtId="0" fontId="135" fillId="0" borderId="33" xfId="747" applyFont="1" applyBorder="1" applyAlignment="1">
      <alignment vertical="center"/>
    </xf>
    <xf numFmtId="44" fontId="135" fillId="0" borderId="33" xfId="746" applyFont="1" applyBorder="1" applyAlignment="1">
      <alignment vertical="center"/>
    </xf>
    <xf numFmtId="0" fontId="33" fillId="0" borderId="3" xfId="747" applyFont="1" applyBorder="1" applyAlignment="1">
      <alignment horizontal="left" vertical="center" wrapText="1"/>
    </xf>
    <xf numFmtId="0" fontId="33" fillId="0" borderId="33" xfId="888" applyFont="1" applyBorder="1" applyAlignment="1">
      <alignment horizontal="center" vertical="center"/>
    </xf>
    <xf numFmtId="0" fontId="33" fillId="0" borderId="33" xfId="888" applyFont="1" applyBorder="1" applyAlignment="1">
      <alignment horizontal="center" vertical="center" wrapText="1"/>
    </xf>
    <xf numFmtId="0" fontId="135" fillId="0" borderId="33" xfId="888" applyFont="1" applyBorder="1" applyAlignment="1">
      <alignment horizontal="center" vertical="center"/>
    </xf>
    <xf numFmtId="0" fontId="135" fillId="0" borderId="33" xfId="797" applyFont="1" applyBorder="1" applyAlignment="1">
      <alignment vertical="center" wrapText="1"/>
    </xf>
    <xf numFmtId="0" fontId="135" fillId="0" borderId="33" xfId="797" applyFont="1" applyBorder="1" applyAlignment="1">
      <alignment horizontal="left" vertical="center" wrapText="1"/>
    </xf>
    <xf numFmtId="0" fontId="135" fillId="0" borderId="33" xfId="797" applyFont="1" applyBorder="1" applyAlignment="1">
      <alignment horizontal="center" vertical="center" wrapText="1"/>
    </xf>
    <xf numFmtId="3" fontId="135" fillId="0" borderId="33" xfId="797" applyNumberFormat="1" applyFont="1" applyBorder="1" applyAlignment="1">
      <alignment horizontal="center" vertical="center"/>
    </xf>
    <xf numFmtId="44" fontId="135" fillId="0" borderId="33" xfId="885" applyFont="1" applyFill="1" applyBorder="1" applyAlignment="1">
      <alignment vertical="center"/>
    </xf>
    <xf numFmtId="9" fontId="135" fillId="0" borderId="33" xfId="888" applyNumberFormat="1" applyFont="1" applyBorder="1" applyAlignment="1">
      <alignment horizontal="center" vertical="center"/>
    </xf>
    <xf numFmtId="183" fontId="135" fillId="0" borderId="33" xfId="886" applyNumberFormat="1" applyFont="1" applyBorder="1" applyAlignment="1" applyProtection="1">
      <alignment horizontal="center" vertical="center"/>
    </xf>
    <xf numFmtId="182" fontId="135" fillId="0" borderId="33" xfId="888" applyNumberFormat="1" applyFont="1" applyBorder="1" applyAlignment="1">
      <alignment vertical="center"/>
    </xf>
    <xf numFmtId="44" fontId="135" fillId="0" borderId="22" xfId="885" applyFont="1" applyFill="1" applyBorder="1" applyAlignment="1">
      <alignment vertical="center"/>
    </xf>
    <xf numFmtId="0" fontId="135" fillId="0" borderId="22" xfId="797" applyFont="1" applyBorder="1" applyAlignment="1">
      <alignment vertical="center" wrapText="1"/>
    </xf>
    <xf numFmtId="0" fontId="135" fillId="0" borderId="35" xfId="797" applyFont="1" applyBorder="1" applyAlignment="1">
      <alignment horizontal="left" vertical="center" wrapText="1"/>
    </xf>
    <xf numFmtId="3" fontId="135" fillId="0" borderId="34" xfId="797" applyNumberFormat="1" applyFont="1" applyBorder="1" applyAlignment="1">
      <alignment horizontal="center" vertical="center"/>
    </xf>
    <xf numFmtId="0" fontId="135" fillId="0" borderId="30" xfId="797" applyFont="1" applyBorder="1" applyAlignment="1">
      <alignment horizontal="left" vertical="center" wrapText="1"/>
    </xf>
    <xf numFmtId="0" fontId="135" fillId="0" borderId="22" xfId="797" applyFont="1" applyBorder="1" applyAlignment="1">
      <alignment horizontal="center" vertical="center" wrapText="1"/>
    </xf>
    <xf numFmtId="3" fontId="135" fillId="0" borderId="29" xfId="797" applyNumberFormat="1" applyFont="1" applyBorder="1" applyAlignment="1">
      <alignment horizontal="center" vertical="center"/>
    </xf>
    <xf numFmtId="0" fontId="135" fillId="0" borderId="33" xfId="888" applyFont="1" applyBorder="1" applyAlignment="1">
      <alignment vertical="center" wrapText="1"/>
    </xf>
    <xf numFmtId="0" fontId="135" fillId="0" borderId="33" xfId="888" applyFont="1" applyBorder="1" applyAlignment="1">
      <alignment horizontal="left" vertical="center" wrapText="1"/>
    </xf>
    <xf numFmtId="0" fontId="135" fillId="41" borderId="33" xfId="888" applyFont="1" applyFill="1" applyBorder="1" applyAlignment="1">
      <alignment horizontal="center" vertical="center"/>
    </xf>
    <xf numFmtId="0" fontId="135" fillId="0" borderId="0" xfId="888" applyFont="1" applyAlignment="1">
      <alignment vertical="center" wrapText="1"/>
    </xf>
    <xf numFmtId="0" fontId="135" fillId="0" borderId="22" xfId="888" applyFont="1" applyBorder="1" applyAlignment="1">
      <alignment vertical="center" wrapText="1"/>
    </xf>
    <xf numFmtId="0" fontId="135" fillId="0" borderId="22" xfId="888" applyFont="1" applyBorder="1" applyAlignment="1">
      <alignment horizontal="left" vertical="center" wrapText="1"/>
    </xf>
    <xf numFmtId="3" fontId="135" fillId="0" borderId="22" xfId="797" applyNumberFormat="1" applyFont="1" applyBorder="1" applyAlignment="1">
      <alignment horizontal="center" vertical="center"/>
    </xf>
    <xf numFmtId="44" fontId="135" fillId="0" borderId="29" xfId="885" applyFont="1" applyFill="1" applyBorder="1" applyAlignment="1">
      <alignment vertical="center"/>
    </xf>
    <xf numFmtId="1" fontId="135" fillId="0" borderId="33" xfId="797" applyNumberFormat="1" applyFont="1" applyBorder="1" applyAlignment="1">
      <alignment horizontal="left" vertical="center" wrapText="1"/>
    </xf>
    <xf numFmtId="0" fontId="135" fillId="39" borderId="33" xfId="797" applyFont="1" applyFill="1" applyBorder="1" applyAlignment="1">
      <alignment horizontal="center" vertical="center" wrapText="1" shrinkToFit="1"/>
    </xf>
    <xf numFmtId="0" fontId="167" fillId="0" borderId="34" xfId="1" applyFont="1" applyBorder="1" applyAlignment="1">
      <alignment horizontal="center" vertical="center" wrapText="1"/>
    </xf>
    <xf numFmtId="170" fontId="11" fillId="0" borderId="33" xfId="402" applyNumberFormat="1" applyFont="1" applyBorder="1" applyAlignment="1">
      <alignment horizontal="center" vertical="center"/>
    </xf>
    <xf numFmtId="9" fontId="11" fillId="0" borderId="35" xfId="1" applyNumberFormat="1" applyFont="1" applyBorder="1" applyAlignment="1">
      <alignment horizontal="center" vertical="center"/>
    </xf>
    <xf numFmtId="0" fontId="11" fillId="0" borderId="33" xfId="402" applyNumberFormat="1" applyFont="1" applyBorder="1" applyAlignment="1">
      <alignment horizontal="center" vertical="center"/>
    </xf>
    <xf numFmtId="0" fontId="135" fillId="0" borderId="33" xfId="1" applyFont="1" applyBorder="1" applyAlignment="1">
      <alignment horizontal="center" vertical="center" wrapText="1"/>
    </xf>
    <xf numFmtId="0" fontId="33" fillId="0" borderId="23" xfId="792" applyFont="1" applyBorder="1" applyAlignment="1" applyProtection="1">
      <alignment horizontal="center" vertical="center" wrapText="1"/>
    </xf>
    <xf numFmtId="0" fontId="11" fillId="0" borderId="33" xfId="792" applyFont="1" applyBorder="1" applyAlignment="1" applyProtection="1">
      <alignment horizontal="center" vertical="center" wrapText="1"/>
    </xf>
    <xf numFmtId="0" fontId="11" fillId="0" borderId="0" xfId="1" applyFont="1" applyAlignment="1">
      <alignment horizontal="left" vertical="center" wrapText="1" readingOrder="1"/>
    </xf>
    <xf numFmtId="0" fontId="11" fillId="0" borderId="33" xfId="1" applyFont="1" applyBorder="1" applyAlignment="1">
      <alignment horizontal="left" vertical="center" wrapText="1" readingOrder="1"/>
    </xf>
    <xf numFmtId="0" fontId="200" fillId="0" borderId="33" xfId="0" applyFont="1" applyBorder="1"/>
    <xf numFmtId="0" fontId="200" fillId="0" borderId="33" xfId="0" applyFont="1" applyBorder="1" applyAlignment="1">
      <alignment horizontal="center" vertical="center"/>
    </xf>
    <xf numFmtId="0" fontId="200" fillId="0" borderId="33" xfId="0" applyFont="1" applyBorder="1" applyAlignment="1">
      <alignment vertical="center" wrapText="1"/>
    </xf>
    <xf numFmtId="44" fontId="200" fillId="0" borderId="33" xfId="758" applyFont="1" applyBorder="1" applyAlignment="1">
      <alignment horizontal="center" vertical="center"/>
    </xf>
    <xf numFmtId="9" fontId="200" fillId="0" borderId="33" xfId="403" applyFont="1" applyBorder="1" applyAlignment="1">
      <alignment horizontal="center" vertical="center"/>
    </xf>
    <xf numFmtId="44" fontId="200" fillId="0" borderId="33" xfId="0" applyNumberFormat="1" applyFont="1" applyBorder="1" applyAlignment="1">
      <alignment horizontal="center" vertical="center"/>
    </xf>
    <xf numFmtId="0" fontId="33" fillId="0" borderId="45" xfId="791" applyFont="1" applyBorder="1" applyAlignment="1">
      <alignment horizontal="center" vertical="center"/>
    </xf>
    <xf numFmtId="0" fontId="33" fillId="0" borderId="45" xfId="791" applyFont="1" applyBorder="1" applyAlignment="1">
      <alignment horizontal="center" vertical="center" wrapText="1"/>
    </xf>
    <xf numFmtId="0" fontId="33" fillId="0" borderId="45" xfId="747" applyFont="1" applyBorder="1" applyAlignment="1">
      <alignment horizontal="center" vertical="center" wrapText="1"/>
    </xf>
    <xf numFmtId="0" fontId="33" fillId="0" borderId="45" xfId="747" applyFont="1" applyBorder="1" applyAlignment="1">
      <alignment horizontal="left" vertical="center" wrapText="1"/>
    </xf>
    <xf numFmtId="0" fontId="201" fillId="0" borderId="0" xfId="0" applyFont="1"/>
    <xf numFmtId="44" fontId="201" fillId="0" borderId="0" xfId="0" applyNumberFormat="1" applyFont="1"/>
    <xf numFmtId="0" fontId="33" fillId="41" borderId="45" xfId="791" applyFont="1" applyFill="1" applyBorder="1" applyAlignment="1">
      <alignment horizontal="center" vertical="center"/>
    </xf>
    <xf numFmtId="0" fontId="195" fillId="41" borderId="10" xfId="902" applyFont="1" applyFill="1" applyBorder="1" applyAlignment="1">
      <alignment vertical="center"/>
    </xf>
    <xf numFmtId="0" fontId="195" fillId="41" borderId="10" xfId="902" applyFont="1" applyFill="1" applyBorder="1" applyAlignment="1">
      <alignment horizontal="center" vertical="center"/>
    </xf>
    <xf numFmtId="0" fontId="149" fillId="41" borderId="10" xfId="902" applyFont="1" applyFill="1" applyBorder="1" applyAlignment="1">
      <alignment horizontal="left" vertical="center" wrapText="1"/>
    </xf>
    <xf numFmtId="0" fontId="195" fillId="41" borderId="10" xfId="902" applyFont="1" applyFill="1" applyBorder="1" applyAlignment="1">
      <alignment horizontal="center" vertical="center" wrapText="1"/>
    </xf>
    <xf numFmtId="0" fontId="200" fillId="0" borderId="2" xfId="902" applyFont="1" applyBorder="1" applyAlignment="1">
      <alignment horizontal="center" vertical="center"/>
    </xf>
    <xf numFmtId="0" fontId="200" fillId="0" borderId="2" xfId="902" applyFont="1" applyBorder="1" applyAlignment="1">
      <alignment horizontal="center" vertical="center" wrapText="1"/>
    </xf>
    <xf numFmtId="0" fontId="200" fillId="0" borderId="2" xfId="902" applyFont="1" applyBorder="1" applyAlignment="1">
      <alignment horizontal="center" wrapText="1"/>
    </xf>
    <xf numFmtId="201" fontId="200" fillId="0" borderId="2" xfId="903" applyNumberFormat="1" applyFont="1" applyBorder="1" applyAlignment="1">
      <alignment horizontal="center" vertical="center"/>
    </xf>
    <xf numFmtId="9" fontId="200" fillId="0" borderId="2" xfId="902" applyNumberFormat="1" applyFont="1" applyBorder="1" applyAlignment="1">
      <alignment horizontal="center" vertical="center"/>
    </xf>
    <xf numFmtId="168" fontId="200" fillId="0" borderId="2" xfId="902" applyNumberFormat="1" applyFont="1" applyBorder="1" applyAlignment="1">
      <alignment horizontal="center" vertical="center"/>
    </xf>
    <xf numFmtId="43" fontId="200" fillId="0" borderId="2" xfId="903" applyFont="1" applyBorder="1" applyAlignment="1">
      <alignment horizontal="center" vertical="center"/>
    </xf>
    <xf numFmtId="0" fontId="33" fillId="0" borderId="23" xfId="1" applyFont="1" applyBorder="1" applyAlignment="1">
      <alignment horizontal="left" vertical="center" wrapText="1"/>
    </xf>
    <xf numFmtId="0" fontId="138" fillId="0" borderId="0" xfId="1" applyFont="1" applyAlignment="1">
      <alignment vertical="center" wrapText="1"/>
    </xf>
    <xf numFmtId="0" fontId="191" fillId="0" borderId="23" xfId="783" applyNumberFormat="1" applyFont="1" applyBorder="1" applyAlignment="1" applyProtection="1">
      <alignment horizontal="center" vertical="center"/>
    </xf>
    <xf numFmtId="4" fontId="149" fillId="0" borderId="0" xfId="782" applyNumberFormat="1" applyFont="1" applyAlignment="1">
      <alignment horizontal="center" vertical="top"/>
    </xf>
    <xf numFmtId="0" fontId="11" fillId="0" borderId="0" xfId="52" applyFont="1"/>
    <xf numFmtId="0" fontId="11" fillId="3" borderId="0" xfId="52" applyFont="1" applyFill="1"/>
    <xf numFmtId="167" fontId="33" fillId="0" borderId="2" xfId="52" applyNumberFormat="1" applyFont="1" applyBorder="1"/>
    <xf numFmtId="0" fontId="33" fillId="0" borderId="2" xfId="412" applyFont="1" applyBorder="1" applyAlignment="1">
      <alignment horizontal="center" vertical="center"/>
    </xf>
    <xf numFmtId="0" fontId="33" fillId="0" borderId="2" xfId="412" applyFont="1" applyBorder="1" applyAlignment="1">
      <alignment horizontal="left" vertical="top" wrapText="1"/>
    </xf>
    <xf numFmtId="0" fontId="33" fillId="0" borderId="2" xfId="412" applyFont="1" applyBorder="1" applyAlignment="1">
      <alignment horizontal="center" vertical="center" wrapText="1"/>
    </xf>
    <xf numFmtId="4" fontId="33" fillId="0" borderId="2" xfId="412" applyNumberFormat="1" applyFont="1" applyBorder="1" applyAlignment="1">
      <alignment horizontal="center" vertical="center" wrapText="1"/>
    </xf>
    <xf numFmtId="0" fontId="11" fillId="0" borderId="2" xfId="412" applyFont="1" applyBorder="1" applyAlignment="1">
      <alignment horizontal="center" vertical="center" wrapText="1"/>
    </xf>
    <xf numFmtId="0" fontId="11" fillId="0" borderId="2" xfId="412" applyFont="1" applyBorder="1" applyAlignment="1">
      <alignment horizontal="left" vertical="top" wrapText="1"/>
    </xf>
    <xf numFmtId="0" fontId="11" fillId="0" borderId="3" xfId="412" applyFont="1" applyBorder="1" applyAlignment="1">
      <alignment horizontal="center" vertical="center" wrapText="1"/>
    </xf>
    <xf numFmtId="0" fontId="11" fillId="0" borderId="3" xfId="412" applyFont="1" applyBorder="1" applyAlignment="1">
      <alignment horizontal="left" vertical="top" wrapText="1"/>
    </xf>
    <xf numFmtId="0" fontId="11" fillId="0" borderId="33" xfId="412" applyFont="1" applyBorder="1" applyAlignment="1">
      <alignment horizontal="center" vertical="center" wrapText="1"/>
    </xf>
    <xf numFmtId="0" fontId="11" fillId="0" borderId="23" xfId="412" applyFont="1" applyBorder="1" applyAlignment="1">
      <alignment horizontal="left" vertical="top" wrapText="1"/>
    </xf>
    <xf numFmtId="0" fontId="11" fillId="0" borderId="2" xfId="412" applyFont="1" applyBorder="1" applyAlignment="1">
      <alignment horizontal="center" vertical="center"/>
    </xf>
    <xf numFmtId="0" fontId="11" fillId="0" borderId="3" xfId="412" applyFont="1" applyBorder="1" applyAlignment="1">
      <alignment horizontal="center" vertical="center"/>
    </xf>
    <xf numFmtId="0" fontId="11" fillId="0" borderId="33" xfId="412" applyFont="1" applyBorder="1" applyAlignment="1">
      <alignment horizontal="center" vertical="center"/>
    </xf>
    <xf numFmtId="167" fontId="33" fillId="0" borderId="33" xfId="747" applyNumberFormat="1" applyFont="1" applyBorder="1" applyAlignment="1">
      <alignment horizontal="center" vertical="center"/>
    </xf>
    <xf numFmtId="165" fontId="33" fillId="0" borderId="33" xfId="747" applyNumberFormat="1" applyFont="1" applyBorder="1" applyAlignment="1">
      <alignment vertical="center"/>
    </xf>
    <xf numFmtId="9" fontId="11" fillId="0" borderId="33" xfId="793" applyNumberFormat="1" applyFont="1" applyBorder="1" applyAlignment="1" applyProtection="1">
      <alignment horizontal="center" vertical="center"/>
    </xf>
    <xf numFmtId="196" fontId="33" fillId="0" borderId="33" xfId="793" applyFont="1" applyBorder="1" applyAlignment="1" applyProtection="1">
      <alignment horizontal="center" vertical="center" wrapText="1"/>
    </xf>
    <xf numFmtId="0" fontId="202" fillId="0" borderId="0" xfId="0" applyFont="1"/>
    <xf numFmtId="0" fontId="168" fillId="0" borderId="46" xfId="640" applyFont="1" applyBorder="1" applyAlignment="1">
      <alignment horizontal="center" vertical="center"/>
    </xf>
    <xf numFmtId="0" fontId="168" fillId="0" borderId="32" xfId="640" applyFont="1" applyBorder="1" applyAlignment="1">
      <alignment horizontal="center" vertical="center"/>
    </xf>
    <xf numFmtId="0" fontId="168" fillId="0" borderId="47" xfId="640" applyFont="1" applyBorder="1" applyAlignment="1">
      <alignment horizontal="center" vertical="center"/>
    </xf>
    <xf numFmtId="0" fontId="168" fillId="0" borderId="46" xfId="640" applyFont="1" applyBorder="1" applyAlignment="1">
      <alignment horizontal="center"/>
    </xf>
    <xf numFmtId="0" fontId="168" fillId="0" borderId="48" xfId="640" applyFont="1" applyBorder="1"/>
    <xf numFmtId="4" fontId="168" fillId="0" borderId="46" xfId="640" applyNumberFormat="1" applyFont="1" applyBorder="1"/>
    <xf numFmtId="4" fontId="168" fillId="0" borderId="47" xfId="640" applyNumberFormat="1" applyFont="1" applyBorder="1"/>
    <xf numFmtId="4" fontId="168" fillId="0" borderId="32" xfId="640" applyNumberFormat="1" applyFont="1" applyBorder="1"/>
    <xf numFmtId="0" fontId="203" fillId="0" borderId="46" xfId="640" applyFont="1" applyBorder="1" applyAlignment="1">
      <alignment horizontal="center"/>
    </xf>
    <xf numFmtId="4" fontId="203" fillId="0" borderId="46" xfId="0" applyNumberFormat="1" applyFont="1" applyBorder="1"/>
    <xf numFmtId="4" fontId="203" fillId="0" borderId="47" xfId="0" applyNumberFormat="1" applyFont="1" applyBorder="1"/>
    <xf numFmtId="0" fontId="204" fillId="0" borderId="0" xfId="646" applyFont="1"/>
    <xf numFmtId="4" fontId="205" fillId="0" borderId="0" xfId="640" applyNumberFormat="1" applyFont="1"/>
    <xf numFmtId="0" fontId="204" fillId="0" borderId="0" xfId="640" applyFont="1"/>
    <xf numFmtId="0" fontId="204" fillId="0" borderId="0" xfId="0" applyFont="1"/>
    <xf numFmtId="0" fontId="186" fillId="0" borderId="0" xfId="782" applyFont="1" applyAlignment="1">
      <alignment vertical="top"/>
    </xf>
    <xf numFmtId="0" fontId="33" fillId="0" borderId="23" xfId="747" applyFont="1" applyBorder="1" applyAlignment="1">
      <alignment vertical="center" wrapText="1"/>
    </xf>
    <xf numFmtId="0" fontId="206" fillId="0" borderId="0" xfId="52" applyFont="1"/>
    <xf numFmtId="0" fontId="3" fillId="0" borderId="0" xfId="412" applyFont="1" applyAlignment="1">
      <alignment horizontal="center" vertical="center"/>
    </xf>
    <xf numFmtId="0" fontId="33" fillId="0" borderId="33" xfId="888" applyFont="1" applyBorder="1" applyAlignment="1">
      <alignment horizontal="left" vertical="center" wrapText="1"/>
    </xf>
    <xf numFmtId="0" fontId="3" fillId="0" borderId="0" xfId="792" applyFont="1" applyBorder="1" applyAlignment="1" applyProtection="1">
      <alignment horizontal="center" vertical="center"/>
    </xf>
    <xf numFmtId="0" fontId="207" fillId="0" borderId="0" xfId="0" applyFont="1" applyAlignment="1">
      <alignment horizontal="center" vertical="center"/>
    </xf>
    <xf numFmtId="0" fontId="33" fillId="42" borderId="23" xfId="401" applyFont="1" applyFill="1" applyBorder="1" applyAlignment="1">
      <alignment horizontal="center" vertical="center" wrapText="1"/>
    </xf>
    <xf numFmtId="182" fontId="11" fillId="42" borderId="23" xfId="402" applyFont="1" applyFill="1" applyBorder="1" applyAlignment="1">
      <alignment vertical="center"/>
    </xf>
    <xf numFmtId="4" fontId="149" fillId="0" borderId="23" xfId="782" applyNumberFormat="1" applyFont="1" applyBorder="1" applyAlignment="1">
      <alignment horizontal="center" vertical="center" wrapText="1"/>
    </xf>
    <xf numFmtId="0" fontId="3" fillId="0" borderId="0" xfId="52" applyFont="1" applyAlignment="1">
      <alignment vertical="center"/>
    </xf>
    <xf numFmtId="0" fontId="11" fillId="39" borderId="36" xfId="747" applyFont="1" applyFill="1" applyBorder="1" applyAlignment="1">
      <alignment vertical="center" wrapText="1"/>
    </xf>
    <xf numFmtId="4" fontId="149" fillId="0" borderId="49" xfId="782" applyNumberFormat="1" applyFont="1" applyBorder="1" applyAlignment="1">
      <alignment horizontal="right" vertical="top"/>
    </xf>
    <xf numFmtId="2" fontId="149" fillId="0" borderId="23" xfId="782" applyNumberFormat="1" applyFont="1" applyBorder="1" applyAlignment="1">
      <alignment horizontal="center" vertical="center" wrapText="1"/>
    </xf>
    <xf numFmtId="0" fontId="192" fillId="0" borderId="23" xfId="782" applyFont="1" applyBorder="1" applyAlignment="1">
      <alignment horizontal="left" vertical="top"/>
    </xf>
    <xf numFmtId="0" fontId="191" fillId="0" borderId="23" xfId="782" applyFont="1" applyBorder="1" applyAlignment="1">
      <alignment horizontal="center" vertical="center" wrapText="1"/>
    </xf>
    <xf numFmtId="0" fontId="191" fillId="0" borderId="23" xfId="782" applyFont="1" applyBorder="1" applyAlignment="1">
      <alignment horizontal="left" vertical="top"/>
    </xf>
    <xf numFmtId="4" fontId="191" fillId="0" borderId="23" xfId="783" applyNumberFormat="1" applyFont="1" applyBorder="1" applyAlignment="1" applyProtection="1">
      <alignment horizontal="center" vertical="center"/>
    </xf>
    <xf numFmtId="9" fontId="194" fillId="0" borderId="23" xfId="782" applyNumberFormat="1" applyFont="1" applyBorder="1" applyAlignment="1">
      <alignment horizontal="center" vertical="center"/>
    </xf>
    <xf numFmtId="4" fontId="194" fillId="0" borderId="23" xfId="782" applyNumberFormat="1" applyFont="1" applyBorder="1" applyAlignment="1">
      <alignment horizontal="center" vertical="center"/>
    </xf>
    <xf numFmtId="4" fontId="191" fillId="0" borderId="23" xfId="782" applyNumberFormat="1" applyFont="1" applyBorder="1" applyAlignment="1">
      <alignment horizontal="center" vertical="center"/>
    </xf>
    <xf numFmtId="0" fontId="149" fillId="0" borderId="23" xfId="747" applyFont="1" applyBorder="1" applyAlignment="1">
      <alignment horizontal="center" vertical="center"/>
    </xf>
    <xf numFmtId="0" fontId="149" fillId="0" borderId="23" xfId="747" applyFont="1" applyBorder="1" applyAlignment="1">
      <alignment horizontal="center" vertical="center" wrapText="1"/>
    </xf>
    <xf numFmtId="0" fontId="149" fillId="0" borderId="23" xfId="747" applyFont="1" applyBorder="1" applyAlignment="1">
      <alignment horizontal="left" vertical="center" wrapText="1"/>
    </xf>
    <xf numFmtId="0" fontId="149" fillId="43" borderId="23" xfId="747" applyFont="1" applyFill="1" applyBorder="1" applyAlignment="1">
      <alignment horizontal="center" vertical="center" wrapText="1"/>
    </xf>
    <xf numFmtId="0" fontId="135" fillId="0" borderId="23" xfId="747" applyFont="1" applyBorder="1" applyAlignment="1">
      <alignment horizontal="center" vertical="center"/>
    </xf>
    <xf numFmtId="0" fontId="146" fillId="0" borderId="23" xfId="747" applyFont="1" applyBorder="1" applyAlignment="1">
      <alignment horizontal="left" vertical="center" wrapText="1"/>
    </xf>
    <xf numFmtId="0" fontId="146" fillId="40" borderId="23" xfId="747" applyFont="1" applyFill="1" applyBorder="1" applyAlignment="1">
      <alignment horizontal="left" vertical="center" wrapText="1"/>
    </xf>
    <xf numFmtId="0" fontId="146" fillId="40" borderId="23" xfId="747" applyFont="1" applyFill="1" applyBorder="1" applyAlignment="1">
      <alignment horizontal="center" vertical="center" wrapText="1"/>
    </xf>
    <xf numFmtId="0" fontId="146" fillId="0" borderId="23" xfId="747" applyFont="1" applyBorder="1" applyAlignment="1">
      <alignment horizontal="center" vertical="center"/>
    </xf>
    <xf numFmtId="3" fontId="146" fillId="0" borderId="23" xfId="747" applyNumberFormat="1" applyFont="1" applyBorder="1" applyAlignment="1">
      <alignment horizontal="center" vertical="center"/>
    </xf>
    <xf numFmtId="182" fontId="135" fillId="43" borderId="23" xfId="748" applyNumberFormat="1" applyFont="1" applyFill="1" applyBorder="1" applyAlignment="1" applyProtection="1">
      <alignment vertical="center"/>
    </xf>
    <xf numFmtId="9" fontId="146" fillId="0" borderId="23" xfId="747" applyNumberFormat="1" applyFont="1" applyBorder="1" applyAlignment="1">
      <alignment horizontal="center" vertical="center"/>
    </xf>
    <xf numFmtId="168" fontId="146" fillId="0" borderId="23" xfId="747" applyNumberFormat="1" applyFont="1" applyBorder="1" applyAlignment="1">
      <alignment horizontal="center" vertical="center"/>
    </xf>
    <xf numFmtId="182" fontId="146" fillId="0" borderId="23" xfId="747" applyNumberFormat="1" applyFont="1" applyBorder="1" applyAlignment="1">
      <alignment vertical="center"/>
    </xf>
    <xf numFmtId="0" fontId="49" fillId="0" borderId="23" xfId="747" applyBorder="1"/>
    <xf numFmtId="0" fontId="37" fillId="0" borderId="23" xfId="747" applyFont="1" applyBorder="1"/>
    <xf numFmtId="0" fontId="153" fillId="0" borderId="23" xfId="747" applyFont="1" applyBorder="1"/>
    <xf numFmtId="0" fontId="149" fillId="0" borderId="23" xfId="747" applyFont="1" applyBorder="1"/>
    <xf numFmtId="171" fontId="195" fillId="0" borderId="23" xfId="747" applyNumberFormat="1" applyFont="1" applyBorder="1" applyAlignment="1">
      <alignment vertical="center"/>
    </xf>
    <xf numFmtId="0" fontId="33" fillId="0" borderId="3" xfId="785" applyFont="1" applyBorder="1" applyAlignment="1">
      <alignment horizontal="center" vertical="center"/>
    </xf>
    <xf numFmtId="0" fontId="33" fillId="0" borderId="3" xfId="52" applyFont="1" applyBorder="1" applyAlignment="1">
      <alignment horizontal="left" vertical="center" wrapText="1"/>
    </xf>
    <xf numFmtId="0" fontId="33" fillId="3" borderId="3" xfId="785" applyFont="1" applyFill="1" applyBorder="1" applyAlignment="1">
      <alignment horizontal="center" vertical="center" wrapText="1"/>
    </xf>
    <xf numFmtId="166" fontId="33" fillId="0" borderId="7" xfId="52" applyNumberFormat="1" applyFont="1" applyBorder="1" applyAlignment="1">
      <alignment vertical="center"/>
    </xf>
    <xf numFmtId="166" fontId="33" fillId="0" borderId="6" xfId="52" applyNumberFormat="1" applyFont="1" applyBorder="1" applyAlignment="1">
      <alignment vertical="center"/>
    </xf>
    <xf numFmtId="0" fontId="11" fillId="0" borderId="23" xfId="52" applyFont="1" applyBorder="1" applyAlignment="1">
      <alignment horizontal="center" vertical="center"/>
    </xf>
    <xf numFmtId="0" fontId="11" fillId="0" borderId="23" xfId="52" applyFont="1" applyBorder="1" applyAlignment="1">
      <alignment horizontal="center" vertical="center" wrapText="1"/>
    </xf>
    <xf numFmtId="3" fontId="11" fillId="0" borderId="23" xfId="52" applyNumberFormat="1" applyFont="1" applyBorder="1" applyAlignment="1">
      <alignment horizontal="center" vertical="center"/>
    </xf>
    <xf numFmtId="166" fontId="11" fillId="3" borderId="23" xfId="155" applyFont="1" applyFill="1" applyBorder="1" applyAlignment="1">
      <alignment vertical="center"/>
    </xf>
    <xf numFmtId="9" fontId="11" fillId="0" borderId="23" xfId="52" applyNumberFormat="1" applyFont="1" applyBorder="1" applyAlignment="1">
      <alignment horizontal="center" vertical="center"/>
    </xf>
    <xf numFmtId="167" fontId="11" fillId="0" borderId="23" xfId="52" applyNumberFormat="1" applyFont="1" applyBorder="1" applyAlignment="1">
      <alignment horizontal="center" vertical="center"/>
    </xf>
    <xf numFmtId="166" fontId="11" fillId="0" borderId="23" xfId="52" applyNumberFormat="1" applyFont="1" applyBorder="1" applyAlignment="1">
      <alignment vertical="center"/>
    </xf>
    <xf numFmtId="0" fontId="11" fillId="0" borderId="50" xfId="786" applyFont="1" applyBorder="1" applyAlignment="1">
      <alignment vertical="center" wrapText="1"/>
    </xf>
    <xf numFmtId="0" fontId="11" fillId="0" borderId="4" xfId="786" applyFont="1" applyBorder="1" applyAlignment="1">
      <alignment vertical="center" wrapText="1"/>
    </xf>
    <xf numFmtId="0" fontId="33" fillId="0" borderId="3" xfId="786" applyFont="1" applyBorder="1" applyAlignment="1">
      <alignment horizontal="center" vertical="center"/>
    </xf>
    <xf numFmtId="0" fontId="11" fillId="0" borderId="23" xfId="786" applyFont="1" applyBorder="1" applyAlignment="1">
      <alignment vertical="center" wrapText="1"/>
    </xf>
    <xf numFmtId="0" fontId="11" fillId="0" borderId="23" xfId="787" applyFont="1" applyBorder="1" applyAlignment="1">
      <alignment horizontal="center" vertical="center"/>
    </xf>
    <xf numFmtId="166" fontId="26" fillId="0" borderId="8" xfId="52" applyNumberFormat="1" applyFont="1" applyBorder="1" applyAlignment="1">
      <alignment vertical="center"/>
    </xf>
    <xf numFmtId="166" fontId="26" fillId="0" borderId="6" xfId="52" applyNumberFormat="1" applyFont="1" applyBorder="1"/>
    <xf numFmtId="0" fontId="33" fillId="0" borderId="23" xfId="785" applyFont="1" applyBorder="1" applyAlignment="1">
      <alignment horizontal="center" vertical="center"/>
    </xf>
    <xf numFmtId="0" fontId="33" fillId="0" borderId="23" xfId="785" applyFont="1" applyBorder="1" applyAlignment="1">
      <alignment horizontal="center" vertical="center" wrapText="1"/>
    </xf>
    <xf numFmtId="0" fontId="33" fillId="0" borderId="23" xfId="52" applyFont="1" applyBorder="1" applyAlignment="1">
      <alignment horizontal="left" vertical="center" wrapText="1"/>
    </xf>
    <xf numFmtId="0" fontId="33" fillId="3" borderId="23" xfId="785" applyFont="1" applyFill="1" applyBorder="1" applyAlignment="1">
      <alignment horizontal="center" vertical="center" wrapText="1"/>
    </xf>
    <xf numFmtId="0" fontId="33" fillId="0" borderId="23" xfId="52" applyFont="1" applyBorder="1" applyAlignment="1">
      <alignment horizontal="center" vertical="center" wrapText="1"/>
    </xf>
    <xf numFmtId="0" fontId="11" fillId="0" borderId="23" xfId="52" applyFont="1" applyBorder="1" applyAlignment="1">
      <alignment vertical="center" wrapText="1"/>
    </xf>
    <xf numFmtId="0" fontId="197" fillId="0" borderId="23" xfId="52" applyFont="1" applyBorder="1" applyAlignment="1">
      <alignment horizontal="center" vertical="center" wrapText="1"/>
    </xf>
    <xf numFmtId="0" fontId="6" fillId="0" borderId="6" xfId="52" applyFont="1" applyBorder="1" applyAlignment="1">
      <alignment horizontal="center" wrapText="1"/>
    </xf>
    <xf numFmtId="0" fontId="6" fillId="0" borderId="51" xfId="52" applyFont="1" applyBorder="1" applyAlignment="1">
      <alignment horizontal="center" wrapText="1"/>
    </xf>
    <xf numFmtId="166" fontId="6" fillId="0" borderId="51" xfId="52" applyNumberFormat="1" applyFont="1" applyBorder="1" applyAlignment="1">
      <alignment vertical="center"/>
    </xf>
    <xf numFmtId="166" fontId="6" fillId="0" borderId="6" xfId="52" applyNumberFormat="1" applyFont="1" applyBorder="1" applyAlignment="1">
      <alignment vertical="center"/>
    </xf>
    <xf numFmtId="0" fontId="33" fillId="0" borderId="23" xfId="52" applyFont="1" applyBorder="1" applyAlignment="1">
      <alignment horizontal="center" vertical="center"/>
    </xf>
    <xf numFmtId="0" fontId="33" fillId="3" borderId="23" xfId="52" applyFont="1" applyFill="1" applyBorder="1" applyAlignment="1">
      <alignment horizontal="center" vertical="center" wrapText="1"/>
    </xf>
    <xf numFmtId="0" fontId="167" fillId="0" borderId="23" xfId="52" applyFont="1" applyBorder="1" applyAlignment="1">
      <alignment horizontal="center" vertical="center" wrapText="1"/>
    </xf>
    <xf numFmtId="0" fontId="11" fillId="3" borderId="23" xfId="52" applyFont="1" applyFill="1" applyBorder="1" applyAlignment="1">
      <alignment horizontal="center" vertical="center" wrapText="1"/>
    </xf>
    <xf numFmtId="166" fontId="135" fillId="0" borderId="23" xfId="784" applyFont="1" applyBorder="1" applyAlignment="1">
      <alignment vertical="center"/>
    </xf>
    <xf numFmtId="168" fontId="11" fillId="0" borderId="23" xfId="52" applyNumberFormat="1" applyFont="1" applyBorder="1" applyAlignment="1">
      <alignment horizontal="center" vertical="center"/>
    </xf>
    <xf numFmtId="0" fontId="167" fillId="0" borderId="23" xfId="52" applyFont="1" applyBorder="1" applyAlignment="1">
      <alignment horizontal="left" vertical="center" wrapText="1"/>
    </xf>
    <xf numFmtId="0" fontId="11" fillId="0" borderId="23" xfId="52" applyFont="1" applyBorder="1" applyAlignment="1">
      <alignment vertical="center"/>
    </xf>
    <xf numFmtId="0" fontId="11" fillId="0" borderId="23" xfId="792" applyFont="1" applyBorder="1" applyAlignment="1" applyProtection="1">
      <alignment horizontal="center" vertical="center" wrapText="1"/>
    </xf>
    <xf numFmtId="0" fontId="5" fillId="0" borderId="0" xfId="0" applyFont="1" applyAlignment="1">
      <alignment horizontal="left" vertical="center"/>
    </xf>
    <xf numFmtId="0" fontId="208" fillId="39" borderId="0" xfId="9" applyFont="1" applyFill="1" applyAlignment="1">
      <alignment horizontal="left"/>
    </xf>
    <xf numFmtId="0" fontId="7" fillId="0" borderId="0" xfId="0" applyFont="1" applyAlignment="1">
      <alignment horizontal="left" vertical="top"/>
    </xf>
    <xf numFmtId="0" fontId="7" fillId="0" borderId="0" xfId="0" applyFont="1" applyAlignment="1">
      <alignment horizontal="left" vertical="center"/>
    </xf>
    <xf numFmtId="3" fontId="5" fillId="0" borderId="0" xfId="0" applyNumberFormat="1" applyFont="1" applyAlignment="1">
      <alignment horizontal="left" vertical="top"/>
    </xf>
    <xf numFmtId="202" fontId="5" fillId="39" borderId="0" xfId="0" applyNumberFormat="1" applyFont="1" applyFill="1" applyAlignment="1">
      <alignment horizontal="right" vertical="top"/>
    </xf>
    <xf numFmtId="9" fontId="5" fillId="0" borderId="0" xfId="0" applyNumberFormat="1" applyFont="1" applyAlignment="1">
      <alignment horizontal="left" vertical="top"/>
    </xf>
    <xf numFmtId="202" fontId="5" fillId="0" borderId="0" xfId="0" applyNumberFormat="1" applyFont="1" applyAlignment="1">
      <alignment horizontal="left" vertical="top"/>
    </xf>
    <xf numFmtId="0" fontId="209" fillId="0" borderId="0" xfId="52" applyFont="1"/>
    <xf numFmtId="0" fontId="33" fillId="0" borderId="1" xfId="2" applyFont="1" applyBorder="1" applyAlignment="1">
      <alignment vertical="top" wrapText="1"/>
    </xf>
    <xf numFmtId="0" fontId="138" fillId="0" borderId="33" xfId="1" applyFont="1" applyBorder="1" applyAlignment="1">
      <alignment vertical="center" wrapText="1"/>
    </xf>
    <xf numFmtId="0" fontId="33" fillId="0" borderId="23" xfId="747" applyFont="1" applyBorder="1" applyAlignment="1">
      <alignment vertical="top" wrapText="1"/>
    </xf>
    <xf numFmtId="0" fontId="11" fillId="0" borderId="33" xfId="2" applyFont="1" applyBorder="1" applyAlignment="1">
      <alignment horizontal="center" vertical="center" wrapText="1"/>
    </xf>
    <xf numFmtId="200" fontId="11" fillId="0" borderId="33" xfId="1" applyNumberFormat="1" applyFont="1" applyBorder="1" applyAlignment="1">
      <alignment horizontal="center" vertical="center"/>
    </xf>
    <xf numFmtId="0" fontId="11" fillId="0" borderId="33" xfId="1" applyFont="1" applyBorder="1" applyAlignment="1">
      <alignment horizontal="center"/>
    </xf>
    <xf numFmtId="0" fontId="11" fillId="0" borderId="35" xfId="1" applyFont="1" applyBorder="1" applyAlignment="1">
      <alignment horizontal="left" vertical="center" wrapText="1"/>
    </xf>
    <xf numFmtId="0" fontId="33" fillId="0" borderId="33" xfId="1" applyFont="1" applyBorder="1" applyAlignment="1">
      <alignment horizontal="left" vertical="top" wrapText="1"/>
    </xf>
    <xf numFmtId="0" fontId="3" fillId="0" borderId="0" xfId="1" applyFont="1" applyAlignment="1">
      <alignment horizontal="center" vertical="center"/>
    </xf>
    <xf numFmtId="0" fontId="5" fillId="0" borderId="0" xfId="0" applyFont="1" applyAlignment="1">
      <alignment horizontal="left" vertical="center" wrapText="1"/>
    </xf>
    <xf numFmtId="0" fontId="29" fillId="0" borderId="8" xfId="2" applyFont="1" applyBorder="1" applyAlignment="1">
      <alignment horizontal="left" vertical="center" wrapText="1"/>
    </xf>
    <xf numFmtId="0" fontId="33" fillId="0" borderId="33" xfId="1" applyFont="1" applyBorder="1" applyAlignment="1">
      <alignment horizontal="center"/>
    </xf>
    <xf numFmtId="9" fontId="26" fillId="0" borderId="23" xfId="1" applyNumberFormat="1" applyFont="1" applyBorder="1" applyAlignment="1">
      <alignment horizontal="center"/>
    </xf>
    <xf numFmtId="0" fontId="26" fillId="0" borderId="23" xfId="1" applyFont="1" applyBorder="1" applyAlignment="1">
      <alignment horizontal="center"/>
    </xf>
    <xf numFmtId="2" fontId="26" fillId="0" borderId="23" xfId="1" applyNumberFormat="1" applyFont="1" applyBorder="1" applyAlignment="1">
      <alignment horizontal="center" vertical="center"/>
    </xf>
    <xf numFmtId="0" fontId="3" fillId="0" borderId="0" xfId="747" applyFont="1" applyAlignment="1">
      <alignment horizontal="center" vertical="center"/>
    </xf>
    <xf numFmtId="0" fontId="144" fillId="0" borderId="23" xfId="747" applyFont="1" applyBorder="1" applyAlignment="1">
      <alignment horizontal="center"/>
    </xf>
    <xf numFmtId="0" fontId="145" fillId="0" borderId="23" xfId="747" applyFont="1" applyBorder="1" applyAlignment="1">
      <alignment horizontal="center"/>
    </xf>
    <xf numFmtId="0" fontId="26" fillId="0" borderId="33" xfId="1" applyFont="1" applyBorder="1" applyAlignment="1">
      <alignment horizontal="center"/>
    </xf>
    <xf numFmtId="9" fontId="26" fillId="0" borderId="33" xfId="1" applyNumberFormat="1" applyFont="1" applyBorder="1" applyAlignment="1">
      <alignment horizontal="center"/>
    </xf>
    <xf numFmtId="0" fontId="51" fillId="0" borderId="0" xfId="52"/>
    <xf numFmtId="194" fontId="156" fillId="0" borderId="2" xfId="52" applyNumberFormat="1" applyFont="1" applyBorder="1" applyAlignment="1">
      <alignment horizontal="center" vertical="center" wrapText="1"/>
    </xf>
    <xf numFmtId="0" fontId="26" fillId="0" borderId="2" xfId="52" applyFont="1" applyBorder="1" applyAlignment="1">
      <alignment horizontal="center"/>
    </xf>
    <xf numFmtId="0" fontId="3" fillId="0" borderId="0" xfId="52" applyFont="1" applyAlignment="1">
      <alignment horizontal="center" vertical="center"/>
    </xf>
    <xf numFmtId="9" fontId="33" fillId="0" borderId="6" xfId="52" applyNumberFormat="1" applyFont="1" applyBorder="1" applyAlignment="1">
      <alignment horizontal="center" vertical="center"/>
    </xf>
    <xf numFmtId="9" fontId="26" fillId="0" borderId="6" xfId="52" applyNumberFormat="1" applyFont="1" applyBorder="1" applyAlignment="1">
      <alignment horizontal="center"/>
    </xf>
    <xf numFmtId="0" fontId="26" fillId="0" borderId="2" xfId="52" applyFont="1" applyBorder="1" applyAlignment="1">
      <alignment horizontal="center" vertical="center"/>
    </xf>
    <xf numFmtId="9" fontId="26" fillId="0" borderId="2" xfId="52" applyNumberFormat="1" applyFont="1" applyBorder="1" applyAlignment="1">
      <alignment horizontal="center"/>
    </xf>
    <xf numFmtId="9" fontId="26" fillId="0" borderId="2" xfId="52" applyNumberFormat="1" applyFont="1" applyBorder="1" applyAlignment="1">
      <alignment horizontal="center" vertical="center"/>
    </xf>
    <xf numFmtId="0" fontId="2" fillId="0" borderId="0" xfId="1"/>
    <xf numFmtId="0" fontId="181" fillId="0" borderId="33" xfId="888" applyFont="1" applyBorder="1" applyAlignment="1">
      <alignment horizontal="center"/>
    </xf>
    <xf numFmtId="9" fontId="26" fillId="0" borderId="33" xfId="1" applyNumberFormat="1" applyFont="1" applyBorder="1" applyAlignment="1">
      <alignment horizontal="center" vertical="center"/>
    </xf>
    <xf numFmtId="0" fontId="173" fillId="0" borderId="0" xfId="1" applyFont="1" applyAlignment="1">
      <alignment horizontal="center" vertical="center" wrapText="1"/>
    </xf>
  </cellXfs>
  <cellStyles count="911">
    <cellStyle name="20% - akcent 1 2" xfId="53" xr:uid="{98E3E342-5C4E-4F37-B304-46FFF9BD412C}"/>
    <cellStyle name="20% - akcent 1 2 2" xfId="430" xr:uid="{0D5D9DD2-814A-4FAC-9A42-E3B1C770E942}"/>
    <cellStyle name="20% - akcent 2 2" xfId="54" xr:uid="{EFD21185-0B6D-43CD-B2A0-91B254969734}"/>
    <cellStyle name="20% - akcent 2 2 2" xfId="431" xr:uid="{F2853D62-7D92-48E4-8246-86595F323760}"/>
    <cellStyle name="20% - akcent 3 2" xfId="55" xr:uid="{EAAA9CFC-5B12-439B-B9F0-E8B335BF3D5E}"/>
    <cellStyle name="20% - akcent 3 2 2" xfId="432" xr:uid="{71E4CFA6-3FD5-40D4-A90E-CA3CC5D0A9AE}"/>
    <cellStyle name="20% - akcent 4 2" xfId="56" xr:uid="{A431E3FC-8DC0-4D18-B3ED-EEFDFC4FD803}"/>
    <cellStyle name="20% - akcent 4 2 2" xfId="433" xr:uid="{AB72ABAF-EB07-45FF-8D33-3272241B908A}"/>
    <cellStyle name="20% - akcent 5 2" xfId="57" xr:uid="{19F6AF17-83F8-4A9A-81F9-9C4A0EC32721}"/>
    <cellStyle name="20% - akcent 5 2 2" xfId="434" xr:uid="{05AEA1B8-5564-40EE-A49C-5349D4207A67}"/>
    <cellStyle name="20% - akcent 6 2" xfId="58" xr:uid="{27A9CDE1-51A9-4EEB-A3B1-A0A6549EAA94}"/>
    <cellStyle name="20% - akcent 6 2 2" xfId="435" xr:uid="{3902E426-42D7-4455-BF25-6E03C7CA90CA}"/>
    <cellStyle name="40% - akcent 1 2" xfId="59" xr:uid="{EAA19107-26F1-4499-A9AC-05D0C3C0BCBB}"/>
    <cellStyle name="40% - akcent 1 2 2" xfId="436" xr:uid="{0DEAC46F-6606-46A9-845D-F30094B8C833}"/>
    <cellStyle name="40% - akcent 2 2" xfId="60" xr:uid="{3668E745-EF29-4C74-9010-19608E0EFDAC}"/>
    <cellStyle name="40% - akcent 2 2 2" xfId="437" xr:uid="{E9DECA27-346B-4C17-B7B6-47F08AAD364A}"/>
    <cellStyle name="40% - akcent 3 2" xfId="61" xr:uid="{D140BBF0-964C-4BE0-ABBB-BE887E71669D}"/>
    <cellStyle name="40% - akcent 3 2 2" xfId="438" xr:uid="{3FA40699-3DE0-4CA7-B6A0-AB6445AC7757}"/>
    <cellStyle name="40% - akcent 4 2" xfId="62" xr:uid="{09C6F4AD-B90F-467C-8791-E65E756B48FE}"/>
    <cellStyle name="40% - akcent 4 2 2" xfId="439" xr:uid="{0FDCA657-6BB3-4389-BE42-25771988F124}"/>
    <cellStyle name="40% - akcent 5 2" xfId="63" xr:uid="{6382B3B1-C946-48F9-9B07-60DAAC39FC3F}"/>
    <cellStyle name="40% - akcent 5 2 2" xfId="440" xr:uid="{C302D303-12A9-4801-B1E7-60B2DF8884E3}"/>
    <cellStyle name="40% - akcent 6 2" xfId="64" xr:uid="{30BC7299-B2EA-4488-BB81-EB00688A8F73}"/>
    <cellStyle name="40% - akcent 6 2 2" xfId="441" xr:uid="{7C664ADA-FEEA-43B6-91A9-FAA5EBD9D418}"/>
    <cellStyle name="60% - akcent 1 2" xfId="65" xr:uid="{FF5DFD06-1B8D-4147-A2F6-944A3F54CC02}"/>
    <cellStyle name="60% - akcent 1 2 2" xfId="442" xr:uid="{F3FCC9B4-3679-4E73-B090-9F5EFCF5CFA2}"/>
    <cellStyle name="60% - akcent 2 2" xfId="66" xr:uid="{AC77AE0C-E8FA-4EE0-ADFD-36F8B3712B29}"/>
    <cellStyle name="60% - akcent 2 2 2" xfId="443" xr:uid="{71E6CD5F-734F-48F3-8861-49FD48901E1C}"/>
    <cellStyle name="60% - akcent 3 2" xfId="67" xr:uid="{55287D02-B787-4599-829B-810BCB0D5054}"/>
    <cellStyle name="60% - akcent 3 2 2" xfId="444" xr:uid="{E3B74D4E-C687-4AE3-B460-B8A26D29EDE7}"/>
    <cellStyle name="60% - akcent 4 2" xfId="68" xr:uid="{710E6836-41F7-42FF-97B8-F52DEDB4F736}"/>
    <cellStyle name="60% - akcent 4 2 2" xfId="445" xr:uid="{DDC1018C-2312-4B67-B967-33165928BC34}"/>
    <cellStyle name="60% - akcent 5 2" xfId="69" xr:uid="{ED294BC6-34CF-49BC-9910-C1CDD8F59503}"/>
    <cellStyle name="60% - akcent 5 2 2" xfId="446" xr:uid="{694AE41C-F183-419B-B128-D091A3E6FED4}"/>
    <cellStyle name="60% - akcent 6 2" xfId="70" xr:uid="{8210061F-EE27-481C-8F32-4B8DAC7DF6DD}"/>
    <cellStyle name="60% - akcent 6 2 2" xfId="447" xr:uid="{BC0781BC-A7AA-4AB9-999E-644C277E1BBA}"/>
    <cellStyle name="Accent" xfId="13" xr:uid="{568E44A7-DAB1-4277-9515-4F32622A2DE2}"/>
    <cellStyle name="Accent 1" xfId="14" xr:uid="{6B02465F-E1F1-4D96-81ED-034B547F98DB}"/>
    <cellStyle name="Accent 1 1" xfId="15" xr:uid="{63E13B37-AE7D-4DEC-9583-2B505D9C0787}"/>
    <cellStyle name="Accent 1 1 2" xfId="73" xr:uid="{7BC05CF4-29D5-4ED0-BF2F-5DA5BE7BC543}"/>
    <cellStyle name="Accent 1 1 3" xfId="450" xr:uid="{F6959F1E-C588-4C01-AED7-ED05FE561BA9}"/>
    <cellStyle name="Accent 1 10" xfId="799" xr:uid="{03CCDBB8-170E-4894-A4AC-0F9D36FE9C71}"/>
    <cellStyle name="Accent 1 2" xfId="74" xr:uid="{BE737B63-8F1B-45B2-A643-1604E458002C}"/>
    <cellStyle name="Accent 1 2 2" xfId="451" xr:uid="{06C16071-CD4A-401E-8D03-ADA50DC03973}"/>
    <cellStyle name="Accent 1 3" xfId="75" xr:uid="{7315916E-42EB-4A63-9132-66BD5014D9B7}"/>
    <cellStyle name="Accent 1 3 2" xfId="452" xr:uid="{86C902AC-3439-474D-99AD-E975EE8232BD}"/>
    <cellStyle name="Accent 1 4" xfId="76" xr:uid="{5E8D93B6-B31C-4B0B-8BB4-ACE75B546EBC}"/>
    <cellStyle name="Accent 1 4 2" xfId="453" xr:uid="{5FDE4209-5670-427C-A2A1-97E7A8FFDA67}"/>
    <cellStyle name="Accent 1 5" xfId="77" xr:uid="{E8D2B02E-D1E7-4404-A9D3-672E244B5095}"/>
    <cellStyle name="Accent 1 5 2" xfId="454" xr:uid="{EFD51E40-90A7-42BF-A176-15EA9EEB820E}"/>
    <cellStyle name="Accent 1 6" xfId="78" xr:uid="{23CAA51A-BD8A-445D-A7D9-DFEBF5574E21}"/>
    <cellStyle name="Accent 1 6 2" xfId="455" xr:uid="{2285745D-A7E8-461F-B907-67B278F5DECB}"/>
    <cellStyle name="Accent 1 7" xfId="79" xr:uid="{049A27BD-1AAB-48A9-A0D1-AC57B2CE7AB8}"/>
    <cellStyle name="Accent 1 7 2" xfId="456" xr:uid="{A5E8BDC9-6CC5-49D9-AC8D-ACF77721C06C}"/>
    <cellStyle name="Accent 1 7 3" xfId="800" xr:uid="{983267B4-D6A6-4FBA-9930-D4679DFDB9FD}"/>
    <cellStyle name="Accent 1 8" xfId="72" xr:uid="{04391AFC-DB69-4DFA-B3BA-060112647D8A}"/>
    <cellStyle name="Accent 1 9" xfId="449" xr:uid="{F9A30CF9-2A45-41C9-AD8E-1146B8BB702E}"/>
    <cellStyle name="Accent 10" xfId="80" xr:uid="{D5507EC5-D6FA-4E13-B4AE-8AD6586FAE34}"/>
    <cellStyle name="Accent 10 2" xfId="457" xr:uid="{21D24F4C-3D02-459D-ADB2-153D3FC3848E}"/>
    <cellStyle name="Accent 10 3" xfId="801" xr:uid="{06752409-307A-4DE7-8872-58D2F65210AD}"/>
    <cellStyle name="Accent 11" xfId="71" xr:uid="{5CD2F02C-7324-48BB-8471-9EB0A9A8CC2B}"/>
    <cellStyle name="Accent 12" xfId="448" xr:uid="{B338A996-637B-4A2D-8B25-AAE1C90743F3}"/>
    <cellStyle name="Accent 13" xfId="798" xr:uid="{88180817-45EF-45D8-BE4B-3734E0D78994}"/>
    <cellStyle name="Accent 2" xfId="16" xr:uid="{AF91FF0E-BE02-438F-A01C-8B20EF7743BD}"/>
    <cellStyle name="Accent 2 1" xfId="17" xr:uid="{408BDD48-0EC4-4E4D-BB40-5B7197E979EC}"/>
    <cellStyle name="Accent 2 1 2" xfId="82" xr:uid="{A66A3976-45D1-45C6-A89B-037B6E83E74B}"/>
    <cellStyle name="Accent 2 1 3" xfId="459" xr:uid="{6E48307B-D4F5-43C5-83BC-FA48C2403294}"/>
    <cellStyle name="Accent 2 10" xfId="802" xr:uid="{E3C50FF2-84CE-4F8F-9A16-591947314DC6}"/>
    <cellStyle name="Accent 2 2" xfId="83" xr:uid="{739EED06-4907-4B78-A704-583932EAB4CE}"/>
    <cellStyle name="Accent 2 2 2" xfId="460" xr:uid="{9FF0EFAE-FEF9-49D5-B3D0-A9F36F82B0CF}"/>
    <cellStyle name="Accent 2 3" xfId="84" xr:uid="{58CF3FE8-A92F-484B-9EF6-FD8AA0A5C0E8}"/>
    <cellStyle name="Accent 2 3 2" xfId="461" xr:uid="{C4466324-2D13-4EB7-9213-09F5C1B74447}"/>
    <cellStyle name="Accent 2 4" xfId="85" xr:uid="{0CE5BCE2-2A1F-47E6-B404-BDDAD309D2D9}"/>
    <cellStyle name="Accent 2 4 2" xfId="462" xr:uid="{5785F1F8-1B12-4182-B383-C5C6B2F9AF96}"/>
    <cellStyle name="Accent 2 5" xfId="86" xr:uid="{176DE1C0-07BD-48BF-95DF-B6C08F6EDB45}"/>
    <cellStyle name="Accent 2 5 2" xfId="463" xr:uid="{E3719645-23C8-4928-A711-1012448EBE25}"/>
    <cellStyle name="Accent 2 6" xfId="87" xr:uid="{C9CCAE6E-C019-4435-9BA7-9022D895A684}"/>
    <cellStyle name="Accent 2 6 2" xfId="464" xr:uid="{E13A9677-56D2-4FA1-B5D4-A01F5F53A81B}"/>
    <cellStyle name="Accent 2 7" xfId="88" xr:uid="{C9842DEE-2354-445E-8A52-4505D19B84C2}"/>
    <cellStyle name="Accent 2 7 2" xfId="465" xr:uid="{F59A8247-2827-4CC3-8F76-FD7DCA7CCD52}"/>
    <cellStyle name="Accent 2 7 3" xfId="803" xr:uid="{35818FD4-D6CA-453B-AF11-FCFAA49E8BA8}"/>
    <cellStyle name="Accent 2 8" xfId="81" xr:uid="{DFF778A8-7B64-48CF-8F5B-3DC7D376B6E7}"/>
    <cellStyle name="Accent 2 9" xfId="458" xr:uid="{BED0603A-6D68-4FD4-BF4F-A3CFD981290F}"/>
    <cellStyle name="Accent 3" xfId="18" xr:uid="{F164008D-C7D9-4C0B-8A77-63CBDD999C6C}"/>
    <cellStyle name="Accent 3 1" xfId="19" xr:uid="{13E4FCBE-2CB5-487F-83D4-B0E479F437AE}"/>
    <cellStyle name="Accent 3 1 2" xfId="90" xr:uid="{6DE99BF1-DA56-44F8-88A4-A79B9D6A4EA5}"/>
    <cellStyle name="Accent 3 1 3" xfId="467" xr:uid="{D594047E-BC44-42B8-A4DB-E3391B84631E}"/>
    <cellStyle name="Accent 3 10" xfId="804" xr:uid="{9EB88469-47C3-4C3F-8D0C-C3E43DCE62D6}"/>
    <cellStyle name="Accent 3 2" xfId="91" xr:uid="{43040703-6D6B-40C0-AB21-DC9966BCE9DB}"/>
    <cellStyle name="Accent 3 2 2" xfId="468" xr:uid="{0B0470A2-BD8C-4641-B845-4F6601E0DE01}"/>
    <cellStyle name="Accent 3 3" xfId="92" xr:uid="{2ADC1395-9DD1-48A7-87CC-09EF81881BB5}"/>
    <cellStyle name="Accent 3 3 2" xfId="469" xr:uid="{B48588F7-8C72-4FF8-847E-BDB74F57A73E}"/>
    <cellStyle name="Accent 3 4" xfId="93" xr:uid="{6FFFC699-770E-45E5-91A3-55F8BF08876F}"/>
    <cellStyle name="Accent 3 4 2" xfId="470" xr:uid="{1923EDBD-F023-4F9C-8DAD-FC3BB66A80F9}"/>
    <cellStyle name="Accent 3 5" xfId="94" xr:uid="{63D116CE-8189-4E94-B05C-114F9363A96C}"/>
    <cellStyle name="Accent 3 5 2" xfId="471" xr:uid="{584DD9D0-9ACC-452A-B337-2EFAC71FDA9A}"/>
    <cellStyle name="Accent 3 6" xfId="95" xr:uid="{FF689C38-9AE2-479E-9C0E-E21C4251B587}"/>
    <cellStyle name="Accent 3 6 2" xfId="472" xr:uid="{19E1EEB6-7107-4710-AD39-50C39911ACE8}"/>
    <cellStyle name="Accent 3 7" xfId="96" xr:uid="{5F6D2096-3C09-4D65-B567-386BF372B72E}"/>
    <cellStyle name="Accent 3 7 2" xfId="473" xr:uid="{A1EC45F3-0EA5-44C4-B2B3-A31286376065}"/>
    <cellStyle name="Accent 3 7 3" xfId="805" xr:uid="{F489A45F-0388-4F05-8246-FCE366B4B72C}"/>
    <cellStyle name="Accent 3 8" xfId="89" xr:uid="{08578036-A77E-4A16-A833-C950B443A199}"/>
    <cellStyle name="Accent 3 9" xfId="466" xr:uid="{3CED74C5-599C-41E4-B82A-3B7E1697A8A9}"/>
    <cellStyle name="Accent 4" xfId="20" xr:uid="{8EE8DAA8-1D3D-4044-B67F-8BBCB70EFF01}"/>
    <cellStyle name="Accent 4 2" xfId="97" xr:uid="{852DEE9C-6557-45B4-841E-BE04FC2A79A4}"/>
    <cellStyle name="Accent 4 3" xfId="474" xr:uid="{93BFB5B7-8BE4-4E98-AD11-2111410F07DA}"/>
    <cellStyle name="Accent 5" xfId="98" xr:uid="{4FB7A94D-8BCE-4214-B783-60E35D4BB4DB}"/>
    <cellStyle name="Accent 5 2" xfId="475" xr:uid="{721DC004-E846-4CDC-9336-75531BACACBA}"/>
    <cellStyle name="Accent 6" xfId="99" xr:uid="{5A925F76-C421-42AA-851B-99BBF83C835E}"/>
    <cellStyle name="Accent 6 2" xfId="476" xr:uid="{17DBAD45-19D7-45C6-82BA-346584A97611}"/>
    <cellStyle name="Accent 7" xfId="100" xr:uid="{B1DEDB3F-9A32-47A7-8674-99882E5B3B3A}"/>
    <cellStyle name="Accent 7 2" xfId="477" xr:uid="{7186319F-DD3D-4D74-8BE5-FC2DE4B83027}"/>
    <cellStyle name="Accent 8" xfId="101" xr:uid="{40DA8ABF-CE98-42B1-9C47-14D700C89A23}"/>
    <cellStyle name="Accent 8 2" xfId="478" xr:uid="{86865A9D-7E99-4920-9893-45B42006B37B}"/>
    <cellStyle name="Accent 9" xfId="102" xr:uid="{A8B4E331-5D95-4F18-AF9B-7C85E0F52585}"/>
    <cellStyle name="Accent 9 2" xfId="479" xr:uid="{9B060FD7-1F53-4D0C-B228-2BDB2D4E2E7B}"/>
    <cellStyle name="Akcent 1 2" xfId="103" xr:uid="{246E7A43-2B96-4D33-AE74-292E81B29D41}"/>
    <cellStyle name="Akcent 1 2 2" xfId="104" xr:uid="{6E04F46C-0714-43DB-BF91-D4F2E1CF134F}"/>
    <cellStyle name="Akcent 1 2 2 2" xfId="481" xr:uid="{BFF671DD-FECC-4EC2-AEAE-FEA7DF6A29D2}"/>
    <cellStyle name="Akcent 1 2 3" xfId="105" xr:uid="{7603D3A0-6256-42A3-BDA9-BFEA6651952F}"/>
    <cellStyle name="Akcent 1 2 3 2" xfId="482" xr:uid="{06D24285-197A-408E-9105-A4EA4D76DBBD}"/>
    <cellStyle name="Akcent 1 2 4" xfId="480" xr:uid="{9AE9A3D7-128D-4F24-A9F2-188AAB8E4A21}"/>
    <cellStyle name="Akcent 2 2" xfId="106" xr:uid="{DDE67154-2089-4708-8B79-F1180C8C5132}"/>
    <cellStyle name="Akcent 2 2 2" xfId="107" xr:uid="{24025D32-B6E2-4967-B1C5-48E65211E9E3}"/>
    <cellStyle name="Akcent 2 2 2 2" xfId="484" xr:uid="{6C74E358-DC8F-4375-9863-C6AA1C855012}"/>
    <cellStyle name="Akcent 2 2 3" xfId="108" xr:uid="{16BAEECA-03CA-4CD5-8AF2-AFFB156B6692}"/>
    <cellStyle name="Akcent 2 2 3 2" xfId="485" xr:uid="{7C470AFE-61DB-428C-BACD-28159D6C7F81}"/>
    <cellStyle name="Akcent 2 2 4" xfId="483" xr:uid="{58A5D1D9-7522-4813-B28C-F42A973C5B1F}"/>
    <cellStyle name="Akcent 3 2" xfId="109" xr:uid="{1B30CF1F-CC80-42F0-ABE9-FF73F9E35A2F}"/>
    <cellStyle name="Akcent 3 2 2" xfId="110" xr:uid="{13D4155A-BDB9-47FF-B879-E0376203113D}"/>
    <cellStyle name="Akcent 3 2 2 2" xfId="487" xr:uid="{BCD4241B-A86E-4C98-A7B7-4DEB58760661}"/>
    <cellStyle name="Akcent 3 2 3" xfId="111" xr:uid="{6F79C720-E280-4DFB-965C-DC94F5AFF95E}"/>
    <cellStyle name="Akcent 3 2 3 2" xfId="488" xr:uid="{3F6E6FD4-141C-428A-B496-B3280E9BBB10}"/>
    <cellStyle name="Akcent 3 2 4" xfId="486" xr:uid="{BF71B5F0-D182-4E40-BD2B-4AD52227CC01}"/>
    <cellStyle name="Akcent 4 2" xfId="112" xr:uid="{30B4B01A-ED6D-4DCE-A82A-EDE004049BF6}"/>
    <cellStyle name="Akcent 4 2 2" xfId="113" xr:uid="{E7275101-116A-4A3D-911B-6B5842C2353F}"/>
    <cellStyle name="Akcent 4 2 2 2" xfId="490" xr:uid="{D4029DEC-3121-44D6-BF88-698AF9329287}"/>
    <cellStyle name="Akcent 4 2 3" xfId="114" xr:uid="{ABCA58C2-6DA1-45F4-A495-FD5A203F791B}"/>
    <cellStyle name="Akcent 4 2 3 2" xfId="491" xr:uid="{FB17E6F4-07B1-4AB9-BB4A-ACB764FF33A8}"/>
    <cellStyle name="Akcent 4 2 4" xfId="489" xr:uid="{45EE2286-E3DE-47DF-99C0-E37B9102C9AA}"/>
    <cellStyle name="Akcent 5 2" xfId="115" xr:uid="{2FD7A5ED-94B8-47F7-96FF-5C18DDD8BDFA}"/>
    <cellStyle name="Akcent 5 2 2" xfId="116" xr:uid="{11B6008A-08A2-44A7-9EED-B6A462F1F3AD}"/>
    <cellStyle name="Akcent 5 2 2 2" xfId="493" xr:uid="{A7E421FC-5A2A-4446-BC9A-344C608FF938}"/>
    <cellStyle name="Akcent 5 2 3" xfId="117" xr:uid="{5614EE28-4249-49C3-A3D1-550C34107A12}"/>
    <cellStyle name="Akcent 5 2 3 2" xfId="494" xr:uid="{F1CD1184-25CF-4007-907B-7E59B0384E68}"/>
    <cellStyle name="Akcent 5 2 4" xfId="492" xr:uid="{C8C2506A-03C2-471C-886B-A8C7DBB47F6C}"/>
    <cellStyle name="Akcent 6 2" xfId="118" xr:uid="{AD2A8ACE-5596-4DFD-9F90-0FF203906F25}"/>
    <cellStyle name="Akcent 6 2 2" xfId="119" xr:uid="{DEEF8782-A9FA-42AF-A726-A73A67AEFE2D}"/>
    <cellStyle name="Akcent 6 2 2 2" xfId="496" xr:uid="{0D173698-E767-482E-B450-9C9C437BAE8F}"/>
    <cellStyle name="Akcent 6 2 3" xfId="120" xr:uid="{49BBBA47-DBE3-4DC1-AE3B-B5CADD41941D}"/>
    <cellStyle name="Akcent 6 2 3 2" xfId="497" xr:uid="{2B9236B0-95D7-4115-B0F4-F96D99F5E62D}"/>
    <cellStyle name="Akcent 6 2 4" xfId="495" xr:uid="{93845628-F269-4E22-9FE9-6F6FEE8282D7}"/>
    <cellStyle name="Bad" xfId="21" xr:uid="{94686FA6-3280-4ECD-BDA9-9DE02546EA2E}"/>
    <cellStyle name="Bad 1" xfId="22" xr:uid="{88F577F6-CD2C-4DEC-87A6-3AB293647CA3}"/>
    <cellStyle name="Bad 1 2" xfId="122" xr:uid="{961E3DEB-92EE-4AFE-A6F9-82D51276D226}"/>
    <cellStyle name="Bad 1 3" xfId="499" xr:uid="{2B5B5270-63C1-4674-9A25-DE7803AD1D12}"/>
    <cellStyle name="Bad 10" xfId="806" xr:uid="{B6653E8B-514D-4820-B2D7-2D246ADD0CB2}"/>
    <cellStyle name="Bad 2" xfId="123" xr:uid="{F329D74F-F3AD-499A-A51C-13E94AD9BA57}"/>
    <cellStyle name="Bad 2 2" xfId="500" xr:uid="{52B30281-777D-4465-9AB0-706F9D5ABBC0}"/>
    <cellStyle name="Bad 3" xfId="124" xr:uid="{8F9BDC09-4FE2-4109-8C79-E5484410776E}"/>
    <cellStyle name="Bad 3 2" xfId="501" xr:uid="{F9DF0191-3842-4C62-BCEF-46D02D4417EF}"/>
    <cellStyle name="Bad 4" xfId="125" xr:uid="{649CBEE4-13BE-4813-AEED-D2FFE7DDA997}"/>
    <cellStyle name="Bad 4 2" xfId="502" xr:uid="{09604420-117E-4092-8C3A-647C6D7473A8}"/>
    <cellStyle name="Bad 5" xfId="126" xr:uid="{7524ED57-2398-41AF-9A7A-90FA2C1BD99B}"/>
    <cellStyle name="Bad 5 2" xfId="503" xr:uid="{28F9BF8B-6E73-4814-A16A-D70FD8E1E741}"/>
    <cellStyle name="Bad 6" xfId="127" xr:uid="{BB826F27-BFDA-4425-B5E5-E0D62872B07C}"/>
    <cellStyle name="Bad 6 2" xfId="504" xr:uid="{0773619B-DE2D-4ED6-8C42-0B05C01DA239}"/>
    <cellStyle name="Bad 7" xfId="128" xr:uid="{8029E76A-081B-4566-AB00-45A9FD7F5F6F}"/>
    <cellStyle name="Bad 7 2" xfId="505" xr:uid="{9C9B336F-47B6-4D1A-B0A7-88912200EA2D}"/>
    <cellStyle name="Bad 7 3" xfId="807" xr:uid="{A8E1115A-26D5-4198-941F-F4CB9E74F6EE}"/>
    <cellStyle name="Bad 8" xfId="121" xr:uid="{9CCC9D0A-3319-4A7F-92D3-E4430E828D12}"/>
    <cellStyle name="Bad 9" xfId="498" xr:uid="{A2670A75-8E12-473B-8F79-DE9FBA5B8EC9}"/>
    <cellStyle name="Comma" xfId="129" xr:uid="{CBA06D8B-F150-4F2A-882E-CCDD950EF1CC}"/>
    <cellStyle name="Comma 2" xfId="506" xr:uid="{CDBEB31A-ABE4-4905-99F7-CFFD71456162}"/>
    <cellStyle name="Comma 3" xfId="808" xr:uid="{283513EB-6C38-44BA-9DA0-47930BBDA349}"/>
    <cellStyle name="Dane wejściowe 2" xfId="130" xr:uid="{DC7E5E73-C7E2-4327-B786-B8472E24F481}"/>
    <cellStyle name="Dane wejściowe 2 2" xfId="131" xr:uid="{B40E4F0D-9F8F-44A6-B3BF-8F1C92BC5756}"/>
    <cellStyle name="Dane wejściowe 2 2 2" xfId="508" xr:uid="{DEA8E282-3871-438C-8E53-894D9BC4B970}"/>
    <cellStyle name="Dane wejściowe 2 3" xfId="132" xr:uid="{CBBD91CF-6653-479F-9A98-B7DBB1BD75D6}"/>
    <cellStyle name="Dane wejściowe 2 3 2" xfId="133" xr:uid="{C1E00A56-F860-4AE2-8132-65C37FFF8078}"/>
    <cellStyle name="Dane wejściowe 2 3 2 2" xfId="510" xr:uid="{D87BFD7A-D2AA-482C-840F-E867BF5067F1}"/>
    <cellStyle name="Dane wejściowe 2 3 3" xfId="509" xr:uid="{D10EDB00-176E-45DD-9B66-F26A780A0456}"/>
    <cellStyle name="Dane wejściowe 2 4" xfId="507" xr:uid="{B3706BC7-3368-4515-8234-893AA10504BA}"/>
    <cellStyle name="Dane wyjściowe 2" xfId="134" xr:uid="{46517FF9-9BD8-4D03-A422-9157158FD38E}"/>
    <cellStyle name="Dane wyjściowe 2 2" xfId="135" xr:uid="{77F4C993-404D-4EAC-BFCA-00DC02A6512D}"/>
    <cellStyle name="Dane wyjściowe 2 2 2" xfId="512" xr:uid="{B2A6B399-D0A6-42D1-A376-BB660B754ED0}"/>
    <cellStyle name="Dane wyjściowe 2 3" xfId="136" xr:uid="{8029D073-0BBC-4412-8028-4821B265F258}"/>
    <cellStyle name="Dane wyjściowe 2 3 2" xfId="137" xr:uid="{15AB5B9B-862D-45BB-A814-76FB5BE46D10}"/>
    <cellStyle name="Dane wyjściowe 2 3 2 2" xfId="514" xr:uid="{6696AEE1-B368-423C-84C0-BF92FD58FA2F}"/>
    <cellStyle name="Dane wyjściowe 2 3 3" xfId="513" xr:uid="{90C25CDB-45A7-41EB-BE6E-3C30638330BB}"/>
    <cellStyle name="Dane wyjściowe 2 4" xfId="511" xr:uid="{EA707B5E-BBAB-4F06-B1F8-408B3A34FF04}"/>
    <cellStyle name="Dobre 2" xfId="138" xr:uid="{6ED65BD4-CEC1-4C15-86B3-AB72AD5418C9}"/>
    <cellStyle name="Dobre 2 2" xfId="515" xr:uid="{91402196-ED8E-4F8A-A05C-626815AF3CC7}"/>
    <cellStyle name="Dziesiętny" xfId="789" builtinId="3"/>
    <cellStyle name="Dziesiętny 2" xfId="23" xr:uid="{CEA42B21-B281-44D8-8CC9-9671BB9C8A8F}"/>
    <cellStyle name="Dziesiętny 2 2" xfId="140" xr:uid="{57FE3B59-1D21-4EA5-B6B8-836BC63DD43D}"/>
    <cellStyle name="Dziesiętny 2 2 2" xfId="517" xr:uid="{C1EBAF53-7695-4BBF-8AE3-BA6A4305B9CD}"/>
    <cellStyle name="Dziesiętny 2 2 3" xfId="810" xr:uid="{CB2D5FF6-ED4A-4EB9-84E9-8B515F0B1148}"/>
    <cellStyle name="Dziesiętny 2 3" xfId="141" xr:uid="{D44466CF-6934-4ACC-A1C2-7FA64210CCDB}"/>
    <cellStyle name="Dziesiętny 2 3 2" xfId="518" xr:uid="{4243FE19-BB23-496C-BFCC-10A2E9AC12A2}"/>
    <cellStyle name="Dziesiętny 2 3 3" xfId="811" xr:uid="{8E86C95A-F4F2-4980-8B3A-2941B0CB984D}"/>
    <cellStyle name="Dziesiętny 2 4" xfId="139" xr:uid="{A37821B2-EA09-408A-A106-EB36AB6031FA}"/>
    <cellStyle name="Dziesiętny 2 4 2" xfId="516" xr:uid="{00D95CCA-A26D-4CF5-BC41-A89A2C19D175}"/>
    <cellStyle name="Dziesiętny 2 5" xfId="406" xr:uid="{8FA1B17B-7936-4F17-96BD-0D98A60CFA52}"/>
    <cellStyle name="Dziesiętny 2 6" xfId="809" xr:uid="{D28EEBBF-3202-4A6C-BBB9-26838A529EB0}"/>
    <cellStyle name="Dziesiętny 3" xfId="142" xr:uid="{E42BDEEE-C974-4768-8494-8CB957B90560}"/>
    <cellStyle name="Dziesiętny 3 2" xfId="519" xr:uid="{DFEDF84E-DE4D-4952-AA02-C2B884BB6A9A}"/>
    <cellStyle name="Dziesiętny 3 3" xfId="812" xr:uid="{B09F840F-1799-47D3-8D05-89CE6E161D62}"/>
    <cellStyle name="Dziesiętny 4" xfId="143" xr:uid="{E6330013-9FCD-46CF-85C0-420039FFD376}"/>
    <cellStyle name="Dziesiętny 4 2" xfId="520" xr:uid="{9CE880C2-50A2-44E4-A393-9DD3B54EDFF6}"/>
    <cellStyle name="Dziesiętny 4 3" xfId="813" xr:uid="{72A86654-2ACD-4622-BC70-70CF0BD1AC23}"/>
    <cellStyle name="Dziesiętny 5" xfId="749" xr:uid="{739A8BFA-1C3B-4D5D-8709-4E1F0B38A65B}"/>
    <cellStyle name="Dziesiętny 6" xfId="793" xr:uid="{1D3B2A2F-D8C6-4E96-893A-2DEFA11A98D1}"/>
    <cellStyle name="Dziesiętny 7" xfId="795" xr:uid="{CB2FC1BC-B54D-48EF-A8F7-C22B3E5DD513}"/>
    <cellStyle name="Dziesiętny 8" xfId="886" xr:uid="{9F91BC81-1287-4003-B6F0-AA070083B8C5}"/>
    <cellStyle name="Dziesiętny 9" xfId="903" xr:uid="{86D63BDA-5087-4ABA-B02E-F57C555ED749}"/>
    <cellStyle name="Error" xfId="24" xr:uid="{646BB2DE-C820-44F4-9B34-16BA23CF28C3}"/>
    <cellStyle name="Error 1" xfId="25" xr:uid="{BD6E5EA9-B51B-4267-B2A5-225B2A3A877B}"/>
    <cellStyle name="Error 1 2" xfId="145" xr:uid="{2981D7F7-3F15-4FE5-9532-2918B2E0E8CE}"/>
    <cellStyle name="Error 1 3" xfId="522" xr:uid="{7F27169E-DEB9-440B-896E-DEA89AD4674F}"/>
    <cellStyle name="Error 10" xfId="814" xr:uid="{82259EBE-0F31-4C60-A9A0-3FB0A1991BD1}"/>
    <cellStyle name="Error 2" xfId="146" xr:uid="{FFBF4806-1DC4-43DA-B021-76B5D0FAD989}"/>
    <cellStyle name="Error 2 2" xfId="523" xr:uid="{1B3680F6-44E9-43E5-8F93-D9333968BBD3}"/>
    <cellStyle name="Error 3" xfId="147" xr:uid="{719D351C-BE5B-44E4-AA59-3D29F412478B}"/>
    <cellStyle name="Error 3 2" xfId="524" xr:uid="{943B1618-9DD5-4FA8-A28A-BA1C5943EF3C}"/>
    <cellStyle name="Error 4" xfId="148" xr:uid="{0456AC37-EF29-4DF1-B074-8FEED1BF0C4D}"/>
    <cellStyle name="Error 4 2" xfId="525" xr:uid="{D3EE12DC-EFBE-4CED-8BB9-96AA8D3A30DB}"/>
    <cellStyle name="Error 5" xfId="149" xr:uid="{95087DF1-3DC4-4B39-9E0D-2CB203E48F8D}"/>
    <cellStyle name="Error 5 2" xfId="526" xr:uid="{BA3BB3D7-687B-4C4A-AF7E-6C4C0A838F1A}"/>
    <cellStyle name="Error 6" xfId="150" xr:uid="{A94DF159-3E5F-400D-90B3-F1B0BA917157}"/>
    <cellStyle name="Error 6 2" xfId="527" xr:uid="{07EA9984-6ECE-46AD-8C2E-2EFADA848910}"/>
    <cellStyle name="Error 7" xfId="151" xr:uid="{C03FF66D-42FD-4F4C-B0E3-C2C7683D69A9}"/>
    <cellStyle name="Error 7 2" xfId="528" xr:uid="{15B8BCDF-DAE7-406B-B8B4-F8200BC9594A}"/>
    <cellStyle name="Error 7 3" xfId="815" xr:uid="{0B83A5FC-3832-4FAE-8C71-7CBABA602428}"/>
    <cellStyle name="Error 8" xfId="144" xr:uid="{0D899B55-A5D3-4FBD-9160-E1B0597E8C38}"/>
    <cellStyle name="Error 9" xfId="521" xr:uid="{E3E45F07-2EB9-4420-8BE2-AB534FE61FC2}"/>
    <cellStyle name="Excel Built-in Comma" xfId="7" xr:uid="{7451DEDD-0DBC-4E3A-82E1-5C8617F895CD}"/>
    <cellStyle name="Excel Built-in Comma 2" xfId="153" xr:uid="{9D265AD7-99B5-4219-823C-7E951BB51DF5}"/>
    <cellStyle name="Excel Built-in Comma 2 2" xfId="529" xr:uid="{C6DCB24D-DCC7-46E7-82E0-27172B5E9AFE}"/>
    <cellStyle name="Excel Built-in Comma 2 3" xfId="817" xr:uid="{B1ED72C7-0731-4C00-96E7-09012AF807D2}"/>
    <cellStyle name="Excel Built-in Comma 3" xfId="152" xr:uid="{8F131FF0-1D4D-49AF-BAB6-A9F8F93E848B}"/>
    <cellStyle name="Excel Built-in Comma 4" xfId="816" xr:uid="{1D061B28-729F-484D-9A5B-D3DFEDE3CA04}"/>
    <cellStyle name="Excel Built-in Currency" xfId="5" xr:uid="{185B1B2B-FD28-483F-B27B-4540B8670916}"/>
    <cellStyle name="Excel Built-in Currency 2" xfId="155" xr:uid="{07177449-9E24-441E-AF36-0D22E55C4BFC}"/>
    <cellStyle name="Excel Built-in Currency 2 2" xfId="530" xr:uid="{F5CE5A76-AAA4-4DB7-A6C7-1F43A9B8C3EB}"/>
    <cellStyle name="Excel Built-in Currency 3" xfId="156" xr:uid="{1707417B-34CB-4560-9610-6CD85F29FADA}"/>
    <cellStyle name="Excel Built-in Currency 3 2" xfId="531" xr:uid="{24A095A1-0E0B-447C-9904-F7A8FE9756AB}"/>
    <cellStyle name="Excel Built-in Currency 3 3" xfId="423" xr:uid="{36C341A4-C5E1-4D3F-8119-A6A5D0E9CEFD}"/>
    <cellStyle name="Excel Built-in Currency 4" xfId="154" xr:uid="{BB210354-9AEF-4B70-A3C6-6754BDDAE1E2}"/>
    <cellStyle name="Excel Built-in Currency 4 2" xfId="532" xr:uid="{707BF7B6-9076-43AE-87D1-AE0512211C94}"/>
    <cellStyle name="Excel Built-in Currency 5" xfId="400" xr:uid="{BEC03A1D-8459-430C-8620-84E3B139252D}"/>
    <cellStyle name="Excel Built-in Normal" xfId="4" xr:uid="{8495C66C-51E2-4CEA-904C-76920A98B540}"/>
    <cellStyle name="Excel Built-in Normal 2" xfId="158" xr:uid="{6EB9C7D9-AB47-47BA-A8C7-E1D15C98769A}"/>
    <cellStyle name="Excel Built-in Normal 2 2" xfId="533" xr:uid="{1967DCF3-06E8-4739-9905-66FF31AB5EF6}"/>
    <cellStyle name="Excel Built-in Normal 3" xfId="159" xr:uid="{FB575C46-C5AC-4911-86F5-F72E9386BE53}"/>
    <cellStyle name="Excel Built-in Normal 3 2" xfId="426" xr:uid="{254303BE-1FD6-4C06-B05F-24FC10B3D795}"/>
    <cellStyle name="Excel Built-in Normal 4" xfId="160" xr:uid="{1474A9E0-F74B-41C3-981E-D8A9A0811BF8}"/>
    <cellStyle name="Excel Built-in Normal 4 2" xfId="534" xr:uid="{A9AD65AF-2399-4103-8751-A172F88853B5}"/>
    <cellStyle name="Excel Built-in Normal 4 3" xfId="818" xr:uid="{77E99341-A274-46E2-BA4F-0EBC9417ACD3}"/>
    <cellStyle name="Excel Built-in Normal 5" xfId="161" xr:uid="{3DBA59EC-CD48-43AA-B70D-9C057E2727C0}"/>
    <cellStyle name="Excel Built-in Normal 5 2" xfId="535" xr:uid="{22BADC33-6899-4893-BF59-8B3D2279428D}"/>
    <cellStyle name="Excel Built-in Normal 6" xfId="162" xr:uid="{1F53E400-EEAA-4337-8D03-2D25EECC4EFF}"/>
    <cellStyle name="Excel Built-in Normal 6 2" xfId="536" xr:uid="{1A265B78-784C-48B7-9AEE-B79843D1CC63}"/>
    <cellStyle name="Excel Built-in Normal 7" xfId="163" xr:uid="{A86522F6-9962-44AA-9D32-88C6E57F510A}"/>
    <cellStyle name="Excel Built-in Normal 7 2" xfId="906" xr:uid="{3C116229-D6AB-4483-8144-F7A2F09C952A}"/>
    <cellStyle name="Excel Built-in Normal 8" xfId="157" xr:uid="{7435758D-26C7-4AD0-BC9E-3DF9EB895411}"/>
    <cellStyle name="Excel Built-in Percent" xfId="8" xr:uid="{6A9C2CAB-DBA1-4567-80BF-5B42C6AC09AE}"/>
    <cellStyle name="Excel Built-in Percent 2" xfId="165" xr:uid="{D9F46A3D-221B-4777-90DE-3800B5344D97}"/>
    <cellStyle name="Excel Built-in Percent 2 2" xfId="537" xr:uid="{F61AE4E6-B324-4DE1-A637-CF871A7C9FFC}"/>
    <cellStyle name="Excel Built-in Percent 2 3" xfId="820" xr:uid="{9CAA9E84-2EA7-4EA2-B94A-BC50077AD5A4}"/>
    <cellStyle name="Excel Built-in Percent 3" xfId="164" xr:uid="{2BE688BA-6E0E-4BE9-97EF-3A5047A6FB73}"/>
    <cellStyle name="Excel Built-in Percent 4" xfId="819" xr:uid="{BB2EDABD-5188-4AA5-A28A-FE0B45B82975}"/>
    <cellStyle name="Excel_BuiltIn_Comma" xfId="166" xr:uid="{AE8C8E99-14A9-45B0-8DB3-2A48FA84B88E}"/>
    <cellStyle name="Excel_BuiltIn_Currency" xfId="3" xr:uid="{C528F08D-33DB-44DC-810A-5A8F74FE709C}"/>
    <cellStyle name="Excel_BuiltIn_Currency 1_szacunek_LEKI_1" xfId="788" xr:uid="{E7D0DD2B-40C2-4FA3-9E6F-4ADE0FE82CA7}"/>
    <cellStyle name="Excel_BuiltIn_Currency 2" xfId="784" xr:uid="{5B524C3C-B225-4B38-A2E0-8D4FB39EC345}"/>
    <cellStyle name="Excel_BuiltIn_Currency 2 2" xfId="790" xr:uid="{94AD1D1A-8478-4015-B302-3B75E4E1EC5E}"/>
    <cellStyle name="Footnote" xfId="26" xr:uid="{0C15A563-BB9A-4266-ACFF-9FC589FB5C8B}"/>
    <cellStyle name="Footnote 1" xfId="27" xr:uid="{FAD33BF0-69AB-41D1-99E6-F9DAEC2230A4}"/>
    <cellStyle name="Footnote 1 2" xfId="168" xr:uid="{928B3F52-7DC4-4FF1-B94D-240A2F98E98A}"/>
    <cellStyle name="Footnote 1 3" xfId="539" xr:uid="{B042F53D-0761-4B9A-BE45-7A46EA3A3D67}"/>
    <cellStyle name="Footnote 10" xfId="821" xr:uid="{1C89D909-82FB-48E2-B32A-A764430488BB}"/>
    <cellStyle name="Footnote 2" xfId="169" xr:uid="{CE011D39-8E6A-4FE5-BB17-C72C21F6DAE2}"/>
    <cellStyle name="Footnote 2 2" xfId="540" xr:uid="{1418D174-C322-4EC5-B43D-0DB913B13620}"/>
    <cellStyle name="Footnote 3" xfId="170" xr:uid="{A7893C27-079B-4573-ABE2-D06178E84E4A}"/>
    <cellStyle name="Footnote 3 2" xfId="541" xr:uid="{01A4B372-8796-4F7F-8B14-4E1F8CF07165}"/>
    <cellStyle name="Footnote 4" xfId="171" xr:uid="{3C7212D8-A541-474A-B932-987B69F233B5}"/>
    <cellStyle name="Footnote 4 2" xfId="542" xr:uid="{4457483D-AEF4-41C0-89B5-7EBBF8D4BA7A}"/>
    <cellStyle name="Footnote 5" xfId="172" xr:uid="{40125141-DD6A-4D59-AD2F-A8C2B544908B}"/>
    <cellStyle name="Footnote 5 2" xfId="543" xr:uid="{C62BE294-87BE-403A-B960-87C3004BACAD}"/>
    <cellStyle name="Footnote 6" xfId="173" xr:uid="{F7D8A43E-09F1-4EA2-A5E2-E9E0D4ABA71F}"/>
    <cellStyle name="Footnote 6 2" xfId="544" xr:uid="{AF1DD635-4B87-4D67-8215-4EAE32A5F355}"/>
    <cellStyle name="Footnote 7" xfId="174" xr:uid="{380887E3-1C5C-4994-8E48-463F762C51DD}"/>
    <cellStyle name="Footnote 7 2" xfId="545" xr:uid="{2531B5D6-6B18-4C3B-8F83-C8FD584991DC}"/>
    <cellStyle name="Footnote 7 3" xfId="822" xr:uid="{BDB01738-80BA-4A36-91D2-6C5415043F18}"/>
    <cellStyle name="Footnote 8" xfId="167" xr:uid="{B29F05A7-5126-408D-91A5-73A5B056FC77}"/>
    <cellStyle name="Footnote 9" xfId="538" xr:uid="{5C6226ED-0009-4987-B3B2-DB3AD516A69F}"/>
    <cellStyle name="Good" xfId="28" xr:uid="{75FDF4C6-8333-49F2-AE26-891E721D95E8}"/>
    <cellStyle name="Good 1" xfId="29" xr:uid="{4ED62052-8950-4A38-9AF2-E94EAEC09EFA}"/>
    <cellStyle name="Good 1 2" xfId="176" xr:uid="{C00CC711-F097-4338-9DC8-DB0C70A8D5F9}"/>
    <cellStyle name="Good 1 3" xfId="547" xr:uid="{CAF7F03F-9798-4698-AD9B-ED0917090DEB}"/>
    <cellStyle name="Good 10" xfId="823" xr:uid="{6B2A6CFF-1B25-4CDE-91B7-36095E038260}"/>
    <cellStyle name="Good 2" xfId="177" xr:uid="{E60ABBC2-B811-45D8-AAB3-6A8416FDE27D}"/>
    <cellStyle name="Good 2 2" xfId="548" xr:uid="{5A4E717D-7EDA-4AFC-BE63-48FCE618753B}"/>
    <cellStyle name="Good 3" xfId="178" xr:uid="{C524B54B-8253-4A9B-97F7-CAEC6ADCCE98}"/>
    <cellStyle name="Good 3 2" xfId="549" xr:uid="{695418F6-3E60-40D8-90B4-7356F053907A}"/>
    <cellStyle name="Good 4" xfId="179" xr:uid="{C312997E-B149-494A-BCD4-9D1994DC1B32}"/>
    <cellStyle name="Good 4 2" xfId="550" xr:uid="{21997AB2-28ED-4B3D-9048-64836670D541}"/>
    <cellStyle name="Good 5" xfId="180" xr:uid="{9AE171CE-1A06-437A-BA55-38D2DC94BD95}"/>
    <cellStyle name="Good 5 2" xfId="551" xr:uid="{3A95D476-2390-47F4-B00B-CBC4C4C36348}"/>
    <cellStyle name="Good 6" xfId="181" xr:uid="{5185C43A-DC35-4C03-9735-757AE7C844CA}"/>
    <cellStyle name="Good 6 2" xfId="552" xr:uid="{64C73869-BF66-450A-A532-57CB6D3ACE77}"/>
    <cellStyle name="Good 7" xfId="182" xr:uid="{DECC9F45-6B93-48B6-963D-67ABCD416D2C}"/>
    <cellStyle name="Good 7 2" xfId="553" xr:uid="{B47FAED9-B9A1-4C3A-AD14-5E2941B0D5DE}"/>
    <cellStyle name="Good 7 3" xfId="824" xr:uid="{2C63FAE5-AE36-4A87-ACC9-8F78B2D43B46}"/>
    <cellStyle name="Good 8" xfId="175" xr:uid="{8DB36A4B-748C-45F5-8407-7118104EBB02}"/>
    <cellStyle name="Good 9" xfId="546" xr:uid="{67088862-0E67-49E7-9BA3-4AF25A5A6186}"/>
    <cellStyle name="Heading" xfId="30" xr:uid="{F934C13F-E012-400D-B5E4-DAC1086ABE6D}"/>
    <cellStyle name="Heading (user)" xfId="184" xr:uid="{8B84B029-ED3C-4DD5-9940-82153E483382}"/>
    <cellStyle name="Heading (user) 2" xfId="185" xr:uid="{70149E54-9D0A-4F23-98DE-7444EABCE2DB}"/>
    <cellStyle name="Heading (user) 2 2" xfId="556" xr:uid="{79654AB1-47F0-420A-BD78-2BDB9ACB6A87}"/>
    <cellStyle name="Heading (user) 3" xfId="186" xr:uid="{4A4BD8B6-F4F8-40AC-9CD2-67CBAC019E27}"/>
    <cellStyle name="Heading (user) 3 2" xfId="557" xr:uid="{EA4D4275-8CB7-4F3E-AF67-78BF50EBA39D}"/>
    <cellStyle name="Heading (user) 3 3" xfId="827" xr:uid="{1C070FC1-92B7-4DB2-8020-5A6C6F38FEA6}"/>
    <cellStyle name="Heading (user) 4" xfId="555" xr:uid="{30BF9504-67D4-4D4E-BAE0-7763146A4956}"/>
    <cellStyle name="Heading (user) 5" xfId="826" xr:uid="{05AAE6D1-941A-46BB-BB53-635D7538D8A8}"/>
    <cellStyle name="Heading 1" xfId="31" xr:uid="{C241842B-B336-4BF4-8796-7F114CD4F7CC}"/>
    <cellStyle name="Heading 1 1" xfId="32" xr:uid="{DE9706C8-9025-4894-A616-9F4E2D3990E3}"/>
    <cellStyle name="Heading 1 1 2" xfId="188" xr:uid="{0AB649E1-70C8-4D95-8E86-0529F4A64D9C}"/>
    <cellStyle name="Heading 1 1 3" xfId="559" xr:uid="{150DA248-6940-4F0D-A08A-6E76089BBAF2}"/>
    <cellStyle name="Heading 1 10" xfId="828" xr:uid="{B23BF2A0-87C5-4A12-91C1-0290B7F78F6B}"/>
    <cellStyle name="Heading 1 2" xfId="189" xr:uid="{3056A5F1-10F2-453E-B1F0-AD598809CEC5}"/>
    <cellStyle name="Heading 1 2 2" xfId="560" xr:uid="{B5790297-542A-442B-BA61-259602566F33}"/>
    <cellStyle name="Heading 1 3" xfId="190" xr:uid="{C33F2B1F-AD30-40F9-982B-CAE3BFF4586C}"/>
    <cellStyle name="Heading 1 3 2" xfId="561" xr:uid="{714FBF58-03D3-4CB6-84AB-4C4D361DE0D9}"/>
    <cellStyle name="Heading 1 4" xfId="191" xr:uid="{7F131993-4B2C-466E-9738-E5CF42CB3887}"/>
    <cellStyle name="Heading 1 4 2" xfId="562" xr:uid="{69EC6A77-08B7-4FCF-9143-7F94998A44F5}"/>
    <cellStyle name="Heading 1 5" xfId="192" xr:uid="{DA1255F1-2DF9-41B1-B6FE-005D0D23E496}"/>
    <cellStyle name="Heading 1 5 2" xfId="563" xr:uid="{893466E5-0C26-4A89-98F4-8BAB46FCBFB7}"/>
    <cellStyle name="Heading 1 6" xfId="193" xr:uid="{78CF7015-405C-4963-85F1-83B71D0A97AE}"/>
    <cellStyle name="Heading 1 6 2" xfId="564" xr:uid="{7BDC703E-88D3-4349-B941-99FCA6AE804D}"/>
    <cellStyle name="Heading 1 7" xfId="194" xr:uid="{EA990040-9442-4F99-8F69-59C31C11C1F2}"/>
    <cellStyle name="Heading 1 7 2" xfId="565" xr:uid="{68C443F2-CEE7-4D7D-B5AD-3F3FF0F1623A}"/>
    <cellStyle name="Heading 1 7 3" xfId="829" xr:uid="{57A7EE91-1D00-4580-B5C2-2587D975FA25}"/>
    <cellStyle name="Heading 1 8" xfId="187" xr:uid="{637FF938-E878-43D6-948A-0B74E032A670}"/>
    <cellStyle name="Heading 1 9" xfId="558" xr:uid="{3C7EECD1-E71D-4779-A57C-5D175E812DFB}"/>
    <cellStyle name="Heading 10" xfId="195" xr:uid="{6CC61E53-FC34-4CAC-BB4F-7D9201DC5537}"/>
    <cellStyle name="Heading 10 2" xfId="566" xr:uid="{8CE5E456-D7DB-4430-BE07-43476A538203}"/>
    <cellStyle name="Heading 11" xfId="196" xr:uid="{C7802B19-955C-4095-A258-5FBFEB2BCAFB}"/>
    <cellStyle name="Heading 11 2" xfId="567" xr:uid="{267D9CDD-4374-41D1-AF19-EE8A636184A5}"/>
    <cellStyle name="Heading 12" xfId="197" xr:uid="{9C917B78-53D2-4681-9181-1AC7DAB7D210}"/>
    <cellStyle name="Heading 12 2" xfId="568" xr:uid="{5FD46BD0-C1AD-43F9-B607-E9746C8E92F4}"/>
    <cellStyle name="Heading 13" xfId="198" xr:uid="{A5F9C265-922F-431C-A87A-6F136DF34EAA}"/>
    <cellStyle name="Heading 13 2" xfId="569" xr:uid="{6AFC268E-7889-43FF-BEE3-19ED273AC82A}"/>
    <cellStyle name="Heading 13 3" xfId="830" xr:uid="{EF5B9E7C-FE41-4C57-BFAE-A02E76E39A7C}"/>
    <cellStyle name="Heading 14" xfId="199" xr:uid="{64BBF278-24AB-4C90-8D55-C12166607106}"/>
    <cellStyle name="Heading 14 2" xfId="570" xr:uid="{02514704-0A1E-4D30-91B5-08B3F1905F80}"/>
    <cellStyle name="Heading 14 3" xfId="831" xr:uid="{D7593320-44E8-4F49-ADA1-125840186E4D}"/>
    <cellStyle name="Heading 15" xfId="200" xr:uid="{90795C34-F561-474C-8394-0D63FA36ABA7}"/>
    <cellStyle name="Heading 15 2" xfId="554" xr:uid="{59EE1ABE-0F69-4E30-A52D-6AEF84109A59}"/>
    <cellStyle name="Heading 16" xfId="183" xr:uid="{83A2FA70-34E3-4799-8C95-202D9DC211CF}"/>
    <cellStyle name="Heading 17" xfId="407" xr:uid="{24B36616-EFBE-4DB0-841E-CD736501D362}"/>
    <cellStyle name="Heading 18" xfId="429" xr:uid="{52EC9EB3-1455-4516-AF4E-C732756B41C1}"/>
    <cellStyle name="Heading 19" xfId="757" xr:uid="{03304DA8-DA21-416D-80CD-77A1EB580441}"/>
    <cellStyle name="Heading 2" xfId="33" xr:uid="{1E2ACFFA-6C76-4A6C-8E80-0710B49760B7}"/>
    <cellStyle name="Heading 2 1" xfId="34" xr:uid="{A6861830-38DD-4796-8BCF-839A4578F1E2}"/>
    <cellStyle name="Heading 2 1 2" xfId="202" xr:uid="{E883E4B0-3B99-48E6-82C4-1C8122191F7D}"/>
    <cellStyle name="Heading 2 1 3" xfId="572" xr:uid="{13A8947C-D73E-4CAA-A50E-95B8CDD38DCC}"/>
    <cellStyle name="Heading 2 10" xfId="571" xr:uid="{018D4DAD-D2CC-458D-8BB3-DA289E19C034}"/>
    <cellStyle name="Heading 2 11" xfId="832" xr:uid="{2F0948C7-1476-4B27-A8D3-0B99AC4200F8}"/>
    <cellStyle name="Heading 2 2" xfId="203" xr:uid="{EFBB7D25-491F-4CE0-A1C4-2175ADB9D8E7}"/>
    <cellStyle name="Heading 2 2 2" xfId="573" xr:uid="{710CEA5B-AB04-417F-A973-C0556EC72D19}"/>
    <cellStyle name="Heading 2 3" xfId="204" xr:uid="{C779FEE4-5E6A-4B8E-989D-AD57C0D9A5F9}"/>
    <cellStyle name="Heading 2 3 2" xfId="574" xr:uid="{6CBDF84D-6590-41C2-8407-4C213862E884}"/>
    <cellStyle name="Heading 2 4" xfId="205" xr:uid="{4394C524-F0F7-4ABC-87B0-436203CEBF3E}"/>
    <cellStyle name="Heading 2 4 2" xfId="575" xr:uid="{BC0993D8-2202-4431-96AA-0F0720E32F1C}"/>
    <cellStyle name="Heading 2 5" xfId="206" xr:uid="{7EBB0233-F8FA-40A1-9092-2031FCE842D7}"/>
    <cellStyle name="Heading 2 5 2" xfId="576" xr:uid="{D312B086-0410-421A-A6B9-665FE491D405}"/>
    <cellStyle name="Heading 2 6" xfId="207" xr:uid="{2BEAC069-66F9-49C0-A160-15E0D923A89C}"/>
    <cellStyle name="Heading 2 6 2" xfId="577" xr:uid="{0C234DF9-683C-4165-8CC9-FD1BE0632651}"/>
    <cellStyle name="Heading 2 7" xfId="208" xr:uid="{DBCF2093-C828-4BEB-A89A-CF6189D868BA}"/>
    <cellStyle name="Heading 2 7 2" xfId="578" xr:uid="{FE1232EB-4BBD-472C-A384-194B9472880B}"/>
    <cellStyle name="Heading 2 8" xfId="209" xr:uid="{432B07D0-753F-4CFF-A265-076CEDC5831A}"/>
    <cellStyle name="Heading 2 8 2" xfId="579" xr:uid="{ABCF3061-87FF-4BF2-A846-A05929B08365}"/>
    <cellStyle name="Heading 2 8 3" xfId="833" xr:uid="{6B710A57-E98F-4E3E-921A-36208C70869E}"/>
    <cellStyle name="Heading 2 9" xfId="201" xr:uid="{31D558C1-3A46-448E-BFE3-3CCE8CA853C3}"/>
    <cellStyle name="Heading 20" xfId="759" xr:uid="{33C28951-AD75-4BA3-9A43-065766AF839D}"/>
    <cellStyle name="Heading 21" xfId="764" xr:uid="{313D643B-6C18-4E5E-A91B-8F3CE8F0D3FD}"/>
    <cellStyle name="Heading 22" xfId="771" xr:uid="{A87A5B42-ABE5-4CD9-89E3-30B143AD7DEA}"/>
    <cellStyle name="Heading 23" xfId="773" xr:uid="{63C666C1-50FF-4E31-84A6-F242CF75E578}"/>
    <cellStyle name="Heading 24" xfId="825" xr:uid="{B1266D7C-6BD9-42C1-B14F-FC7F0322CADB}"/>
    <cellStyle name="Heading 25" xfId="901" xr:uid="{07655D06-9148-4C3B-9613-82B5AE087B23}"/>
    <cellStyle name="Heading 26" xfId="907" xr:uid="{E25C10BA-FCE3-4527-92FB-A544EF965229}"/>
    <cellStyle name="Heading 3" xfId="35" xr:uid="{2568CC85-8D1E-466F-B10D-0BBB6704B1FC}"/>
    <cellStyle name="Heading 3 2" xfId="211" xr:uid="{DA1A6ED3-5238-4AC2-97CC-1194D23DF094}"/>
    <cellStyle name="Heading 3 2 2" xfId="581" xr:uid="{7E842E8D-D517-4EE2-9871-9CF012345AF6}"/>
    <cellStyle name="Heading 3 3" xfId="210" xr:uid="{0AD39A18-2057-4B45-9BC1-1B88982F55F9}"/>
    <cellStyle name="Heading 3 4" xfId="580" xr:uid="{5AED2A4A-C3FB-4D47-937B-2C635574182C}"/>
    <cellStyle name="Heading 3 5" xfId="834" xr:uid="{B807F367-347A-46CE-A62A-A7EBF97CAECF}"/>
    <cellStyle name="Heading 4" xfId="212" xr:uid="{93768186-6D51-477B-AEF2-18E1B61A41D7}"/>
    <cellStyle name="Heading 4 2" xfId="213" xr:uid="{69D162F6-ED90-4D3C-8CD0-F092DD7C1223}"/>
    <cellStyle name="Heading 4 2 2" xfId="583" xr:uid="{51364956-801C-49FA-8D2B-C4D509E937CD}"/>
    <cellStyle name="Heading 4 3" xfId="582" xr:uid="{2CF89ECD-54B6-454B-A455-265DBB1EE1C0}"/>
    <cellStyle name="Heading 4 4" xfId="835" xr:uid="{6CBCB7B1-F170-4370-8954-679A576FF8D6}"/>
    <cellStyle name="Heading 5" xfId="214" xr:uid="{DAC7C021-0FC4-4F71-A40C-3D26333E3557}"/>
    <cellStyle name="Heading 5 2" xfId="215" xr:uid="{F9500E5A-DFEC-48E1-B381-4921AB8F166B}"/>
    <cellStyle name="Heading 5 2 2" xfId="585" xr:uid="{1032611F-78C0-4601-A26A-1AA04315D54A}"/>
    <cellStyle name="Heading 5 3" xfId="584" xr:uid="{D738E98D-B0AB-4269-AAFA-7EC035CB685D}"/>
    <cellStyle name="Heading 5 4" xfId="836" xr:uid="{50DD61DC-DD2B-47E0-AAA9-3B11A3B67D44}"/>
    <cellStyle name="Heading 6" xfId="216" xr:uid="{813A77DE-C580-442C-B783-47AD9B41B94F}"/>
    <cellStyle name="Heading 6 2" xfId="586" xr:uid="{B9105953-223C-42EF-9008-5DAC5BC4BD81}"/>
    <cellStyle name="Heading 7" xfId="217" xr:uid="{491A9277-68B2-4F27-8703-EB6C3737A211}"/>
    <cellStyle name="Heading 7 2" xfId="587" xr:uid="{B2C2D402-1AF0-497B-9229-656426CE05E4}"/>
    <cellStyle name="Heading 8" xfId="218" xr:uid="{02A89668-8EDB-4D57-BB6F-D472747C3EB9}"/>
    <cellStyle name="Heading 8 2" xfId="588" xr:uid="{2CD6A446-F792-494D-8503-874297DABEBA}"/>
    <cellStyle name="Heading 9" xfId="219" xr:uid="{E4F5C6AC-9FBC-487B-8881-174A1608036D}"/>
    <cellStyle name="Heading 9 2" xfId="589" xr:uid="{A2988091-85F9-4310-8D03-ED8A77DB1759}"/>
    <cellStyle name="Heading_szacunek_LEKI_1" xfId="220" xr:uid="{0309BFD5-F7ED-4489-8C52-7DC2BBC09B86}"/>
    <cellStyle name="Heading1" xfId="221" xr:uid="{FB6DA21F-41EE-48D2-877B-06154138D954}"/>
    <cellStyle name="Heading1 (user)" xfId="222" xr:uid="{16181FAC-772E-4770-9013-B204A2D68ED4}"/>
    <cellStyle name="Heading1 (user) 2" xfId="591" xr:uid="{055A80F6-2B0F-4C8A-89A2-E98861E50A48}"/>
    <cellStyle name="Heading1 10" xfId="760" xr:uid="{977543E8-6512-475E-BCD1-7D75CC3E9160}"/>
    <cellStyle name="Heading1 11" xfId="765" xr:uid="{F5FEB44F-51AC-4821-AC3E-FE606C5573E7}"/>
    <cellStyle name="Heading1 12" xfId="770" xr:uid="{2A21527B-6A85-4E0F-AF7B-3FDA27D21E40}"/>
    <cellStyle name="Heading1 13" xfId="774" xr:uid="{E6BBCAB5-DA45-4D0A-80EA-B10F9F87AE34}"/>
    <cellStyle name="Heading1 14" xfId="837" xr:uid="{A3CA3433-DDDB-479D-A186-5257FEB4A982}"/>
    <cellStyle name="Heading1 2" xfId="223" xr:uid="{904BA7C3-5799-4310-94DA-4B2A0FF1A4B5}"/>
    <cellStyle name="Heading1 2 2" xfId="224" xr:uid="{7DABD25A-86F0-4BD3-B79D-E35D971F4F98}"/>
    <cellStyle name="Heading1 2 2 2" xfId="593" xr:uid="{A0CBE4D8-B694-49AC-AAC7-F286CB3F8161}"/>
    <cellStyle name="Heading1 2 3" xfId="592" xr:uid="{17A40748-A465-400B-9A9E-F45079E2BD41}"/>
    <cellStyle name="Heading1 2 4" xfId="838" xr:uid="{6A023306-8D91-4223-956A-618622971A7A}"/>
    <cellStyle name="Heading1 3" xfId="225" xr:uid="{69840C82-1BCA-4582-A3A9-03CE4B705EA5}"/>
    <cellStyle name="Heading1 3 2" xfId="594" xr:uid="{BD49E903-32E6-4702-B53D-D89B6BC42C1F}"/>
    <cellStyle name="Heading1 3 3" xfId="839" xr:uid="{692F35DB-CFDA-4260-848D-DC114B5E82B4}"/>
    <cellStyle name="Heading1 4" xfId="226" xr:uid="{F854052B-936A-461D-9DCB-862283DCD437}"/>
    <cellStyle name="Heading1 4 2" xfId="595" xr:uid="{F62B0499-9E35-42EC-902D-3746011EA2EB}"/>
    <cellStyle name="Heading1 5" xfId="227" xr:uid="{64C6FAA2-2EDE-47D4-B253-33CDEE9BD69D}"/>
    <cellStyle name="Heading1 5 2" xfId="596" xr:uid="{B51C36D1-BA7F-4C0D-B798-8393F9340E8E}"/>
    <cellStyle name="Heading1 6" xfId="228" xr:uid="{13CC655C-B155-42A2-AF8F-9F01592AA40F}"/>
    <cellStyle name="Heading1 6 2" xfId="590" xr:uid="{E073036F-E229-4843-9B91-3B28C52872F5}"/>
    <cellStyle name="Heading1 7" xfId="408" xr:uid="{7C71863D-2060-41BF-931F-8EE9132C4A70}"/>
    <cellStyle name="Heading1 8" xfId="751" xr:uid="{D22A0602-7084-42E1-8105-FE779AC574CB}"/>
    <cellStyle name="Heading1 9" xfId="756" xr:uid="{69DC52ED-EB14-4619-8CB3-42A350EB895F}"/>
    <cellStyle name="Heading1_szacunek_LEKI_1" xfId="229" xr:uid="{EAD4D22B-F3E6-46C4-AA69-EFDD627D1D0E}"/>
    <cellStyle name="Komórka połączona 2" xfId="230" xr:uid="{4F814924-953E-4A25-B546-F3B4778EEBEF}"/>
    <cellStyle name="Komórka połączona 2 2" xfId="231" xr:uid="{A10BE71E-541E-4DF8-B645-159860AEE53E}"/>
    <cellStyle name="Komórka połączona 2 2 2" xfId="598" xr:uid="{F3B96CE1-3996-449E-81CD-CF370E55477D}"/>
    <cellStyle name="Komórka połączona 2 2 3" xfId="841" xr:uid="{672C99E8-CA27-460B-ACA5-FA3291446565}"/>
    <cellStyle name="Komórka połączona 2 3" xfId="232" xr:uid="{C11B9A93-1C0D-426B-8BC9-AC9B52A5D20F}"/>
    <cellStyle name="Komórka połączona 2 3 2" xfId="599" xr:uid="{354E25C3-03CC-4396-8DA8-99BD1308B1A3}"/>
    <cellStyle name="Komórka połączona 2 3 3" xfId="842" xr:uid="{0D0EAF8C-CA5F-4D23-9E10-120825F84619}"/>
    <cellStyle name="Komórka połączona 2 4" xfId="597" xr:uid="{D89B4A32-4F6B-4FC8-B5FD-53B54BB0A43B}"/>
    <cellStyle name="Komórka połączona 2 5" xfId="840" xr:uid="{AA002455-930F-4C5B-AD7F-9E0E3FDC6D9B}"/>
    <cellStyle name="Komórka zaznaczona 2" xfId="233" xr:uid="{CF772376-4343-4315-8BA0-9AA7D1D729C0}"/>
    <cellStyle name="Komórka zaznaczona 2 2" xfId="234" xr:uid="{54BDBB1B-3488-4285-9FD0-37EED8BFD282}"/>
    <cellStyle name="Komórka zaznaczona 2 2 2" xfId="601" xr:uid="{44050B04-8DBC-471B-89E0-E54BA11078BA}"/>
    <cellStyle name="Komórka zaznaczona 2 2 3" xfId="844" xr:uid="{48544B06-63BC-4626-975E-C638AF5A0412}"/>
    <cellStyle name="Komórka zaznaczona 2 3" xfId="235" xr:uid="{87C7E281-4C7B-4D57-A082-21BF7775FA55}"/>
    <cellStyle name="Komórka zaznaczona 2 3 2" xfId="602" xr:uid="{F0BDD02F-9192-4606-B6F8-AC63413436B0}"/>
    <cellStyle name="Komórka zaznaczona 2 3 3" xfId="845" xr:uid="{3431FBAA-C350-48EC-B44C-8E9093D9798A}"/>
    <cellStyle name="Komórka zaznaczona 2 4" xfId="600" xr:uid="{DC8296D1-56D2-4173-A1C2-1AAC2C09AE4B}"/>
    <cellStyle name="Komórka zaznaczona 2 5" xfId="843" xr:uid="{73860C1E-8A85-4B67-BE47-CF2C23CF44A2}"/>
    <cellStyle name="Nagłówek 1 2" xfId="236" xr:uid="{290D5E18-067D-4F32-B95E-0ECAFFACE144}"/>
    <cellStyle name="Nagłówek 1 2 2" xfId="237" xr:uid="{AE53400F-913F-4C45-8EFF-B70F5A6F4024}"/>
    <cellStyle name="Nagłówek 1 2 2 2" xfId="604" xr:uid="{5E4CC20E-459E-4AFE-A0D4-E08B18507762}"/>
    <cellStyle name="Nagłówek 1 2 2 3" xfId="847" xr:uid="{6EE10A39-BA84-4CC6-9BEA-8A209B86E814}"/>
    <cellStyle name="Nagłówek 1 2 3" xfId="238" xr:uid="{EEE047C3-925A-4BD0-9392-152ECBEB5E04}"/>
    <cellStyle name="Nagłówek 1 2 3 2" xfId="605" xr:uid="{88E5B367-B77C-4B93-8452-1F3C8FDA4B54}"/>
    <cellStyle name="Nagłówek 1 2 3 3" xfId="848" xr:uid="{F2AC46A0-5AD3-4682-AD41-0D59756C1355}"/>
    <cellStyle name="Nagłówek 1 2 4" xfId="603" xr:uid="{E44E59DB-BBF4-43B5-AC38-33AB04973E8D}"/>
    <cellStyle name="Nagłówek 1 2 5" xfId="846" xr:uid="{BFBEE1A2-5BC7-40D2-A9EE-F059D31D93E1}"/>
    <cellStyle name="Nagłówek 2 2" xfId="239" xr:uid="{B21F4A33-0007-4E3B-8B17-D938C09E7F52}"/>
    <cellStyle name="Nagłówek 2 2 2" xfId="240" xr:uid="{22B1A329-6A2E-4D2A-A77B-8ECA15A6F558}"/>
    <cellStyle name="Nagłówek 2 2 2 2" xfId="607" xr:uid="{3E0F9379-A9F5-4631-A47B-87E70A998637}"/>
    <cellStyle name="Nagłówek 2 2 2 3" xfId="850" xr:uid="{C9049C5C-52B3-496C-B67E-486F18221E5B}"/>
    <cellStyle name="Nagłówek 2 2 3" xfId="241" xr:uid="{1BECCA0F-2800-460F-898E-98C4F3B26CFD}"/>
    <cellStyle name="Nagłówek 2 2 3 2" xfId="608" xr:uid="{13D350BD-F491-4674-A657-B51A711C1B7C}"/>
    <cellStyle name="Nagłówek 2 2 3 3" xfId="851" xr:uid="{CE2C20C9-ACC7-4542-A65E-F82C76057772}"/>
    <cellStyle name="Nagłówek 2 2 4" xfId="606" xr:uid="{C1659673-6D4B-43DF-AFD3-5E969EE1CFFC}"/>
    <cellStyle name="Nagłówek 2 2 5" xfId="849" xr:uid="{17130C5F-CAFC-442C-98FC-2A778DBF875F}"/>
    <cellStyle name="Nagłówek 3 2" xfId="242" xr:uid="{35A3EF1A-021B-4E1F-9FFB-61DEF9A3CFF4}"/>
    <cellStyle name="Nagłówek 3 2 2" xfId="243" xr:uid="{EB5BC571-393C-4D4E-B9C1-FE28DC3803CE}"/>
    <cellStyle name="Nagłówek 3 2 2 2" xfId="610" xr:uid="{79FD1222-FE83-4DA4-9145-D33819306740}"/>
    <cellStyle name="Nagłówek 3 2 2 3" xfId="853" xr:uid="{F65F4D5C-9C66-4429-A8AE-54BF2F9B88FF}"/>
    <cellStyle name="Nagłówek 3 2 3" xfId="244" xr:uid="{316194C8-E93F-4638-96F5-A5214ACA1F8C}"/>
    <cellStyle name="Nagłówek 3 2 3 2" xfId="611" xr:uid="{7634FBB7-9FDD-487C-B1F5-C65960ACDB60}"/>
    <cellStyle name="Nagłówek 3 2 3 3" xfId="854" xr:uid="{49429A99-A28D-4031-9033-83F12DE93CDF}"/>
    <cellStyle name="Nagłówek 3 2 4" xfId="609" xr:uid="{A60F5DC5-3B3B-464E-B82F-CF7A02BFDC4F}"/>
    <cellStyle name="Nagłówek 3 2 5" xfId="852" xr:uid="{E097899B-2A30-4FC5-9A15-8FA10594B8FA}"/>
    <cellStyle name="Nagłówek 4 2" xfId="245" xr:uid="{4FCC36F3-C84D-463F-ACAB-039B137B65C3}"/>
    <cellStyle name="Nagłówek 4 2 2" xfId="246" xr:uid="{E01BDDC6-DE92-44AA-BE58-218A92000C52}"/>
    <cellStyle name="Nagłówek 4 2 2 2" xfId="613" xr:uid="{3192F4F1-D366-4A22-BD8C-37AA40AA1E9F}"/>
    <cellStyle name="Nagłówek 4 2 3" xfId="247" xr:uid="{F6AFD57D-38A8-46CF-9CD6-9E758011E91D}"/>
    <cellStyle name="Nagłówek 4 2 3 2" xfId="614" xr:uid="{BBCD0BF1-E50D-454C-9A26-E6F1EB65B46E}"/>
    <cellStyle name="Nagłówek 4 2 4" xfId="612" xr:uid="{B4299D7D-5CA0-464C-A837-158F90A4D66C}"/>
    <cellStyle name="Neutral" xfId="36" xr:uid="{FD8FAA03-5E6F-438C-B973-D42590042820}"/>
    <cellStyle name="Neutral 1" xfId="37" xr:uid="{ACB9D474-4C8D-4D01-ACF1-7553DF0A6FEB}"/>
    <cellStyle name="Neutral 1 2" xfId="249" xr:uid="{4080C9A7-3499-4F97-9281-3C900F1426DA}"/>
    <cellStyle name="Neutral 1 3" xfId="616" xr:uid="{9A601358-838E-4682-87C9-1814BEA8EA8E}"/>
    <cellStyle name="Neutral 10" xfId="855" xr:uid="{48671D5A-63E5-4BCD-A86A-8715F50F15C6}"/>
    <cellStyle name="Neutral 2" xfId="250" xr:uid="{30CC1CDB-F2AD-46DB-B718-55472BACAFC0}"/>
    <cellStyle name="Neutral 2 2" xfId="617" xr:uid="{34438F01-CD9C-40C3-8785-700CC1A046BC}"/>
    <cellStyle name="Neutral 3" xfId="251" xr:uid="{8B7778CE-CAE8-4841-B93D-763171F74F9A}"/>
    <cellStyle name="Neutral 3 2" xfId="618" xr:uid="{9842F2EB-AD7C-4D0D-BE03-2366C4495734}"/>
    <cellStyle name="Neutral 4" xfId="252" xr:uid="{9EC1C09F-BC02-4A1C-97DF-503EB309A2BE}"/>
    <cellStyle name="Neutral 4 2" xfId="619" xr:uid="{2870C72D-7207-40B2-940E-7DA8CD03C0FF}"/>
    <cellStyle name="Neutral 5" xfId="253" xr:uid="{1CEE3DBC-F81C-49AF-9443-18B72D7989A0}"/>
    <cellStyle name="Neutral 5 2" xfId="620" xr:uid="{F56EC1FC-E6F8-4A91-A0E1-05B94C4BD272}"/>
    <cellStyle name="Neutral 6" xfId="254" xr:uid="{C27C33EB-830E-46B0-A3A0-453115F6D52F}"/>
    <cellStyle name="Neutral 6 2" xfId="621" xr:uid="{2563690A-170C-41A6-BF00-7C4AC396F5F8}"/>
    <cellStyle name="Neutral 7" xfId="255" xr:uid="{98EB6C8E-356E-4322-8965-483D5C1B9A31}"/>
    <cellStyle name="Neutral 7 2" xfId="622" xr:uid="{D3C22746-3E33-4ADA-AC5A-B17DDEC775EC}"/>
    <cellStyle name="Neutral 7 3" xfId="856" xr:uid="{96F3BEC0-7227-4602-B6BD-142A2B386CF2}"/>
    <cellStyle name="Neutral 8" xfId="248" xr:uid="{AA9B4395-0E18-4CB6-A122-94CD7E3BC846}"/>
    <cellStyle name="Neutral 9" xfId="615" xr:uid="{C2847710-89E0-4CE1-810F-C09BE21B42AD}"/>
    <cellStyle name="Neutralne 2" xfId="256" xr:uid="{DF6F90B3-F9DE-4134-BC55-3265678CBA1A}"/>
    <cellStyle name="Neutralne 2 2" xfId="623" xr:uid="{33502B4C-2542-4656-A554-FBE3CEDC43A9}"/>
    <cellStyle name="Normal 2" xfId="258" xr:uid="{CB1F7F04-5EDA-459F-9023-26CF789B65E5}"/>
    <cellStyle name="Normal 2 2" xfId="259" xr:uid="{C41D3AA4-EB1D-4E49-9591-B5AA62760768}"/>
    <cellStyle name="Normal 2 2 2" xfId="625" xr:uid="{5BBB118E-4DB3-4E44-86AD-7CC1500740C0}"/>
    <cellStyle name="Normal 2 3" xfId="260" xr:uid="{53F6098D-0689-48AD-9830-FB9D55177500}"/>
    <cellStyle name="Normal 2 3 2" xfId="626" xr:uid="{C7A2E708-D9FB-4AD6-828A-9D19866C7641}"/>
    <cellStyle name="Normal 2 3 3" xfId="858" xr:uid="{9C11BA51-1455-4FB2-9B5F-9F8F91235D04}"/>
    <cellStyle name="Normal 2 4" xfId="624" xr:uid="{6627839B-714F-482F-B95C-6EA80AA313D2}"/>
    <cellStyle name="Normal 2 5" xfId="857" xr:uid="{C6D43E35-9C85-4595-BB82-EFDDDC84498E}"/>
    <cellStyle name="Normal_~3645039" xfId="257" xr:uid="{C1C22565-7570-479B-B847-A303F09DA22A}"/>
    <cellStyle name="Normalny" xfId="0" builtinId="0"/>
    <cellStyle name="Normalny 10" xfId="261" xr:uid="{659A9ACD-E692-408D-A0F7-1CE221F7779F}"/>
    <cellStyle name="Normalny 10 2" xfId="627" xr:uid="{3310150E-0947-4802-B402-733B429F1B4B}"/>
    <cellStyle name="Normalny 11" xfId="262" xr:uid="{27C00A5F-F7B9-4F74-A417-BA6755862389}"/>
    <cellStyle name="Normalny 11 2" xfId="628" xr:uid="{5C46CB3D-0CF2-4ACE-8F0D-DC85C280FE08}"/>
    <cellStyle name="Normalny 12" xfId="263" xr:uid="{488FFC39-FB70-4CF3-8353-532BB9C89C12}"/>
    <cellStyle name="Normalny 12 2" xfId="629" xr:uid="{FFA9FD38-D38C-4CCF-A1D4-67AA337AA70C}"/>
    <cellStyle name="Normalny 13" xfId="9" xr:uid="{FDC90197-266F-4F58-A85A-F2AE6DBA5DB3}"/>
    <cellStyle name="Normalny 13 2" xfId="265" xr:uid="{A36ADB5E-E36E-474B-B0BA-0DF2704AC057}"/>
    <cellStyle name="Normalny 13 2 2" xfId="425" xr:uid="{1ECF6A05-F644-424F-9BB0-34F2FB645861}"/>
    <cellStyle name="Normalny 13 2 3" xfId="860" xr:uid="{F68996CE-8723-4C81-A12E-D5C8876D82E0}"/>
    <cellStyle name="Normalny 13 3" xfId="264" xr:uid="{9B4982EF-4424-47CF-9D09-251CDC5B3237}"/>
    <cellStyle name="Normalny 13 4" xfId="409" xr:uid="{1768BDF6-1112-4CAF-9DF5-72A6368E33A9}"/>
    <cellStyle name="Normalny 13 5" xfId="859" xr:uid="{675A6963-80BF-4842-9BCF-7E90909C5379}"/>
    <cellStyle name="Normalny 14" xfId="266" xr:uid="{79DD6C76-710D-43C0-B823-2F35C847CF54}"/>
    <cellStyle name="Normalny 14 2" xfId="630" xr:uid="{2DF70028-FDA3-4E34-9AD4-1938F2ACC667}"/>
    <cellStyle name="Normalny 14 3" xfId="861" xr:uid="{FEC81AE9-E10E-433A-A2ED-4CF9C194456A}"/>
    <cellStyle name="Normalny 15" xfId="267" xr:uid="{FBA46D4E-1CA2-479C-B81E-1385D4F697E6}"/>
    <cellStyle name="Normalny 15 2" xfId="747" xr:uid="{F768E48F-29BD-4CBC-8152-C8A59FA4BF3F}"/>
    <cellStyle name="Normalny 15 3" xfId="410" xr:uid="{026D6690-E1C2-49A0-865E-22DC60394A21}"/>
    <cellStyle name="Normalny 15 4" xfId="905" xr:uid="{3F4EA88D-D3A1-4AF7-9B34-89F346BB9E13}"/>
    <cellStyle name="Normalny 16" xfId="6" xr:uid="{024D1850-1B2A-4911-94C3-2467AFF4BDC1}"/>
    <cellStyle name="Normalny 17" xfId="52" xr:uid="{603056EC-7D37-48DA-9643-49FD54A7C990}"/>
    <cellStyle name="Normalny 18" xfId="404" xr:uid="{1F089EF2-3894-40E5-B431-D435F8BB451D}"/>
    <cellStyle name="Normalny 19" xfId="405" xr:uid="{FD43FFAF-7838-4D76-A52C-23DCCAB39CFF}"/>
    <cellStyle name="Normalny 2" xfId="1" xr:uid="{818BD6B6-7B8C-4257-B8C9-87018C1A949D}"/>
    <cellStyle name="Normalny 2 2" xfId="38" xr:uid="{077E1F97-CB29-4B62-8A5E-6118AF1E6CF0}"/>
    <cellStyle name="Normalny 2 2 2" xfId="270" xr:uid="{E10CFB6B-367F-457C-8439-C34D7DD9D32D}"/>
    <cellStyle name="Normalny 2 2 2 2" xfId="271" xr:uid="{C02B8FDC-CC09-402C-BB0F-2403EB014536}"/>
    <cellStyle name="Normalny 2 2 2 3" xfId="632" xr:uid="{65B1B010-3CD1-49BA-865D-617280675849}"/>
    <cellStyle name="Normalny 2 2 3" xfId="272" xr:uid="{ADF90A19-254D-4AC1-9C65-3F572686FA63}"/>
    <cellStyle name="Normalny 2 2 3 2" xfId="633" xr:uid="{C2569440-13D7-4676-A3D8-0ACFD2C6AAFC}"/>
    <cellStyle name="Normalny 2 2 4" xfId="273" xr:uid="{B348AADD-F7AA-418E-A46B-AE7F90226833}"/>
    <cellStyle name="Normalny 2 2 4 2" xfId="634" xr:uid="{3E9894B1-C86B-44B3-BB9B-D320DDF399F9}"/>
    <cellStyle name="Normalny 2 2 5" xfId="274" xr:uid="{4230B551-4D10-4BA1-BEC1-F90571B08D1C}"/>
    <cellStyle name="Normalny 2 2 5 2" xfId="635" xr:uid="{8DC407A0-94EA-4C4A-842C-A40EE40A0CEB}"/>
    <cellStyle name="Normalny 2 2 6" xfId="275" xr:uid="{1BF75AD5-409A-4479-8F70-24EFC2EA4EF3}"/>
    <cellStyle name="Normalny 2 2 6 2" xfId="413" xr:uid="{1F63A48F-6707-408C-9729-BED3533D982F}"/>
    <cellStyle name="Normalny 2 2 7" xfId="269" xr:uid="{F8A7DBC8-FD33-4E44-B44C-DC9E6D9E9212}"/>
    <cellStyle name="Normalny 2 2 7 2" xfId="631" xr:uid="{435E49C3-1390-42A1-900F-747579B99060}"/>
    <cellStyle name="Normalny 2 2 8" xfId="412" xr:uid="{7BA45F8A-4B73-49C5-9FB5-92058C9308D4}"/>
    <cellStyle name="Normalny 2 2 9" xfId="794" xr:uid="{F076EB08-7642-443D-ABC2-A0A29D8CA4CF}"/>
    <cellStyle name="Normalny 2 3" xfId="276" xr:uid="{B824F354-49D0-43C1-B684-2149D67327AA}"/>
    <cellStyle name="Normalny 2 3 2" xfId="277" xr:uid="{747AB946-7A86-4CDB-81CF-2936BE5C93C3}"/>
    <cellStyle name="Normalny 2 3 2 2" xfId="636" xr:uid="{8FFCDC3D-7519-4A44-B6CC-90AC5CEABF53}"/>
    <cellStyle name="Normalny 2 3 3" xfId="414" xr:uid="{640C0CED-502F-4821-9198-AE6126C2D3BB}"/>
    <cellStyle name="Normalny 2 4" xfId="278" xr:uid="{942BD402-E325-47B3-975D-79576594F5E1}"/>
    <cellStyle name="Normalny 2 4 2" xfId="279" xr:uid="{61E53479-4841-4E43-B385-7CC5F307FE62}"/>
    <cellStyle name="Normalny 2 4 2 2" xfId="637" xr:uid="{9CC41C7C-1086-49E6-8FE0-43C9C87945AC}"/>
    <cellStyle name="Normalny 2 4 3" xfId="421" xr:uid="{3FC22BD9-2DF1-44F9-A1D6-3E60E85CC8F1}"/>
    <cellStyle name="Normalny 2 5" xfId="280" xr:uid="{01FEEEF2-40B9-45E5-A500-D8F1DAFABE3B}"/>
    <cellStyle name="Normalny 2 5 2" xfId="638" xr:uid="{192C6026-7FFA-49D8-AD3C-5263938DC6BE}"/>
    <cellStyle name="Normalny 2 6" xfId="281" xr:uid="{D026FB96-54EE-47B1-8E35-8E44A5865D0D}"/>
    <cellStyle name="Normalny 2 6 2" xfId="908" xr:uid="{B0C6B51D-C96D-4D34-B971-910542CD07A1}"/>
    <cellStyle name="Normalny 2 7" xfId="268" xr:uid="{7CAA28C2-036A-4F6C-A38B-3A49CE517CA0}"/>
    <cellStyle name="Normalny 2 8" xfId="411" xr:uid="{B58033AF-D8C5-4A9A-AFE0-DF0376075E01}"/>
    <cellStyle name="Normalny 2 9" xfId="862" xr:uid="{C8283A25-DA25-4336-87C2-3204BF71F024}"/>
    <cellStyle name="Normalny 2_SZACUNEKxxx-onko" xfId="282" xr:uid="{62A5285B-3FC2-486D-B9BA-3BD3D8E987B6}"/>
    <cellStyle name="Normalny 20" xfId="782" xr:uid="{E4BDDE49-E949-4455-8832-4FA2D83B5E8A}"/>
    <cellStyle name="Normalny 21" xfId="888" xr:uid="{41EB24FD-D8CE-465B-8816-B02B3AA25237}"/>
    <cellStyle name="Normalny 22" xfId="902" xr:uid="{2F1898F7-B1FF-4CB2-A2E0-658F1D36DBFB}"/>
    <cellStyle name="Normalny 3" xfId="2" xr:uid="{C6917BCA-FAD4-4202-AFD7-783091EFDBA9}"/>
    <cellStyle name="Normalny 3 2" xfId="39" xr:uid="{6EFDF4B3-8367-41EE-9DF3-DBC88130E306}"/>
    <cellStyle name="Normalny 3 2 2" xfId="284" xr:uid="{D675EEB7-FA7A-46DB-91AE-C67088FCB8C7}"/>
    <cellStyle name="Normalny 3 2 2 2" xfId="640" xr:uid="{7B057117-9A7E-41E6-8F31-62295A1E6BAF}"/>
    <cellStyle name="Normalny 3 3" xfId="285" xr:uid="{77C93633-CD95-4DC1-82CD-35BCCA7ADCC5}"/>
    <cellStyle name="Normalny 3 3 2" xfId="641" xr:uid="{49002721-BEBA-4E7B-A1D6-F4EBFAE8015E}"/>
    <cellStyle name="Normalny 3 3 3" xfId="424" xr:uid="{1741F2F2-477D-4886-95DA-10E960535B9E}"/>
    <cellStyle name="Normalny 3 4" xfId="286" xr:uid="{38657025-D2C1-41FA-B5B2-1158F91B7418}"/>
    <cellStyle name="Normalny 3 4 2" xfId="642" xr:uid="{37A67F23-DA94-4AFE-847F-7495EE402825}"/>
    <cellStyle name="Normalny 3 5" xfId="287" xr:uid="{F9A34405-33B4-4EF6-A8B5-788F909FDFC5}"/>
    <cellStyle name="Normalny 3 5 2" xfId="399" xr:uid="{79638C49-2D4B-482C-9023-92B718EAD107}"/>
    <cellStyle name="Normalny 3 5 3" xfId="639" xr:uid="{1B3944B1-1E19-4F95-825A-8B405C64A60C}"/>
    <cellStyle name="Normalny 3 5 4" xfId="909" xr:uid="{4B9D6D4C-CDC7-4CF3-996F-9CC6B274C390}"/>
    <cellStyle name="Normalny 3 6" xfId="283" xr:uid="{5FDFA518-B09A-48E7-9EE0-4382C3F7830E}"/>
    <cellStyle name="Normalny 3 7" xfId="415" xr:uid="{C6A259D2-FE47-47CB-A2E3-F21B54553C7A}"/>
    <cellStyle name="Normalny 3 8" xfId="792" xr:uid="{AE660C38-E449-4B05-AC2E-672F0B3D706D}"/>
    <cellStyle name="Normalny 3 9" xfId="863" xr:uid="{CAFC753F-32CE-4625-9494-EE5F54EFDF5F}"/>
    <cellStyle name="Normalny 4" xfId="12" xr:uid="{A257FAB8-9394-4FF2-8681-494DCAAA7C9A}"/>
    <cellStyle name="Normalny 4 2" xfId="289" xr:uid="{C5C42F17-1C28-46E4-AA06-3FCEA750F116}"/>
    <cellStyle name="Normalny 4 2 2" xfId="644" xr:uid="{D018B87D-0156-4DBB-B9BF-914EA6858197}"/>
    <cellStyle name="Normalny 4 2 3" xfId="427" xr:uid="{5C2BFA44-4D3E-4750-AA7B-9293B9151655}"/>
    <cellStyle name="Normalny 4 3" xfId="290" xr:uid="{51CB230D-BDB3-4252-AD4D-9BCBDF747D33}"/>
    <cellStyle name="Normalny 4 3 2" xfId="645" xr:uid="{47BA2F62-9C4A-4E74-95BA-066185EF7FB6}"/>
    <cellStyle name="Normalny 4 4" xfId="291" xr:uid="{D368B100-ED8F-47CC-B7D2-55E2B0585D3D}"/>
    <cellStyle name="Normalny 4 4 2" xfId="643" xr:uid="{78EB3209-39E9-46AC-87C1-8559F332A4A5}"/>
    <cellStyle name="Normalny 4 4 3" xfId="910" xr:uid="{7DAD378B-9999-45D7-83D0-BF68E1D9C14A}"/>
    <cellStyle name="Normalny 4 5" xfId="288" xr:uid="{26D6D175-5088-446C-8673-10C14C0987B4}"/>
    <cellStyle name="Normalny 5" xfId="292" xr:uid="{76620563-04D3-4D5C-8358-345F56E6A425}"/>
    <cellStyle name="Normalny 5 2" xfId="293" xr:uid="{2BDE9FDA-0879-4714-9EC4-CDA2F7635C0A}"/>
    <cellStyle name="Normalny 5 2 2" xfId="647" xr:uid="{EBF01A50-23AA-42D5-86D8-016F57B27298}"/>
    <cellStyle name="Normalny 5 3" xfId="294" xr:uid="{C7A6721E-874E-4D1B-A0F4-24A8FC3D3AC9}"/>
    <cellStyle name="Normalny 5 3 2" xfId="646" xr:uid="{E28520DF-E2BF-43D1-B616-562D34D93962}"/>
    <cellStyle name="Normalny 5 4" xfId="864" xr:uid="{8E918519-E9EE-4C01-9E86-614C18872835}"/>
    <cellStyle name="Normalny 6" xfId="295" xr:uid="{57C088AA-25ED-4769-90E3-1D5E80E5D37E}"/>
    <cellStyle name="Normalny 6 2" xfId="648" xr:uid="{ED2DD9FA-74FA-4041-B64D-FC1932499C10}"/>
    <cellStyle name="Normalny 6 3" xfId="416" xr:uid="{C84D6AA8-A0A5-4F49-B336-9B4DBF700CDB}"/>
    <cellStyle name="Normalny 7" xfId="296" xr:uid="{ECAE4688-CB1A-42DC-A13A-D4709A89A246}"/>
    <cellStyle name="Normalny 7 2" xfId="297" xr:uid="{C3FCCCE3-3C4E-439D-AB6E-F92CA2E71755}"/>
    <cellStyle name="Normalny 7 2 2" xfId="650" xr:uid="{2B57B2C8-6C28-4AFB-96CD-18968BF59904}"/>
    <cellStyle name="Normalny 7 2 3" xfId="865" xr:uid="{1B084C91-253E-412E-B2D1-7AF4803E2D05}"/>
    <cellStyle name="Normalny 7 3" xfId="649" xr:uid="{10601047-3178-473B-A65D-6E28146036AC}"/>
    <cellStyle name="Normalny 7 4" xfId="417" xr:uid="{D9AED7F4-6C6B-4A72-AD06-A93DFBB42E89}"/>
    <cellStyle name="Normalny 8" xfId="298" xr:uid="{5463AE1B-F49A-4011-9EE3-DEE734B3C7DB}"/>
    <cellStyle name="Normalny 8 2" xfId="651" xr:uid="{F964FD0E-3AAC-4BF5-8830-99BE85AB0071}"/>
    <cellStyle name="Normalny 8 3" xfId="422" xr:uid="{C418677F-F735-475B-8A5C-94F19AED7511}"/>
    <cellStyle name="Normalny 8 4" xfId="866" xr:uid="{F8057905-B221-48C0-B99D-817923439A60}"/>
    <cellStyle name="Normalny 9" xfId="299" xr:uid="{A5625798-2A6A-42A2-9CDA-B8FDE099960C}"/>
    <cellStyle name="Normalny 9 2" xfId="652" xr:uid="{AEFAAA2D-C7AB-4EEC-837D-F5EF38E8978F}"/>
    <cellStyle name="Normalny_kruszelnicki 5," xfId="10" xr:uid="{2CF64B6E-D10E-4598-B1B2-56A88BD0120A}"/>
    <cellStyle name="Normalny_kruszelnicki 5, 2" xfId="785" xr:uid="{769B03E9-5542-4C80-AA2C-1F3D063FBEDA}"/>
    <cellStyle name="Normalny_kruszelnicki 5, 2 2" xfId="791" xr:uid="{DC39BDD6-8378-4374-9EC9-A34C51311EDC}"/>
    <cellStyle name="Normalny_szacunek_LEKI_1" xfId="786" xr:uid="{76A7743A-DF74-49C8-A92B-84D4C9D52494}"/>
    <cellStyle name="Normalny_ZgorzelecWielosp-leki-30-06_pakiet 25-30(1)" xfId="787" xr:uid="{2DF49AFB-CF60-453C-89B8-42882D4A1181}"/>
    <cellStyle name="Note" xfId="40" xr:uid="{8251CC82-2194-427A-8D92-83507A890480}"/>
    <cellStyle name="Note 1" xfId="41" xr:uid="{A0F0209A-A104-4D00-9F38-CEDDACC3140A}"/>
    <cellStyle name="Note 1 2" xfId="302" xr:uid="{11F0C6AD-DAFD-40F3-8DA5-E7A7439C9189}"/>
    <cellStyle name="Note 1 2 2" xfId="655" xr:uid="{4C8410EC-8A69-47CC-A4C2-2FE812BA7408}"/>
    <cellStyle name="Note 1 3" xfId="301" xr:uid="{4446DA1D-1957-410D-AEA1-2A2B5FB42AF6}"/>
    <cellStyle name="Note 1 4" xfId="654" xr:uid="{BD8112D4-4FB8-4227-8BF5-A0B25E502411}"/>
    <cellStyle name="Note 10" xfId="867" xr:uid="{AB542A69-D1BF-4C80-B80A-920EF798F683}"/>
    <cellStyle name="Note 2" xfId="303" xr:uid="{B200F1E8-2C6D-4194-BEDE-426B13EC6DF7}"/>
    <cellStyle name="Note 2 2" xfId="304" xr:uid="{8F05DA31-E221-44C6-BA93-EAE087F0843C}"/>
    <cellStyle name="Note 2 2 2" xfId="657" xr:uid="{6639474B-B0A5-44CF-8305-7F25D6850499}"/>
    <cellStyle name="Note 2 3" xfId="656" xr:uid="{73BDDA93-C4E6-4D0B-87D7-FA402F20D032}"/>
    <cellStyle name="Note 3" xfId="305" xr:uid="{5FC1694C-CAB2-4C08-894B-3FA8985F47D6}"/>
    <cellStyle name="Note 3 2" xfId="306" xr:uid="{9C381866-7DBF-4B9C-B30F-44E3FD702457}"/>
    <cellStyle name="Note 3 2 2" xfId="659" xr:uid="{334D3F26-523B-4E53-916F-5A13238EE8AF}"/>
    <cellStyle name="Note 3 3" xfId="658" xr:uid="{2310A371-5998-477E-B857-33B0BEDAC1F3}"/>
    <cellStyle name="Note 4" xfId="307" xr:uid="{91720006-913D-43AC-BE41-74D9497A63FA}"/>
    <cellStyle name="Note 4 2" xfId="308" xr:uid="{CEA601A1-7725-4108-9F0F-DBBD8E1C6E03}"/>
    <cellStyle name="Note 4 2 2" xfId="661" xr:uid="{4950D0A4-0C71-4EB7-BB35-CA4AFB0D6DD8}"/>
    <cellStyle name="Note 4 3" xfId="660" xr:uid="{B2B107DF-0432-42A0-89FC-70A15ADA2433}"/>
    <cellStyle name="Note 5" xfId="309" xr:uid="{84A9D044-7DF6-4155-AA6D-E0FA9DE3F8FA}"/>
    <cellStyle name="Note 5 2" xfId="310" xr:uid="{B0C3C3B3-F580-474C-9A8A-F8005178BEB9}"/>
    <cellStyle name="Note 5 2 2" xfId="663" xr:uid="{849FE1F3-9C92-487D-BB79-86CF282CC46C}"/>
    <cellStyle name="Note 5 3" xfId="662" xr:uid="{649A7C7B-FA72-4BD5-B9CF-E016C000A650}"/>
    <cellStyle name="Note 6" xfId="311" xr:uid="{F195F073-74DC-4EF8-A1DA-7B0AC5F7DB2F}"/>
    <cellStyle name="Note 6 2" xfId="312" xr:uid="{39FC005C-7887-4259-B159-6E23BFF512DB}"/>
    <cellStyle name="Note 6 2 2" xfId="665" xr:uid="{D90C0C19-6E79-453E-A4CC-EAF4C9E5C43F}"/>
    <cellStyle name="Note 6 3" xfId="664" xr:uid="{88060605-60C7-43DB-8815-B663136F599B}"/>
    <cellStyle name="Note 7" xfId="313" xr:uid="{2D1C0C83-F7C6-4698-820D-CCE39D869780}"/>
    <cellStyle name="Note 7 2" xfId="666" xr:uid="{C2CFCF2A-2A81-42B8-868D-DE1F9045BC65}"/>
    <cellStyle name="Note 7 3" xfId="868" xr:uid="{2132201E-5935-4769-9A2E-DFBA35AD2D34}"/>
    <cellStyle name="Note 8" xfId="300" xr:uid="{DC093043-8724-4ABB-A37C-CA7B9F2B645E}"/>
    <cellStyle name="Note 9" xfId="653" xr:uid="{DCF2FF71-9C1B-4C51-905D-C128F819CC22}"/>
    <cellStyle name="Obliczenia 2" xfId="314" xr:uid="{1DC1620A-26B2-4F03-9298-EECC9DEB0C79}"/>
    <cellStyle name="Obliczenia 2 2" xfId="315" xr:uid="{7838100F-632F-4E52-9E33-080AD555EDA6}"/>
    <cellStyle name="Obliczenia 2 2 2" xfId="668" xr:uid="{7F898483-1E9B-46B3-9737-B4468527915D}"/>
    <cellStyle name="Obliczenia 2 3" xfId="316" xr:uid="{C7FC03DC-6BF0-48CB-8B22-ADB90C6D8461}"/>
    <cellStyle name="Obliczenia 2 3 2" xfId="317" xr:uid="{B4323B9D-167A-41D4-BDED-31DAB3D83394}"/>
    <cellStyle name="Obliczenia 2 3 2 2" xfId="670" xr:uid="{F394E718-0FC3-4621-AC68-C2944C058DFC}"/>
    <cellStyle name="Obliczenia 2 3 3" xfId="669" xr:uid="{055AB6B7-C3B0-4DF8-B12D-0FBE20E1D4B7}"/>
    <cellStyle name="Obliczenia 2 4" xfId="667" xr:uid="{77A48425-0581-4346-8E48-FB646AD3612D}"/>
    <cellStyle name="Procentowy" xfId="403" builtinId="5"/>
    <cellStyle name="Procentowy 2" xfId="43" xr:uid="{7A1DCDBF-D78E-40A2-A3BE-F6E3FF32016B}"/>
    <cellStyle name="Procentowy 2 2" xfId="319" xr:uid="{1BB33FC7-CC53-437D-A5C9-6BAE520C54FD}"/>
    <cellStyle name="Procentowy 2 2 2" xfId="672" xr:uid="{9C1244B1-2145-459B-B7F9-DFF54A2D47D4}"/>
    <cellStyle name="Procentowy 2 3" xfId="320" xr:uid="{8A6A359C-A4BA-4C97-9925-E1AB14ECAD3F}"/>
    <cellStyle name="Procentowy 2 3 2" xfId="673" xr:uid="{89E09F7A-A228-42B5-91DD-22F21D141AC6}"/>
    <cellStyle name="Procentowy 2 4" xfId="321" xr:uid="{66B7529B-C921-4551-BBA6-A726711B6A6D}"/>
    <cellStyle name="Procentowy 2 4 2" xfId="674" xr:uid="{2FAE92CD-3543-4E32-BDF8-69090892BE7E}"/>
    <cellStyle name="Procentowy 2 5" xfId="318" xr:uid="{3BAE3604-D991-44FD-BB55-24E2808A05DF}"/>
    <cellStyle name="Procentowy 2 6" xfId="671" xr:uid="{5BF8056F-4FC5-43F9-BB59-AB6EA67F3643}"/>
    <cellStyle name="Procentowy 2 7" xfId="869" xr:uid="{58C08B7C-5E17-4F76-B2CD-F7AA56DFC8B9}"/>
    <cellStyle name="Procentowy 3" xfId="42" xr:uid="{5AB72529-C05A-4DDB-9F6D-4D23E114256E}"/>
    <cellStyle name="Procentowy 3 2" xfId="322" xr:uid="{C3B5C246-485A-48E9-8E57-3A7CD9176BB7}"/>
    <cellStyle name="Procentowy 3 3" xfId="675" xr:uid="{EFA60C1E-F76C-4CC9-B499-34C25A3EA0E6}"/>
    <cellStyle name="Procentowy 4" xfId="323" xr:uid="{60F8B514-A1EC-4AE5-A80C-5EC18E41BB3F}"/>
    <cellStyle name="Procentowy 4 2" xfId="676" xr:uid="{9DBB09D8-0117-41B3-A814-8482B339FBE1}"/>
    <cellStyle name="Procentowy 5" xfId="324" xr:uid="{C9936665-E4DF-49FB-9341-8B840691A5F4}"/>
    <cellStyle name="Procentowy 5 2" xfId="677" xr:uid="{4136EF6F-E049-4429-815F-0E19907D6C79}"/>
    <cellStyle name="Procentowy 5 3" xfId="870" xr:uid="{49318B9F-8E73-4939-A4F9-4CBE186D1B98}"/>
    <cellStyle name="Procentowy 6" xfId="325" xr:uid="{61E9B741-679D-4DEF-9EA9-1293D4137017}"/>
    <cellStyle name="Procentowy 6 2" xfId="678" xr:uid="{F45D25BA-674D-46D2-852C-42B4503FA01C}"/>
    <cellStyle name="Procentowy 6 3" xfId="871" xr:uid="{6990BBA2-F35C-44F0-B993-013A51D8B858}"/>
    <cellStyle name="Procentowy 7" xfId="326" xr:uid="{3DB9319E-8091-4903-9398-7FB56E081989}"/>
    <cellStyle name="Procentowy 7 2" xfId="750" xr:uid="{DDA9F0C3-A5E9-4461-BC6A-7DA419CD2686}"/>
    <cellStyle name="Procentowy 8" xfId="779" xr:uid="{B3A800F7-E058-4529-B3F4-322DD571024A}"/>
    <cellStyle name="Procentowy 9" xfId="796" xr:uid="{F6B49D88-D7FB-492C-B826-AF55CD51BC4E}"/>
    <cellStyle name="Result" xfId="327" xr:uid="{36AAB441-508A-4EB8-A2F6-57586EDCF7DE}"/>
    <cellStyle name="Result (user)" xfId="328" xr:uid="{DEB11DAB-46C4-4DC8-A8D0-AE39B4F87D7F}"/>
    <cellStyle name="Result (user) 2" xfId="680" xr:uid="{037E652C-B0E8-4325-A04D-15753C4DFC44}"/>
    <cellStyle name="Result 10" xfId="761" xr:uid="{AAE17E02-72B0-4B5E-9475-257601952C4E}"/>
    <cellStyle name="Result 11" xfId="766" xr:uid="{442E6FB2-B4E7-4096-9443-7E0A8A50B175}"/>
    <cellStyle name="Result 12" xfId="769" xr:uid="{33CD1128-182B-4021-B56E-235B9BF4D7CF}"/>
    <cellStyle name="Result 13" xfId="775" xr:uid="{2479E510-B2B0-4A25-A675-6EFDF5283F07}"/>
    <cellStyle name="Result 14" xfId="872" xr:uid="{6012AD30-3BFA-4CAE-A728-6894DB3DA4D3}"/>
    <cellStyle name="Result 2" xfId="329" xr:uid="{426745EA-7A96-402E-A5B5-602F2E24F08C}"/>
    <cellStyle name="Result 2 2" xfId="330" xr:uid="{264656F1-0C25-4E0F-A4F3-933175F47007}"/>
    <cellStyle name="Result 2 2 2" xfId="682" xr:uid="{00BDD070-833C-488A-A44F-D40BF5D4379E}"/>
    <cellStyle name="Result 2 3" xfId="681" xr:uid="{3AA1650A-CA0D-4EEB-9168-11BCCF7E6F1F}"/>
    <cellStyle name="Result 2 4" xfId="873" xr:uid="{B4ADC76C-17A1-4819-AFDF-02D61D0BCC5D}"/>
    <cellStyle name="Result 3" xfId="331" xr:uid="{73B3DE5C-77CF-47E9-9439-C914494CAEAB}"/>
    <cellStyle name="Result 3 2" xfId="683" xr:uid="{9405B98A-5535-414A-AD1C-130900464C31}"/>
    <cellStyle name="Result 3 3" xfId="874" xr:uid="{5F113BE2-5D42-4B85-82EC-833227BEAADA}"/>
    <cellStyle name="Result 4" xfId="332" xr:uid="{DF5EDA97-5268-4A89-AA8E-7A8C0198AD2B}"/>
    <cellStyle name="Result 4 2" xfId="684" xr:uid="{D26323B5-4358-4676-BB93-429652DDA60F}"/>
    <cellStyle name="Result 5" xfId="333" xr:uid="{28941BA0-49C1-45C2-B4D3-FF5C40013854}"/>
    <cellStyle name="Result 5 2" xfId="685" xr:uid="{634399E2-1C32-4252-A499-300F7F0B8E94}"/>
    <cellStyle name="Result 6" xfId="334" xr:uid="{85A5974B-466E-4A43-B120-2196B6FB171C}"/>
    <cellStyle name="Result 6 2" xfId="679" xr:uid="{2BF8CDA8-6F44-4B90-A6FB-770E85BA57C4}"/>
    <cellStyle name="Result 7" xfId="418" xr:uid="{BB6FA4F2-EB0D-4261-A806-D9D0C62BAD39}"/>
    <cellStyle name="Result 8" xfId="752" xr:uid="{55260902-49BC-45A4-A3D8-17DCE5471FB0}"/>
    <cellStyle name="Result 9" xfId="754" xr:uid="{53F7A2F1-D80B-44C1-97B5-893262BCFA5E}"/>
    <cellStyle name="Result_szacunek_LEKI_1" xfId="335" xr:uid="{B32BA508-ACAA-46C6-BAD3-11924608843D}"/>
    <cellStyle name="Result2" xfId="336" xr:uid="{3042E57E-AC81-4683-8E2B-85788A8D0F8B}"/>
    <cellStyle name="Result2 (user)" xfId="337" xr:uid="{E221D916-342F-40B6-9E8A-606A14C1110D}"/>
    <cellStyle name="Result2 (user) 2" xfId="687" xr:uid="{65F5D12C-0859-462F-9556-EB9B8E2C534E}"/>
    <cellStyle name="Result2 10" xfId="762" xr:uid="{CBB528E5-A65F-42BC-9ED1-D4AF05A839E4}"/>
    <cellStyle name="Result2 11" xfId="767" xr:uid="{EBBD38F9-C97A-4CEA-8267-14A8B866E83C}"/>
    <cellStyle name="Result2 12" xfId="768" xr:uid="{C24B25BF-DFB5-4F46-AB80-439D180A1797}"/>
    <cellStyle name="Result2 13" xfId="776" xr:uid="{79FCD6BE-0C3F-4953-8AB8-707AAC3354AD}"/>
    <cellStyle name="Result2 14" xfId="875" xr:uid="{ECD5906D-9E86-49CD-9747-4F97108FF06B}"/>
    <cellStyle name="Result2 2" xfId="338" xr:uid="{1999FCFB-0731-490C-B53B-A2F78F2140B7}"/>
    <cellStyle name="Result2 2 2" xfId="339" xr:uid="{CB88B0DD-2B9D-4CF9-920B-7F380F8B3995}"/>
    <cellStyle name="Result2 2 2 2" xfId="689" xr:uid="{14E91D94-23B6-4D9F-83D9-1727CB625DA2}"/>
    <cellStyle name="Result2 2 3" xfId="688" xr:uid="{C5E66DA8-521A-4104-8106-EEDE35525303}"/>
    <cellStyle name="Result2 2 4" xfId="876" xr:uid="{2349DAF2-ED0D-44FB-8F1C-D8C6E23C1679}"/>
    <cellStyle name="Result2 3" xfId="340" xr:uid="{BF56DEEE-BA7F-4940-B6DC-4953D4456A59}"/>
    <cellStyle name="Result2 3 2" xfId="690" xr:uid="{527739BF-2F00-4A7C-BB31-77D540210201}"/>
    <cellStyle name="Result2 3 3" xfId="877" xr:uid="{4CDDE52A-60F1-48EA-BD22-6A1BBEAD77A3}"/>
    <cellStyle name="Result2 4" xfId="341" xr:uid="{A9743631-C0ED-42E2-A1A2-363B22EA5F97}"/>
    <cellStyle name="Result2 4 2" xfId="691" xr:uid="{A76E9317-5085-4B1B-82FC-0FD2844E6CE2}"/>
    <cellStyle name="Result2 5" xfId="342" xr:uid="{03F909A0-86C1-4846-9A13-5D3C9014DA0F}"/>
    <cellStyle name="Result2 5 2" xfId="692" xr:uid="{2EC6505B-3E69-4F99-BEB0-D7E66011E892}"/>
    <cellStyle name="Result2 6" xfId="343" xr:uid="{541092E7-70AA-4AFD-A556-DAC2DA52E646}"/>
    <cellStyle name="Result2 6 2" xfId="686" xr:uid="{5ADFE1F4-7240-4F96-B031-65D4D56A4260}"/>
    <cellStyle name="Result2 7" xfId="419" xr:uid="{A0316C46-7345-4B75-86BF-D16715254FAB}"/>
    <cellStyle name="Result2 8" xfId="753" xr:uid="{72185881-8525-4B51-B973-03DFC949834A}"/>
    <cellStyle name="Result2 9" xfId="755" xr:uid="{045C40A1-0449-4792-A57E-B6374637AB11}"/>
    <cellStyle name="Result2_szacunek_LEKI_1" xfId="344" xr:uid="{06B5AC36-7D34-4FC5-9734-C8C580CFDBFE}"/>
    <cellStyle name="Status" xfId="44" xr:uid="{1CF5A84F-D987-436C-89FD-74A18582E402}"/>
    <cellStyle name="Status 1" xfId="45" xr:uid="{E957F781-12E3-441B-B5AB-9AC1ED9E8B0E}"/>
    <cellStyle name="Status 1 2" xfId="346" xr:uid="{D69ED75D-77E1-46BC-AF87-3A31103D5271}"/>
    <cellStyle name="Status 1 3" xfId="694" xr:uid="{770742C1-DEF1-4074-866F-B9F7C71F7BDE}"/>
    <cellStyle name="Status 10" xfId="878" xr:uid="{53228392-6F9F-4B45-B3C8-236AF22398F2}"/>
    <cellStyle name="Status 2" xfId="347" xr:uid="{77530AFA-0998-49E7-82F5-F5F8033D8893}"/>
    <cellStyle name="Status 2 2" xfId="695" xr:uid="{E6212C05-3131-49A1-B63B-6A7C26AEE869}"/>
    <cellStyle name="Status 3" xfId="348" xr:uid="{0162B9A7-AC37-41E4-B528-9FB0B3A22DDE}"/>
    <cellStyle name="Status 3 2" xfId="696" xr:uid="{A137F09A-D872-46BD-98CA-30AF6018DE06}"/>
    <cellStyle name="Status 4" xfId="349" xr:uid="{60BBFA13-5F5F-4237-AFE0-5EFBC339EE0F}"/>
    <cellStyle name="Status 4 2" xfId="697" xr:uid="{66A79B26-549B-49DD-8D9D-C5A2B7764E09}"/>
    <cellStyle name="Status 5" xfId="350" xr:uid="{918BD0B0-1EAE-4B36-B728-809BFC4CFE3D}"/>
    <cellStyle name="Status 5 2" xfId="698" xr:uid="{B124F1D4-4EB9-4B0C-AC78-C8A252D67A9A}"/>
    <cellStyle name="Status 6" xfId="351" xr:uid="{2CA0C010-C9A7-40BF-9431-E2456392AB96}"/>
    <cellStyle name="Status 6 2" xfId="699" xr:uid="{030F0C83-639D-4A93-9EC0-7C4A06B86946}"/>
    <cellStyle name="Status 7" xfId="352" xr:uid="{90BEE96A-D64E-4C26-B1B3-DFE7BC2FD3F3}"/>
    <cellStyle name="Status 7 2" xfId="700" xr:uid="{7B3E34E2-55A5-4E9E-81C2-BAC6D37C0A55}"/>
    <cellStyle name="Status 7 3" xfId="879" xr:uid="{6B5E262C-12E1-48E2-8C8C-6D4CF73E6C43}"/>
    <cellStyle name="Status 8" xfId="345" xr:uid="{B9CC2765-84A4-4393-BC40-6CC6C0DC4F0C}"/>
    <cellStyle name="Status 9" xfId="693" xr:uid="{60E48528-7BA9-4E6B-925D-9444FEAECA2C}"/>
    <cellStyle name="Suma 2" xfId="353" xr:uid="{F641E125-7FFF-44CF-8FD6-A6CB6E306E03}"/>
    <cellStyle name="Suma 2 2" xfId="354" xr:uid="{8F7B2330-C1A9-41BD-8365-4F37895BB4D0}"/>
    <cellStyle name="Suma 2 2 2" xfId="702" xr:uid="{63C730BF-31E3-468F-9BFE-8A505D0C2DCF}"/>
    <cellStyle name="Suma 2 2 3" xfId="881" xr:uid="{8C0CCC3A-A04E-4600-B13F-4DF96BEA6BBF}"/>
    <cellStyle name="Suma 2 3" xfId="355" xr:uid="{06C94C45-190D-420D-825E-B6A1BEDAB239}"/>
    <cellStyle name="Suma 2 3 2" xfId="356" xr:uid="{081E6FEC-1297-4DE1-8BA3-12DD79730DA2}"/>
    <cellStyle name="Suma 2 3 2 2" xfId="704" xr:uid="{C6BC1710-AA40-4CA2-8548-FB070467F00E}"/>
    <cellStyle name="Suma 2 3 2 3" xfId="883" xr:uid="{E4F654FB-1381-442C-9F9C-BEBB51CC649A}"/>
    <cellStyle name="Suma 2 3 3" xfId="703" xr:uid="{D887C996-4AD7-4091-AA41-2FDD560DF71A}"/>
    <cellStyle name="Suma 2 3 4" xfId="882" xr:uid="{8686E8A2-8067-480E-A373-F27850443037}"/>
    <cellStyle name="Suma 2 4" xfId="701" xr:uid="{3227C882-A39B-4CAE-B26D-B7DA3B68B71E}"/>
    <cellStyle name="Suma 2 5" xfId="880" xr:uid="{CCDC189D-1180-4181-A869-D0BD810995CB}"/>
    <cellStyle name="Tekst objaśnienia" xfId="797" builtinId="53"/>
    <cellStyle name="Tekst objaśnienia 2" xfId="357" xr:uid="{B4644DFD-82A7-4CB1-8F72-7118905996EF}"/>
    <cellStyle name="Tekst objaśnienia 2 2" xfId="358" xr:uid="{71EFB7EB-29DF-4095-8778-04B96C735896}"/>
    <cellStyle name="Tekst objaśnienia 2 2 2" xfId="706" xr:uid="{4BE38EB6-2A6C-4916-BD78-4C74DA0816EF}"/>
    <cellStyle name="Tekst objaśnienia 2 3" xfId="359" xr:uid="{F50C881A-8EC0-4B97-8C42-610B920019A4}"/>
    <cellStyle name="Tekst objaśnienia 2 3 2" xfId="707" xr:uid="{C7B46FA2-AA8B-46A4-BC67-D5ED5B16BA93}"/>
    <cellStyle name="Tekst objaśnienia 2 4" xfId="360" xr:uid="{0F0B62B3-6D1A-4638-894B-3D152F7DC5B6}"/>
    <cellStyle name="Tekst objaśnienia 2 4 2" xfId="708" xr:uid="{C2783F35-07D4-4443-9588-47F4D0528296}"/>
    <cellStyle name="Tekst objaśnienia 2 5" xfId="705" xr:uid="{E5687C84-C186-496B-8C68-6D7D02C427FB}"/>
    <cellStyle name="Tekst objaśnienia 3" xfId="401" xr:uid="{15947021-F0EF-4A39-9925-BD3D06AE8B7E}"/>
    <cellStyle name="Tekst objaśnienia 4" xfId="780" xr:uid="{8FF87A30-0AB3-41F8-BB34-29B5D4338BE4}"/>
    <cellStyle name="Tekst ostrzeżenia 2" xfId="361" xr:uid="{05EEBB13-A82E-4AB1-B3A1-FA9FCA583DF7}"/>
    <cellStyle name="Tekst ostrzeżenia 2 2" xfId="362" xr:uid="{17D9AF7E-1762-427A-B559-B613D5DFFAF5}"/>
    <cellStyle name="Tekst ostrzeżenia 2 2 2" xfId="710" xr:uid="{72F13881-B987-4215-95B3-156B90D59EBC}"/>
    <cellStyle name="Tekst ostrzeżenia 2 3" xfId="363" xr:uid="{EDB4254D-698F-4B72-BFDC-2B36D55A08D3}"/>
    <cellStyle name="Tekst ostrzeżenia 2 3 2" xfId="711" xr:uid="{6836E2F2-3E0E-42CD-B6F0-30578A76277C}"/>
    <cellStyle name="Tekst ostrzeżenia 2 4" xfId="709" xr:uid="{F1E433DF-7993-431C-8B86-EB026622E681}"/>
    <cellStyle name="Text" xfId="46" xr:uid="{D88944E7-DF20-4EC8-9078-EAF9D38280AC}"/>
    <cellStyle name="Text 1" xfId="47" xr:uid="{0AF5F9F4-9752-456C-8ED4-9B1B40CF7253}"/>
    <cellStyle name="Text 1 2" xfId="365" xr:uid="{5B1462C5-E01A-4A21-A85B-C734C37DB8FC}"/>
    <cellStyle name="Text 1 3" xfId="713" xr:uid="{04625CD1-685A-4728-87E2-A0438E6A3D5F}"/>
    <cellStyle name="Text 10" xfId="884" xr:uid="{A5891A7B-8E7C-468A-AF53-4D5D1DF48750}"/>
    <cellStyle name="Text 2" xfId="366" xr:uid="{F203A79D-C709-4613-906B-CDFC3046A118}"/>
    <cellStyle name="Text 2 2" xfId="714" xr:uid="{9A1275F2-FCDF-4DC8-8E69-6ED1506F9603}"/>
    <cellStyle name="Text 3" xfId="367" xr:uid="{BA48CD78-0835-43BD-9B94-6CD11FF7145F}"/>
    <cellStyle name="Text 3 2" xfId="715" xr:uid="{836FAAEC-6F66-4CD5-A95A-793A84AE003F}"/>
    <cellStyle name="Text 4" xfId="368" xr:uid="{D8EE8501-C7C3-4AFC-844A-0C2428FEFCF4}"/>
    <cellStyle name="Text 4 2" xfId="716" xr:uid="{58B697CC-F910-4E69-8669-FC114B14EFD3}"/>
    <cellStyle name="Text 5" xfId="369" xr:uid="{7898E64E-A677-46B7-A02A-C029A46DDC31}"/>
    <cellStyle name="Text 5 2" xfId="717" xr:uid="{90F63D7E-59B8-4FB4-BD74-7A8329AD6348}"/>
    <cellStyle name="Text 6" xfId="370" xr:uid="{519A16EC-425B-4627-A08E-196DBF7508DA}"/>
    <cellStyle name="Text 6 2" xfId="718" xr:uid="{43DD09DE-94F1-49BC-9FE0-7C6E1ACF4E4D}"/>
    <cellStyle name="Text 7" xfId="371" xr:uid="{969AD751-EF90-4CF8-A3E4-30D62A73A4C6}"/>
    <cellStyle name="Text 7 2" xfId="719" xr:uid="{EA35E20E-3123-4D79-926E-FB7785F39704}"/>
    <cellStyle name="Text 7 3" xfId="887" xr:uid="{70B0000E-FDFE-4BB9-A02C-B1C5D4D01462}"/>
    <cellStyle name="Text 8" xfId="364" xr:uid="{15FE6829-F94D-4A50-9B44-F615568D667D}"/>
    <cellStyle name="Text 9" xfId="712" xr:uid="{6DE98516-D811-4AA6-9ED3-F4055462B314}"/>
    <cellStyle name="Tytuł 2" xfId="372" xr:uid="{97A19C75-81A4-40AF-AC45-D05F4544D2EA}"/>
    <cellStyle name="Tytuł 2 2" xfId="373" xr:uid="{90B6F3B4-3934-4A1E-9E15-98B707E1C7C7}"/>
    <cellStyle name="Tytuł 2 2 2" xfId="721" xr:uid="{EEFC7B0A-03E7-40B6-9543-9188415F7501}"/>
    <cellStyle name="Tytuł 2 3" xfId="374" xr:uid="{771615BA-BBED-4615-874E-115D19599818}"/>
    <cellStyle name="Tytuł 2 3 2" xfId="722" xr:uid="{7E36A490-6221-4246-9F4E-D61662792DC5}"/>
    <cellStyle name="Tytuł 2 4" xfId="720" xr:uid="{40F16D8F-6E42-40B6-8107-CC614CF994C2}"/>
    <cellStyle name="Uwaga 2" xfId="375" xr:uid="{4FFE249C-554E-4461-8F4C-95B28653026C}"/>
    <cellStyle name="Uwaga 2 2" xfId="376" xr:uid="{C8998CDA-78B0-4906-AE8C-7F0BAE26DE36}"/>
    <cellStyle name="Uwaga 2 2 2" xfId="724" xr:uid="{740200CB-0FE6-4F2D-A09B-56B1FC45AF8A}"/>
    <cellStyle name="Uwaga 2 3" xfId="377" xr:uid="{FF0B0614-56EC-49E9-B30D-A124158094DA}"/>
    <cellStyle name="Uwaga 2 3 2" xfId="378" xr:uid="{33E7774C-B416-46FE-88F0-080B3A983CCA}"/>
    <cellStyle name="Uwaga 2 3 2 2" xfId="726" xr:uid="{EB1D909A-7D04-4261-AFF4-9F69A80AEF93}"/>
    <cellStyle name="Uwaga 2 3 3" xfId="725" xr:uid="{76EB401D-79B5-4A66-A6A3-B5691A19E6E5}"/>
    <cellStyle name="Uwaga 2 4" xfId="723" xr:uid="{A2FFC362-1AA3-4673-890D-841EDA682F5C}"/>
    <cellStyle name="Walutowy" xfId="758" builtinId="4"/>
    <cellStyle name="Walutowy 10" xfId="781" xr:uid="{74292D9E-48E6-4335-8F36-EB49742CA733}"/>
    <cellStyle name="Walutowy 11" xfId="783" xr:uid="{B2128EFE-A75A-4B9B-AD5A-1624DA64F6A6}"/>
    <cellStyle name="Walutowy 12" xfId="885" xr:uid="{66C9CBB7-AE41-4C5D-BF39-5D203BC8B200}"/>
    <cellStyle name="Walutowy 2" xfId="49" xr:uid="{001FDBF5-17C1-43ED-9972-071E386BCC84}"/>
    <cellStyle name="Walutowy 2 2" xfId="380" xr:uid="{ACF5625E-A1AC-4ED2-9A67-7BEDD0458ABC}"/>
    <cellStyle name="Walutowy 2 2 2" xfId="728" xr:uid="{EF4C1F25-015B-4470-BA37-50B559D08849}"/>
    <cellStyle name="Walutowy 2 2 3" xfId="890" xr:uid="{33DFA520-B544-453E-A6EE-9E21AEDB5DEF}"/>
    <cellStyle name="Walutowy 2 3" xfId="381" xr:uid="{89F059F4-5A40-4D95-80C0-EB7B8D56BBD0}"/>
    <cellStyle name="Walutowy 2 3 2" xfId="729" xr:uid="{7CB5DCB3-B5F8-4D32-907C-66048B3324D6}"/>
    <cellStyle name="Walutowy 2 3 3" xfId="891" xr:uid="{55C486E4-84A1-470E-9FBE-FF88D6D8B2C6}"/>
    <cellStyle name="Walutowy 2 4" xfId="382" xr:uid="{7C7B1185-8CD6-4B1D-81E9-3116507CCDF9}"/>
    <cellStyle name="Walutowy 2 4 2" xfId="730" xr:uid="{6CD20F5E-D315-46AB-9C8A-53159CB79C77}"/>
    <cellStyle name="Walutowy 2 4 3" xfId="892" xr:uid="{E9DB35BF-30AE-48C9-9172-1A10BED827FD}"/>
    <cellStyle name="Walutowy 2 5" xfId="379" xr:uid="{411EC1DE-DF7A-4507-90E5-C475D36C5EA4}"/>
    <cellStyle name="Walutowy 2 5 2" xfId="727" xr:uid="{25FBEAFD-04C2-4523-8B7E-A2DDC6652571}"/>
    <cellStyle name="Walutowy 2 6" xfId="889" xr:uid="{7334179C-47A8-4402-A644-52C213D4729F}"/>
    <cellStyle name="Walutowy 3" xfId="48" xr:uid="{FC128C9D-2B10-4557-A5DC-7F57F0E89D86}"/>
    <cellStyle name="Walutowy 3 2" xfId="384" xr:uid="{5A98ABEF-1BF9-4514-A973-C9394EDC04A4}"/>
    <cellStyle name="Walutowy 3 2 2" xfId="732" xr:uid="{2F889DE2-7AE9-482D-ACBF-1369C02E7F75}"/>
    <cellStyle name="Walutowy 3 2 3" xfId="428" xr:uid="{01CFD3E0-2AD5-4147-BB8A-3094104C5146}"/>
    <cellStyle name="Walutowy 3 2 4" xfId="894" xr:uid="{39DE2421-77F5-4D80-90EF-48F49A092928}"/>
    <cellStyle name="Walutowy 3 3" xfId="383" xr:uid="{8406B2CF-7725-447C-B745-6B42E582FAB6}"/>
    <cellStyle name="Walutowy 3 3 2" xfId="731" xr:uid="{6BF270F8-CF77-4E2A-90F4-B2AB93DA6973}"/>
    <cellStyle name="Walutowy 3 4" xfId="893" xr:uid="{EC03EE3F-42E8-4D9A-99D2-BBD69AFCE7C1}"/>
    <cellStyle name="Walutowy 3 5" xfId="904" xr:uid="{7125D2A5-8940-45AC-986F-483C51C8F1A2}"/>
    <cellStyle name="Walutowy 4" xfId="385" xr:uid="{FD4F854A-E006-448F-9F4F-B9205094D205}"/>
    <cellStyle name="Walutowy 4 2" xfId="386" xr:uid="{1EDB9866-B234-447F-A5F6-0D581F31A4B3}"/>
    <cellStyle name="Walutowy 4 2 2" xfId="734" xr:uid="{3FD28DE7-BC88-4BEE-B928-E4B0F0F11353}"/>
    <cellStyle name="Walutowy 4 2 3" xfId="896" xr:uid="{B944A168-09FB-4E43-91EE-1B287DE2A31C}"/>
    <cellStyle name="Walutowy 4 3" xfId="387" xr:uid="{174BED75-0C1E-4CE7-B762-318CF034095C}"/>
    <cellStyle name="Walutowy 4 3 2" xfId="735" xr:uid="{DC7A0AD8-2BAC-4023-AFA8-79765A5D49B8}"/>
    <cellStyle name="Walutowy 4 3 3" xfId="897" xr:uid="{7485017D-EB22-465C-A9A0-2BB32F948A36}"/>
    <cellStyle name="Walutowy 4 4" xfId="733" xr:uid="{2C3311F1-874E-431A-9BC4-1B2D5BDF2DE1}"/>
    <cellStyle name="Walutowy 4 5" xfId="895" xr:uid="{2F50008E-72FF-4EDF-A2D0-A8D317F460D1}"/>
    <cellStyle name="Walutowy 5" xfId="388" xr:uid="{7171B0FF-4B74-4ADE-B901-ADFE6840D744}"/>
    <cellStyle name="Walutowy 5 2" xfId="736" xr:uid="{92BD0D69-0E4E-4A85-8C76-8D9E1206899D}"/>
    <cellStyle name="Walutowy 5 3" xfId="898" xr:uid="{186F952E-189C-433D-9B92-3448DC45B253}"/>
    <cellStyle name="Walutowy 6" xfId="389" xr:uid="{4C0106EF-4767-4761-8FB6-E5C0FF0B4874}"/>
    <cellStyle name="Walutowy 6 2" xfId="748" xr:uid="{ABE87463-D781-404E-8970-76317E688571}"/>
    <cellStyle name="Walutowy 6 3" xfId="420" xr:uid="{894EF44A-93A1-439A-92EF-1D34C3EB224C}"/>
    <cellStyle name="Walutowy 7" xfId="402" xr:uid="{563C9AA1-9B41-4C45-BD38-9B00AAE943AE}"/>
    <cellStyle name="Walutowy 8" xfId="746" xr:uid="{9894F3E9-BED9-41D2-A552-90BE2B8B2CB5}"/>
    <cellStyle name="Walutowy 8 2" xfId="772" xr:uid="{52885C15-2B57-4913-B6C1-CF7C4A35A2A0}"/>
    <cellStyle name="Walutowy 8 3" xfId="777" xr:uid="{8CCFA9C2-138F-40D2-9DE3-F220B31CB8B7}"/>
    <cellStyle name="Walutowy 9" xfId="763" xr:uid="{7297464F-8BB7-4D45-BD46-A675C76240CB}"/>
    <cellStyle name="Walutowy 9 2" xfId="778" xr:uid="{01C5604E-FA35-4042-8B3F-6554C007B978}"/>
    <cellStyle name="Walutowy_Kopia Kopia ostateczna  Zgorzelec_wycena - 08.02-6 końcowa dp zaopatrzenia" xfId="11" xr:uid="{DDEA01C6-E498-47A7-B278-C82DD99597A2}"/>
    <cellStyle name="Warning" xfId="50" xr:uid="{7008B507-A028-4334-A8AD-9A65900DB85A}"/>
    <cellStyle name="Warning 1" xfId="51" xr:uid="{553BB532-472A-4C8E-9A47-61BFD6EB234F}"/>
    <cellStyle name="Warning 1 2" xfId="391" xr:uid="{9DF8B8CA-3D91-4ECA-9179-1614C65C0B33}"/>
    <cellStyle name="Warning 1 3" xfId="738" xr:uid="{25EE68BB-F218-4C54-AC3B-E856175F581F}"/>
    <cellStyle name="Warning 10" xfId="899" xr:uid="{BCE69621-7932-41FB-8D2F-0CF9630348F3}"/>
    <cellStyle name="Warning 2" xfId="392" xr:uid="{5A5818AD-E4D4-4043-9EBC-74B52991E677}"/>
    <cellStyle name="Warning 2 2" xfId="739" xr:uid="{8ACF2151-AEE5-41F8-9395-C1F11E772CE5}"/>
    <cellStyle name="Warning 3" xfId="393" xr:uid="{A98C941D-95EA-4D31-9C5B-D93F56184015}"/>
    <cellStyle name="Warning 3 2" xfId="740" xr:uid="{141C4616-60DA-42F6-BA69-D034E4EE7438}"/>
    <cellStyle name="Warning 4" xfId="394" xr:uid="{77E7B2E9-BF5A-4654-8E0B-88725A9A57EB}"/>
    <cellStyle name="Warning 4 2" xfId="741" xr:uid="{431683B6-4FE8-466A-B28E-4700E547EFCA}"/>
    <cellStyle name="Warning 5" xfId="395" xr:uid="{574A49B9-B9AC-446A-BEBC-58DCCD9CD198}"/>
    <cellStyle name="Warning 5 2" xfId="742" xr:uid="{4F60364C-A5E4-4FA0-B5AB-6FD06D6E7F74}"/>
    <cellStyle name="Warning 6" xfId="396" xr:uid="{79B1F940-29A0-4EEA-9321-DF3A5A734AD7}"/>
    <cellStyle name="Warning 6 2" xfId="743" xr:uid="{9EDCEDD9-5A68-4767-8583-15DE2A0C0587}"/>
    <cellStyle name="Warning 7" xfId="397" xr:uid="{F7B28439-13E2-4580-81AB-536CE3918DE6}"/>
    <cellStyle name="Warning 7 2" xfId="744" xr:uid="{7EFD71BC-D1B4-42CE-930E-BD50E72B950B}"/>
    <cellStyle name="Warning 7 3" xfId="900" xr:uid="{BB20830B-4625-4C0F-B328-DDA56BD88889}"/>
    <cellStyle name="Warning 8" xfId="390" xr:uid="{0F0EDA9A-402F-4B83-AAE0-BA99375CD9FB}"/>
    <cellStyle name="Warning 9" xfId="737" xr:uid="{5725E50E-7AC4-4C0B-90F6-1CFC2B8B645A}"/>
    <cellStyle name="Złe 2" xfId="398" xr:uid="{F8E3841A-C09F-4B85-8EFD-8DFE313607B1}"/>
    <cellStyle name="Złe 2 2" xfId="745" xr:uid="{F53F5F88-93BE-4E09-BEB4-3402E196B4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7AE8-CBD3-4029-925E-CFAF383815DE}">
  <dimension ref="A1:E92"/>
  <sheetViews>
    <sheetView topLeftCell="A73" workbookViewId="0">
      <selection activeCell="C94" sqref="C94"/>
    </sheetView>
  </sheetViews>
  <sheetFormatPr defaultRowHeight="15"/>
  <cols>
    <col min="2" max="2" width="17" customWidth="1"/>
    <col min="3" max="3" width="18" customWidth="1"/>
    <col min="4" max="4" width="18.42578125" customWidth="1"/>
    <col min="5" max="5" width="22.42578125" customWidth="1"/>
  </cols>
  <sheetData>
    <row r="1" spans="1:5">
      <c r="A1" t="s">
        <v>731</v>
      </c>
    </row>
    <row r="2" spans="1:5">
      <c r="C2" s="741" t="s">
        <v>592</v>
      </c>
    </row>
    <row r="3" spans="1:5">
      <c r="A3" s="742" t="s">
        <v>593</v>
      </c>
      <c r="B3" s="742" t="s">
        <v>594</v>
      </c>
      <c r="C3" s="743" t="s">
        <v>595</v>
      </c>
      <c r="D3" s="742" t="s">
        <v>596</v>
      </c>
      <c r="E3" s="744" t="s">
        <v>597</v>
      </c>
    </row>
    <row r="4" spans="1:5">
      <c r="A4" s="745" t="s">
        <v>166</v>
      </c>
      <c r="B4" s="746" t="s">
        <v>598</v>
      </c>
      <c r="C4" s="747">
        <f>'P.1 RÓŻNE (na pozycje)'!K5</f>
        <v>0</v>
      </c>
      <c r="D4" s="747">
        <f>'P.1 RÓŻNE (na pozycje)'!L5</f>
        <v>0</v>
      </c>
      <c r="E4" s="748">
        <f>C4/$C$89</f>
        <v>0</v>
      </c>
    </row>
    <row r="5" spans="1:5">
      <c r="A5" s="745" t="s">
        <v>167</v>
      </c>
      <c r="B5" s="746" t="s">
        <v>599</v>
      </c>
      <c r="C5" s="747">
        <f>'P.1 RÓŻNE (na pozycje)'!K6</f>
        <v>0</v>
      </c>
      <c r="D5" s="747">
        <f>'P.1 RÓŻNE (na pozycje)'!L6</f>
        <v>0</v>
      </c>
      <c r="E5" s="748">
        <f t="shared" ref="E5:E68" si="0">C5/$C$89</f>
        <v>0</v>
      </c>
    </row>
    <row r="6" spans="1:5">
      <c r="A6" s="745" t="s">
        <v>168</v>
      </c>
      <c r="B6" s="746" t="s">
        <v>600</v>
      </c>
      <c r="C6" s="747">
        <f>'P.1 RÓŻNE (na pozycje)'!K7</f>
        <v>0</v>
      </c>
      <c r="D6" s="747">
        <f>'P.1 RÓŻNE (na pozycje)'!L7</f>
        <v>0</v>
      </c>
      <c r="E6" s="748">
        <f t="shared" si="0"/>
        <v>0</v>
      </c>
    </row>
    <row r="7" spans="1:5">
      <c r="A7" s="745" t="s">
        <v>170</v>
      </c>
      <c r="B7" s="746" t="s">
        <v>601</v>
      </c>
      <c r="C7" s="747">
        <f>'P.1 RÓŻNE (na pozycje)'!K8</f>
        <v>0</v>
      </c>
      <c r="D7" s="747">
        <f>'P.1 RÓŻNE (na pozycje)'!L8</f>
        <v>0</v>
      </c>
      <c r="E7" s="748">
        <f t="shared" si="0"/>
        <v>0</v>
      </c>
    </row>
    <row r="8" spans="1:5">
      <c r="A8" s="745" t="s">
        <v>172</v>
      </c>
      <c r="B8" s="746" t="s">
        <v>602</v>
      </c>
      <c r="C8" s="747">
        <f>'P.1 RÓŻNE (na pozycje)'!K9</f>
        <v>0</v>
      </c>
      <c r="D8" s="747">
        <f>'P.1 RÓŻNE (na pozycje)'!L9</f>
        <v>0</v>
      </c>
      <c r="E8" s="748">
        <f t="shared" si="0"/>
        <v>0</v>
      </c>
    </row>
    <row r="9" spans="1:5">
      <c r="A9" s="745" t="s">
        <v>173</v>
      </c>
      <c r="B9" s="746" t="s">
        <v>603</v>
      </c>
      <c r="C9" s="747">
        <f>'P.1 RÓŻNE (na pozycje)'!K10</f>
        <v>0</v>
      </c>
      <c r="D9" s="747">
        <f>'P.1 RÓŻNE (na pozycje)'!L10</f>
        <v>0</v>
      </c>
      <c r="E9" s="748">
        <f t="shared" si="0"/>
        <v>0</v>
      </c>
    </row>
    <row r="10" spans="1:5">
      <c r="A10" s="745" t="s">
        <v>174</v>
      </c>
      <c r="B10" s="746" t="s">
        <v>604</v>
      </c>
      <c r="C10" s="747">
        <f>'P.1 RÓŻNE (na pozycje)'!K11</f>
        <v>0</v>
      </c>
      <c r="D10" s="747">
        <f>'P.1 RÓŻNE (na pozycje)'!L11</f>
        <v>0</v>
      </c>
      <c r="E10" s="748">
        <f t="shared" si="0"/>
        <v>0</v>
      </c>
    </row>
    <row r="11" spans="1:5">
      <c r="A11" s="745" t="s">
        <v>175</v>
      </c>
      <c r="B11" s="746" t="s">
        <v>605</v>
      </c>
      <c r="C11" s="747">
        <f>'P.1 RÓŻNE (na pozycje)'!K12</f>
        <v>0</v>
      </c>
      <c r="D11" s="747">
        <f>'P.1 RÓŻNE (na pozycje)'!L12</f>
        <v>0</v>
      </c>
      <c r="E11" s="748">
        <f t="shared" si="0"/>
        <v>0</v>
      </c>
    </row>
    <row r="12" spans="1:5">
      <c r="A12" s="745" t="s">
        <v>372</v>
      </c>
      <c r="B12" s="746" t="s">
        <v>606</v>
      </c>
      <c r="C12" s="747">
        <f>'P.1 RÓŻNE (na pozycje)'!K13</f>
        <v>0</v>
      </c>
      <c r="D12" s="747">
        <f>'P.1 RÓŻNE (na pozycje)'!L13</f>
        <v>0</v>
      </c>
      <c r="E12" s="748">
        <f t="shared" si="0"/>
        <v>0</v>
      </c>
    </row>
    <row r="13" spans="1:5">
      <c r="A13" s="745" t="s">
        <v>373</v>
      </c>
      <c r="B13" s="746" t="s">
        <v>607</v>
      </c>
      <c r="C13" s="747">
        <f>'P.1 RÓŻNE (na pozycje)'!K14</f>
        <v>0</v>
      </c>
      <c r="D13" s="747">
        <f>'P.1 RÓŻNE (na pozycje)'!L14</f>
        <v>0</v>
      </c>
      <c r="E13" s="748">
        <f t="shared" si="0"/>
        <v>0</v>
      </c>
    </row>
    <row r="14" spans="1:5">
      <c r="A14" s="745" t="s">
        <v>380</v>
      </c>
      <c r="B14" s="746" t="s">
        <v>608</v>
      </c>
      <c r="C14" s="747">
        <f>'P.1 RÓŻNE (na pozycje)'!K15</f>
        <v>0</v>
      </c>
      <c r="D14" s="747">
        <f>'P.1 RÓŻNE (na pozycje)'!L15</f>
        <v>0</v>
      </c>
      <c r="E14" s="748">
        <f t="shared" si="0"/>
        <v>0</v>
      </c>
    </row>
    <row r="15" spans="1:5">
      <c r="A15" s="745" t="s">
        <v>382</v>
      </c>
      <c r="B15" s="746" t="s">
        <v>609</v>
      </c>
      <c r="C15" s="747">
        <f>'P.1 RÓŻNE (na pozycje)'!K16</f>
        <v>0</v>
      </c>
      <c r="D15" s="747">
        <f>'P.1 RÓŻNE (na pozycje)'!L16</f>
        <v>0</v>
      </c>
      <c r="E15" s="748">
        <f t="shared" si="0"/>
        <v>0</v>
      </c>
    </row>
    <row r="16" spans="1:5">
      <c r="A16" s="745" t="s">
        <v>383</v>
      </c>
      <c r="B16" s="746" t="s">
        <v>610</v>
      </c>
      <c r="C16" s="747">
        <f>'P.1 RÓŻNE (na pozycje)'!K17</f>
        <v>0</v>
      </c>
      <c r="D16" s="747">
        <f>'P.1 RÓŻNE (na pozycje)'!L17</f>
        <v>0</v>
      </c>
      <c r="E16" s="748">
        <f t="shared" si="0"/>
        <v>0</v>
      </c>
    </row>
    <row r="17" spans="1:5">
      <c r="A17" s="745" t="s">
        <v>611</v>
      </c>
      <c r="B17" s="746" t="s">
        <v>612</v>
      </c>
      <c r="C17" s="747">
        <f>'P.1 RÓŻNE (na pozycje)'!K18</f>
        <v>0</v>
      </c>
      <c r="D17" s="747">
        <f>'P.1 RÓŻNE (na pozycje)'!L18</f>
        <v>0</v>
      </c>
      <c r="E17" s="748">
        <f t="shared" si="0"/>
        <v>0</v>
      </c>
    </row>
    <row r="18" spans="1:5">
      <c r="A18" s="745" t="s">
        <v>613</v>
      </c>
      <c r="B18" s="746" t="s">
        <v>614</v>
      </c>
      <c r="C18" s="747">
        <f>'P.1 RÓŻNE (na pozycje)'!K19</f>
        <v>0</v>
      </c>
      <c r="D18" s="747">
        <f>'P.1 RÓŻNE (na pozycje)'!L19</f>
        <v>0</v>
      </c>
      <c r="E18" s="748">
        <f t="shared" si="0"/>
        <v>0</v>
      </c>
    </row>
    <row r="19" spans="1:5">
      <c r="A19" s="745" t="s">
        <v>615</v>
      </c>
      <c r="B19" s="746" t="s">
        <v>616</v>
      </c>
      <c r="C19" s="747">
        <f>'P.1 RÓŻNE (na pozycje)'!K20</f>
        <v>0</v>
      </c>
      <c r="D19" s="747">
        <f>'P.1 RÓŻNE (na pozycje)'!L20</f>
        <v>0</v>
      </c>
      <c r="E19" s="748">
        <f t="shared" si="0"/>
        <v>0</v>
      </c>
    </row>
    <row r="20" spans="1:5">
      <c r="A20" s="745" t="s">
        <v>617</v>
      </c>
      <c r="B20" s="746" t="s">
        <v>618</v>
      </c>
      <c r="C20" s="747">
        <f>'P.1 RÓŻNE (na pozycje)'!K21</f>
        <v>0</v>
      </c>
      <c r="D20" s="747">
        <f>'P.1 RÓŻNE (na pozycje)'!L21</f>
        <v>0</v>
      </c>
      <c r="E20" s="748">
        <f t="shared" si="0"/>
        <v>0</v>
      </c>
    </row>
    <row r="21" spans="1:5">
      <c r="A21" s="745" t="s">
        <v>619</v>
      </c>
      <c r="B21" s="746" t="s">
        <v>620</v>
      </c>
      <c r="C21" s="749">
        <f>'P.1 RÓŻNE (na pozycje)'!K22</f>
        <v>0</v>
      </c>
      <c r="D21" s="749">
        <f>'P.1 RÓŻNE (na pozycje)'!L22</f>
        <v>0</v>
      </c>
      <c r="E21" s="748">
        <f t="shared" si="0"/>
        <v>0</v>
      </c>
    </row>
    <row r="22" spans="1:5">
      <c r="A22" s="745" t="s">
        <v>621</v>
      </c>
      <c r="B22" s="746" t="s">
        <v>622</v>
      </c>
      <c r="C22" s="749">
        <f>'P.1 RÓŻNE (na pozycje)'!K23</f>
        <v>0</v>
      </c>
      <c r="D22" s="749">
        <f>'P.1 RÓŻNE (na pozycje)'!L23</f>
        <v>0</v>
      </c>
      <c r="E22" s="748">
        <f t="shared" si="0"/>
        <v>0</v>
      </c>
    </row>
    <row r="23" spans="1:5">
      <c r="A23" s="745" t="s">
        <v>623</v>
      </c>
      <c r="B23" s="746" t="s">
        <v>624</v>
      </c>
      <c r="C23" s="749">
        <f>'P.1 RÓŻNE (na pozycje)'!K24</f>
        <v>0</v>
      </c>
      <c r="D23" s="749">
        <f>'P.1 RÓŻNE (na pozycje)'!L24</f>
        <v>0</v>
      </c>
      <c r="E23" s="748">
        <f t="shared" si="0"/>
        <v>0</v>
      </c>
    </row>
    <row r="24" spans="1:5">
      <c r="A24" s="745" t="s">
        <v>625</v>
      </c>
      <c r="B24" s="746" t="s">
        <v>626</v>
      </c>
      <c r="C24" s="749">
        <f>'P.1 RÓŻNE (na pozycje)'!K25</f>
        <v>0</v>
      </c>
      <c r="D24" s="749">
        <f>'P.1 RÓŻNE (na pozycje)'!L25</f>
        <v>0</v>
      </c>
      <c r="E24" s="748">
        <f t="shared" si="0"/>
        <v>0</v>
      </c>
    </row>
    <row r="25" spans="1:5">
      <c r="A25" s="745" t="s">
        <v>627</v>
      </c>
      <c r="B25" s="746" t="s">
        <v>628</v>
      </c>
      <c r="C25" s="749">
        <f>'P.1 RÓŻNE (na pozycje)'!K26</f>
        <v>0</v>
      </c>
      <c r="D25" s="749">
        <f>'P.1 RÓŻNE (na pozycje)'!L26</f>
        <v>0</v>
      </c>
      <c r="E25" s="748">
        <f t="shared" si="0"/>
        <v>0</v>
      </c>
    </row>
    <row r="26" spans="1:5">
      <c r="A26" s="745" t="s">
        <v>629</v>
      </c>
      <c r="B26" s="746" t="s">
        <v>630</v>
      </c>
      <c r="C26" s="749">
        <f>'P.1 RÓŻNE (na pozycje)'!K27</f>
        <v>0</v>
      </c>
      <c r="D26" s="749">
        <f>'P.1 RÓŻNE (na pozycje)'!L27</f>
        <v>0</v>
      </c>
      <c r="E26" s="748">
        <f t="shared" si="0"/>
        <v>0</v>
      </c>
    </row>
    <row r="27" spans="1:5">
      <c r="A27" s="745" t="s">
        <v>631</v>
      </c>
      <c r="B27" s="746" t="s">
        <v>632</v>
      </c>
      <c r="C27" s="749">
        <f>'P.1 RÓŻNE (na pozycje)'!K28</f>
        <v>0</v>
      </c>
      <c r="D27" s="749">
        <f>'P.1 RÓŻNE (na pozycje)'!L28</f>
        <v>0</v>
      </c>
      <c r="E27" s="748">
        <f t="shared" si="0"/>
        <v>0</v>
      </c>
    </row>
    <row r="28" spans="1:5">
      <c r="A28" s="745" t="s">
        <v>633</v>
      </c>
      <c r="B28" s="746" t="s">
        <v>634</v>
      </c>
      <c r="C28" s="749">
        <f>'P.1 RÓŻNE (na pozycje)'!K29</f>
        <v>0</v>
      </c>
      <c r="D28" s="749">
        <f>'P.1 RÓŻNE (na pozycje)'!L29</f>
        <v>0</v>
      </c>
      <c r="E28" s="748">
        <f t="shared" si="0"/>
        <v>0</v>
      </c>
    </row>
    <row r="29" spans="1:5">
      <c r="A29" s="745" t="s">
        <v>635</v>
      </c>
      <c r="B29" s="746" t="s">
        <v>636</v>
      </c>
      <c r="C29" s="749">
        <f>'P.1 RÓŻNE (na pozycje)'!K30</f>
        <v>0</v>
      </c>
      <c r="D29" s="749">
        <f>'P.1 RÓŻNE (na pozycje)'!L30</f>
        <v>0</v>
      </c>
      <c r="E29" s="748">
        <f t="shared" si="0"/>
        <v>0</v>
      </c>
    </row>
    <row r="30" spans="1:5">
      <c r="A30" s="745" t="s">
        <v>637</v>
      </c>
      <c r="B30" s="746" t="s">
        <v>638</v>
      </c>
      <c r="C30" s="749">
        <f>'P.1 RÓŻNE (na pozycje)'!K31</f>
        <v>0</v>
      </c>
      <c r="D30" s="749">
        <f>'P.1 RÓŻNE (na pozycje)'!L31</f>
        <v>0</v>
      </c>
      <c r="E30" s="748">
        <f t="shared" si="0"/>
        <v>0</v>
      </c>
    </row>
    <row r="31" spans="1:5">
      <c r="A31" s="745" t="s">
        <v>639</v>
      </c>
      <c r="B31" s="746" t="s">
        <v>640</v>
      </c>
      <c r="C31" s="749">
        <f>'P.1 RÓŻNE (na pozycje)'!K32</f>
        <v>0</v>
      </c>
      <c r="D31" s="749">
        <f>'P.1 RÓŻNE (na pozycje)'!L32</f>
        <v>0</v>
      </c>
      <c r="E31" s="748">
        <f t="shared" si="0"/>
        <v>0</v>
      </c>
    </row>
    <row r="32" spans="1:5">
      <c r="A32" s="745" t="s">
        <v>641</v>
      </c>
      <c r="B32" s="746" t="s">
        <v>642</v>
      </c>
      <c r="C32" s="749">
        <f>'P.1 RÓŻNE (na pozycje)'!K33</f>
        <v>0</v>
      </c>
      <c r="D32" s="749">
        <f>'P.1 RÓŻNE (na pozycje)'!L33</f>
        <v>0</v>
      </c>
      <c r="E32" s="748">
        <f t="shared" si="0"/>
        <v>0</v>
      </c>
    </row>
    <row r="33" spans="1:5">
      <c r="A33" s="745" t="s">
        <v>643</v>
      </c>
      <c r="B33" s="746" t="s">
        <v>644</v>
      </c>
      <c r="C33" s="749">
        <f>'P.1 RÓŻNE (na pozycje)'!K34</f>
        <v>0</v>
      </c>
      <c r="D33" s="749">
        <f>'P.1 RÓŻNE (na pozycje)'!L34</f>
        <v>0</v>
      </c>
      <c r="E33" s="748">
        <f t="shared" si="0"/>
        <v>0</v>
      </c>
    </row>
    <row r="34" spans="1:5">
      <c r="A34" s="745" t="s">
        <v>645</v>
      </c>
      <c r="B34" s="746" t="s">
        <v>646</v>
      </c>
      <c r="C34" s="749">
        <f>'P.1 RÓŻNE (na pozycje)'!K35</f>
        <v>0</v>
      </c>
      <c r="D34" s="749">
        <f>'P.1 RÓŻNE (na pozycje)'!L35</f>
        <v>0</v>
      </c>
      <c r="E34" s="748">
        <f t="shared" si="0"/>
        <v>0</v>
      </c>
    </row>
    <row r="35" spans="1:5">
      <c r="A35" s="745" t="s">
        <v>647</v>
      </c>
      <c r="B35" s="746" t="s">
        <v>648</v>
      </c>
      <c r="C35" s="749">
        <f>'P.1 RÓŻNE (na pozycje)'!K36</f>
        <v>0</v>
      </c>
      <c r="D35" s="749">
        <f>'P.1 RÓŻNE (na pozycje)'!L36</f>
        <v>0</v>
      </c>
      <c r="E35" s="748">
        <f t="shared" si="0"/>
        <v>0</v>
      </c>
    </row>
    <row r="36" spans="1:5">
      <c r="A36" s="745" t="s">
        <v>649</v>
      </c>
      <c r="B36" s="746" t="s">
        <v>650</v>
      </c>
      <c r="C36" s="749">
        <f>'P.1 RÓŻNE (na pozycje)'!K37</f>
        <v>0</v>
      </c>
      <c r="D36" s="749">
        <f>'P.1 RÓŻNE (na pozycje)'!L37</f>
        <v>0</v>
      </c>
      <c r="E36" s="748">
        <f t="shared" si="0"/>
        <v>0</v>
      </c>
    </row>
    <row r="37" spans="1:5">
      <c r="A37" s="745" t="s">
        <v>651</v>
      </c>
      <c r="B37" s="746" t="s">
        <v>652</v>
      </c>
      <c r="C37" s="749">
        <f>'P.1 RÓŻNE (na pozycje)'!K38</f>
        <v>0</v>
      </c>
      <c r="D37" s="749">
        <f>'P.1 RÓŻNE (na pozycje)'!L38</f>
        <v>0</v>
      </c>
      <c r="E37" s="748">
        <f t="shared" si="0"/>
        <v>0</v>
      </c>
    </row>
    <row r="38" spans="1:5">
      <c r="A38" s="745" t="s">
        <v>653</v>
      </c>
      <c r="B38" s="746" t="s">
        <v>654</v>
      </c>
      <c r="C38" s="749">
        <f>'P.1 RÓŻNE (na pozycje)'!K39</f>
        <v>0</v>
      </c>
      <c r="D38" s="749">
        <f>'P.1 RÓŻNE (na pozycje)'!L39</f>
        <v>0</v>
      </c>
      <c r="E38" s="748">
        <f t="shared" si="0"/>
        <v>0</v>
      </c>
    </row>
    <row r="39" spans="1:5">
      <c r="A39" s="745" t="s">
        <v>655</v>
      </c>
      <c r="B39" s="746" t="s">
        <v>656</v>
      </c>
      <c r="C39" s="749">
        <f>'P.1 RÓŻNE (na pozycje)'!K40</f>
        <v>0</v>
      </c>
      <c r="D39" s="749">
        <f>'P.1 RÓŻNE (na pozycje)'!L40</f>
        <v>0</v>
      </c>
      <c r="E39" s="748">
        <f t="shared" si="0"/>
        <v>0</v>
      </c>
    </row>
    <row r="40" spans="1:5">
      <c r="A40" s="745" t="s">
        <v>657</v>
      </c>
      <c r="B40" s="746" t="s">
        <v>658</v>
      </c>
      <c r="C40" s="749">
        <f>'P.1 RÓŻNE (na pozycje)'!K41</f>
        <v>0</v>
      </c>
      <c r="D40" s="749">
        <f>'P.1 RÓŻNE (na pozycje)'!L41</f>
        <v>0</v>
      </c>
      <c r="E40" s="748">
        <f t="shared" si="0"/>
        <v>0</v>
      </c>
    </row>
    <row r="41" spans="1:5">
      <c r="A41" s="745" t="s">
        <v>659</v>
      </c>
      <c r="B41" s="746" t="s">
        <v>660</v>
      </c>
      <c r="C41" s="749">
        <f>'P.1 RÓŻNE (na pozycje)'!K42</f>
        <v>0</v>
      </c>
      <c r="D41" s="749">
        <f>'P.1 RÓŻNE (na pozycje)'!L42</f>
        <v>0</v>
      </c>
      <c r="E41" s="748">
        <f t="shared" si="0"/>
        <v>0</v>
      </c>
    </row>
    <row r="42" spans="1:5">
      <c r="A42" s="745" t="s">
        <v>661</v>
      </c>
      <c r="B42" s="746" t="s">
        <v>742</v>
      </c>
      <c r="C42" s="749">
        <f>'P.1 RÓŻNE (na pozycje)'!K43</f>
        <v>0</v>
      </c>
      <c r="D42" s="749">
        <f>'P.1 RÓŻNE (na pozycje)'!L43</f>
        <v>0</v>
      </c>
      <c r="E42" s="748">
        <f t="shared" si="0"/>
        <v>0</v>
      </c>
    </row>
    <row r="43" spans="1:5">
      <c r="A43" s="745" t="s">
        <v>663</v>
      </c>
      <c r="B43" s="746" t="s">
        <v>743</v>
      </c>
      <c r="C43" s="749">
        <f>'P.1 RÓŻNE (na pozycje)'!K44</f>
        <v>0</v>
      </c>
      <c r="D43" s="749">
        <f>'P.1 RÓŻNE (na pozycje)'!L44</f>
        <v>0</v>
      </c>
      <c r="E43" s="748">
        <f t="shared" si="0"/>
        <v>0</v>
      </c>
    </row>
    <row r="44" spans="1:5">
      <c r="A44" s="745" t="s">
        <v>665</v>
      </c>
      <c r="B44" s="746" t="s">
        <v>744</v>
      </c>
      <c r="C44" s="749">
        <f>'P.1 RÓŻNE (na pozycje)'!K45</f>
        <v>0</v>
      </c>
      <c r="D44" s="749">
        <f>'P.1 RÓŻNE (na pozycje)'!L45</f>
        <v>0</v>
      </c>
      <c r="E44" s="748">
        <f t="shared" si="0"/>
        <v>0</v>
      </c>
    </row>
    <row r="45" spans="1:5">
      <c r="A45" s="745" t="s">
        <v>667</v>
      </c>
      <c r="B45" s="746" t="s">
        <v>745</v>
      </c>
      <c r="C45" s="749">
        <f>'P.1 RÓŻNE (na pozycje)'!K46</f>
        <v>0</v>
      </c>
      <c r="D45" s="749">
        <f>'P.1 RÓŻNE (na pozycje)'!L46</f>
        <v>0</v>
      </c>
      <c r="E45" s="748">
        <f t="shared" si="0"/>
        <v>0</v>
      </c>
    </row>
    <row r="46" spans="1:5">
      <c r="A46" s="745" t="s">
        <v>669</v>
      </c>
      <c r="B46" s="746" t="s">
        <v>746</v>
      </c>
      <c r="C46" s="749">
        <f>'P.1 RÓŻNE (na pozycje)'!K47</f>
        <v>0</v>
      </c>
      <c r="D46" s="749">
        <f>'P.1 RÓŻNE (na pozycje)'!L47</f>
        <v>0</v>
      </c>
      <c r="E46" s="748">
        <f t="shared" si="0"/>
        <v>0</v>
      </c>
    </row>
    <row r="47" spans="1:5">
      <c r="A47" s="745" t="s">
        <v>671</v>
      </c>
      <c r="B47" s="746" t="s">
        <v>747</v>
      </c>
      <c r="C47" s="749">
        <f>'P.1 RÓŻNE (na pozycje)'!K48</f>
        <v>0</v>
      </c>
      <c r="D47" s="749">
        <f>'P.1 RÓŻNE (na pozycje)'!L48</f>
        <v>0</v>
      </c>
      <c r="E47" s="748">
        <f t="shared" si="0"/>
        <v>0</v>
      </c>
    </row>
    <row r="48" spans="1:5">
      <c r="A48" s="745" t="s">
        <v>673</v>
      </c>
      <c r="B48" s="746" t="s">
        <v>748</v>
      </c>
      <c r="C48" s="749">
        <f>'P.1 RÓŻNE (na pozycje)'!K49</f>
        <v>0</v>
      </c>
      <c r="D48" s="749">
        <f>'P.1 RÓŻNE (na pozycje)'!L49</f>
        <v>0</v>
      </c>
      <c r="E48" s="748">
        <f t="shared" si="0"/>
        <v>0</v>
      </c>
    </row>
    <row r="49" spans="1:5">
      <c r="A49" s="745" t="s">
        <v>675</v>
      </c>
      <c r="B49" s="746" t="s">
        <v>749</v>
      </c>
      <c r="C49" s="749">
        <f>'P.1 RÓŻNE (na pozycje)'!K50</f>
        <v>0</v>
      </c>
      <c r="D49" s="749">
        <f>'P.1 RÓŻNE (na pozycje)'!L50</f>
        <v>0</v>
      </c>
      <c r="E49" s="748">
        <f t="shared" si="0"/>
        <v>0</v>
      </c>
    </row>
    <row r="50" spans="1:5">
      <c r="A50" s="745" t="s">
        <v>677</v>
      </c>
      <c r="B50" s="746" t="s">
        <v>750</v>
      </c>
      <c r="C50" s="749">
        <f>'P.1 RÓŻNE (na pozycje)'!K51</f>
        <v>0</v>
      </c>
      <c r="D50" s="749">
        <f>'P.1 RÓŻNE (na pozycje)'!L51</f>
        <v>0</v>
      </c>
      <c r="E50" s="748">
        <f t="shared" si="0"/>
        <v>0</v>
      </c>
    </row>
    <row r="51" spans="1:5">
      <c r="A51" s="745" t="s">
        <v>679</v>
      </c>
      <c r="B51" s="746" t="s">
        <v>751</v>
      </c>
      <c r="C51" s="749">
        <f>'P.1 RÓŻNE (na pozycje)'!K52</f>
        <v>0</v>
      </c>
      <c r="D51" s="749">
        <f>'P.1 RÓŻNE (na pozycje)'!L52</f>
        <v>0</v>
      </c>
      <c r="E51" s="748">
        <f t="shared" si="0"/>
        <v>0</v>
      </c>
    </row>
    <row r="52" spans="1:5">
      <c r="A52" s="745" t="s">
        <v>681</v>
      </c>
      <c r="B52" s="746" t="s">
        <v>662</v>
      </c>
      <c r="C52" s="749">
        <f>'P.2 cewniki'!K15</f>
        <v>0</v>
      </c>
      <c r="D52" s="749">
        <f>'P.2 cewniki'!L15</f>
        <v>0</v>
      </c>
      <c r="E52" s="748">
        <f t="shared" si="0"/>
        <v>0</v>
      </c>
    </row>
    <row r="53" spans="1:5">
      <c r="A53" s="745" t="s">
        <v>682</v>
      </c>
      <c r="B53" s="746" t="s">
        <v>664</v>
      </c>
      <c r="C53" s="749">
        <f>'P.3 pojemniki na odpady'!K18</f>
        <v>0</v>
      </c>
      <c r="D53" s="749">
        <f>'P.3 pojemniki na odpady'!L18</f>
        <v>0</v>
      </c>
      <c r="E53" s="748">
        <f t="shared" si="0"/>
        <v>0</v>
      </c>
    </row>
    <row r="54" spans="1:5">
      <c r="A54" s="745" t="s">
        <v>683</v>
      </c>
      <c r="B54" s="746" t="s">
        <v>666</v>
      </c>
      <c r="C54" s="749">
        <f>'P.4-akcesoria do biopsji'!K8</f>
        <v>0</v>
      </c>
      <c r="D54" s="749">
        <f>'P.4-akcesoria do biopsji'!L8</f>
        <v>0</v>
      </c>
      <c r="E54" s="748">
        <f t="shared" si="0"/>
        <v>0</v>
      </c>
    </row>
    <row r="55" spans="1:5">
      <c r="A55" s="745" t="s">
        <v>684</v>
      </c>
      <c r="B55" s="746" t="s">
        <v>668</v>
      </c>
      <c r="C55" s="747">
        <f>'P.5 - Dreny laparoskopowe'!K8</f>
        <v>0</v>
      </c>
      <c r="D55" s="747">
        <f>'P.5 - Dreny laparoskopowe'!L8</f>
        <v>0</v>
      </c>
      <c r="E55" s="748">
        <f t="shared" si="0"/>
        <v>0</v>
      </c>
    </row>
    <row r="56" spans="1:5">
      <c r="A56" s="745" t="s">
        <v>685</v>
      </c>
      <c r="B56" s="746" t="s">
        <v>670</v>
      </c>
      <c r="C56" s="749">
        <f>'P.6-igły do znieczuleń '!K8</f>
        <v>0</v>
      </c>
      <c r="D56" s="749">
        <f>'P.6-igły do znieczuleń '!L8</f>
        <v>0</v>
      </c>
      <c r="E56" s="748">
        <f t="shared" si="0"/>
        <v>0</v>
      </c>
    </row>
    <row r="57" spans="1:5">
      <c r="A57" s="745" t="s">
        <v>687</v>
      </c>
      <c r="B57" s="746" t="s">
        <v>672</v>
      </c>
      <c r="C57" s="749">
        <f>'P.7-zestaw do odsysania '!K7</f>
        <v>0</v>
      </c>
      <c r="D57" s="749">
        <f>'P.7-zestaw do odsysania '!L7</f>
        <v>0</v>
      </c>
      <c r="E57" s="748">
        <f t="shared" si="0"/>
        <v>0</v>
      </c>
    </row>
    <row r="58" spans="1:5">
      <c r="A58" s="745" t="s">
        <v>689</v>
      </c>
      <c r="B58" s="746" t="s">
        <v>674</v>
      </c>
      <c r="C58" s="749">
        <f>'P.8-pieluchy'!K8</f>
        <v>0</v>
      </c>
      <c r="D58" s="749">
        <f>'P.8-pieluchy'!L8</f>
        <v>0</v>
      </c>
      <c r="E58" s="748">
        <f t="shared" si="0"/>
        <v>0</v>
      </c>
    </row>
    <row r="59" spans="1:5">
      <c r="A59" s="745" t="s">
        <v>691</v>
      </c>
      <c r="B59" s="746" t="s">
        <v>676</v>
      </c>
      <c r="C59" s="749">
        <f>'P.9-łyżki do laryng. plast.'!K8</f>
        <v>0</v>
      </c>
      <c r="D59" s="749">
        <f>'P.9-łyżki do laryng. plast.'!L8</f>
        <v>0</v>
      </c>
      <c r="E59" s="748">
        <f t="shared" si="0"/>
        <v>0</v>
      </c>
    </row>
    <row r="60" spans="1:5">
      <c r="A60" s="745" t="s">
        <v>693</v>
      </c>
      <c r="B60" s="746" t="s">
        <v>678</v>
      </c>
      <c r="C60" s="749">
        <f>'P.10-art.do Vapotherm'!K8</f>
        <v>0</v>
      </c>
      <c r="D60" s="749">
        <f>'P.10-art.do Vapotherm'!L8</f>
        <v>0</v>
      </c>
      <c r="E60" s="748">
        <f t="shared" si="0"/>
        <v>0</v>
      </c>
    </row>
    <row r="61" spans="1:5">
      <c r="A61" s="745" t="s">
        <v>695</v>
      </c>
      <c r="B61" s="746" t="s">
        <v>680</v>
      </c>
      <c r="C61" s="749">
        <f>'P.11-buty'!K6</f>
        <v>0</v>
      </c>
      <c r="D61" s="749">
        <f>'P.11-buty'!L6</f>
        <v>0</v>
      </c>
      <c r="E61" s="748">
        <f t="shared" si="0"/>
        <v>0</v>
      </c>
    </row>
    <row r="62" spans="1:5">
      <c r="A62" s="745" t="s">
        <v>697</v>
      </c>
      <c r="B62" s="746" t="s">
        <v>741</v>
      </c>
      <c r="C62" s="749">
        <f>'P.12-elektrody '!K14</f>
        <v>0</v>
      </c>
      <c r="D62" s="749">
        <f>'P.12-elektrody '!L14</f>
        <v>0</v>
      </c>
      <c r="E62" s="748">
        <f t="shared" si="0"/>
        <v>0</v>
      </c>
    </row>
    <row r="63" spans="1:5">
      <c r="A63" s="745" t="s">
        <v>699</v>
      </c>
      <c r="B63" s="746" t="s">
        <v>686</v>
      </c>
      <c r="C63" s="749">
        <f>'P.13-zestawy do cewnikowania'!K7</f>
        <v>0</v>
      </c>
      <c r="D63" s="749">
        <f>'P.13-zestawy do cewnikowania'!L7</f>
        <v>0</v>
      </c>
      <c r="E63" s="748">
        <f t="shared" si="0"/>
        <v>0</v>
      </c>
    </row>
    <row r="64" spans="1:5">
      <c r="A64" s="745" t="s">
        <v>701</v>
      </c>
      <c r="B64" s="746" t="s">
        <v>688</v>
      </c>
      <c r="C64" s="747">
        <f>'P_14-sprzęt do hemodializy'!K17</f>
        <v>0</v>
      </c>
      <c r="D64" s="747">
        <f>'P_14-sprzęt do hemodializy'!L17</f>
        <v>0</v>
      </c>
      <c r="E64" s="748">
        <f t="shared" si="0"/>
        <v>0</v>
      </c>
    </row>
    <row r="65" spans="1:5">
      <c r="A65" s="745" t="s">
        <v>703</v>
      </c>
      <c r="B65" s="746" t="s">
        <v>690</v>
      </c>
      <c r="C65" s="747">
        <f>'P.15-igły do nakłuć '!K10</f>
        <v>0</v>
      </c>
      <c r="D65" s="747">
        <f>'P.15-igły do nakłuć '!L10</f>
        <v>0</v>
      </c>
      <c r="E65" s="748">
        <f t="shared" si="0"/>
        <v>0</v>
      </c>
    </row>
    <row r="66" spans="1:5">
      <c r="A66" s="745" t="s">
        <v>705</v>
      </c>
      <c r="B66" s="746" t="s">
        <v>692</v>
      </c>
      <c r="C66" s="747">
        <f>'P.16-syst. biopsji'!K14</f>
        <v>0</v>
      </c>
      <c r="D66" s="747">
        <f>'P.16-syst. biopsji'!L14</f>
        <v>0</v>
      </c>
      <c r="E66" s="748">
        <f t="shared" si="0"/>
        <v>0</v>
      </c>
    </row>
    <row r="67" spans="1:5">
      <c r="A67" s="745" t="s">
        <v>707</v>
      </c>
      <c r="B67" s="746" t="s">
        <v>694</v>
      </c>
      <c r="C67" s="747">
        <f>'P.17-zestawy_do_szynowania'!K8</f>
        <v>0</v>
      </c>
      <c r="D67" s="747">
        <f>'P.17-zestawy_do_szynowania'!L8</f>
        <v>0</v>
      </c>
      <c r="E67" s="748">
        <f t="shared" si="0"/>
        <v>0</v>
      </c>
    </row>
    <row r="68" spans="1:5">
      <c r="A68" s="745" t="s">
        <v>709</v>
      </c>
      <c r="B68" s="746" t="s">
        <v>696</v>
      </c>
      <c r="C68" s="747">
        <f>'P.18-Układ_do_AIRVO'!K9</f>
        <v>0</v>
      </c>
      <c r="D68" s="747">
        <f>'P.18-Układ_do_AIRVO'!L9</f>
        <v>0</v>
      </c>
      <c r="E68" s="748">
        <f t="shared" si="0"/>
        <v>0</v>
      </c>
    </row>
    <row r="69" spans="1:5">
      <c r="A69" s="745" t="s">
        <v>711</v>
      </c>
      <c r="B69" s="746" t="s">
        <v>698</v>
      </c>
      <c r="C69" s="747">
        <f>'P.19-Maska nadkrtaniowa'!K6</f>
        <v>0</v>
      </c>
      <c r="D69" s="747">
        <f>'P.19-Maska nadkrtaniowa'!L6</f>
        <v>0</v>
      </c>
      <c r="E69" s="748">
        <f t="shared" ref="E69:E85" si="1">C69/$C$89</f>
        <v>0</v>
      </c>
    </row>
    <row r="70" spans="1:5">
      <c r="A70" s="745" t="s">
        <v>713</v>
      </c>
      <c r="B70" s="746" t="s">
        <v>700</v>
      </c>
      <c r="C70" s="747">
        <f>'P.20-inne'!K7</f>
        <v>0</v>
      </c>
      <c r="D70" s="747">
        <f>'P.20-inne'!L7</f>
        <v>0</v>
      </c>
      <c r="E70" s="748">
        <f t="shared" si="1"/>
        <v>0</v>
      </c>
    </row>
    <row r="71" spans="1:5">
      <c r="A71" s="745" t="s">
        <v>714</v>
      </c>
      <c r="B71" s="746" t="s">
        <v>702</v>
      </c>
      <c r="C71" s="747">
        <f>'P.21-przetacz__płyn'!K9</f>
        <v>0</v>
      </c>
      <c r="D71" s="747">
        <f>'P.21-przetacz__płyn'!L9</f>
        <v>0</v>
      </c>
      <c r="E71" s="748">
        <f t="shared" si="1"/>
        <v>0</v>
      </c>
    </row>
    <row r="72" spans="1:5">
      <c r="A72" s="745" t="s">
        <v>716</v>
      </c>
      <c r="B72" s="746" t="s">
        <v>704</v>
      </c>
      <c r="C72" s="747">
        <f>'P.22-strzykawki'!K26</f>
        <v>0</v>
      </c>
      <c r="D72" s="747">
        <f>'P.22-strzykawki'!L26</f>
        <v>0</v>
      </c>
      <c r="E72" s="748">
        <f t="shared" si="1"/>
        <v>0</v>
      </c>
    </row>
    <row r="73" spans="1:5">
      <c r="A73" s="745" t="s">
        <v>718</v>
      </c>
      <c r="B73" s="746" t="s">
        <v>706</v>
      </c>
      <c r="C73" s="747">
        <f>'P.23-sprzęt_laryngologiczny'!K16</f>
        <v>0</v>
      </c>
      <c r="D73" s="747">
        <f>'P.23-sprzęt_laryngologiczny'!L16</f>
        <v>0</v>
      </c>
      <c r="E73" s="748">
        <f t="shared" si="1"/>
        <v>0</v>
      </c>
    </row>
    <row r="74" spans="1:5">
      <c r="A74" s="745" t="s">
        <v>720</v>
      </c>
      <c r="B74" s="746" t="s">
        <v>708</v>
      </c>
      <c r="C74" s="747">
        <f>'P.24-rurki_'!K18</f>
        <v>0</v>
      </c>
      <c r="D74" s="747">
        <f>'P.24-rurki_'!L18</f>
        <v>0</v>
      </c>
      <c r="E74" s="748">
        <f t="shared" si="1"/>
        <v>0</v>
      </c>
    </row>
    <row r="75" spans="1:5">
      <c r="A75" s="745" t="s">
        <v>722</v>
      </c>
      <c r="B75" s="746" t="s">
        <v>710</v>
      </c>
      <c r="C75" s="747">
        <f>'P.25-drobny sprzęt'!K21</f>
        <v>0</v>
      </c>
      <c r="D75" s="747">
        <f>'P.25-drobny sprzęt'!L21</f>
        <v>0</v>
      </c>
      <c r="E75" s="748">
        <f t="shared" si="1"/>
        <v>0</v>
      </c>
    </row>
    <row r="76" spans="1:5">
      <c r="A76" s="745" t="s">
        <v>724</v>
      </c>
      <c r="B76" s="746" t="s">
        <v>712</v>
      </c>
      <c r="C76" s="747">
        <f>'P.26-igły_'!K17</f>
        <v>0</v>
      </c>
      <c r="D76" s="747">
        <f>'P.26-igły_'!L17</f>
        <v>0</v>
      </c>
      <c r="E76" s="748">
        <f t="shared" si="1"/>
        <v>0</v>
      </c>
    </row>
    <row r="77" spans="1:5">
      <c r="A77" s="745" t="s">
        <v>732</v>
      </c>
      <c r="B77" s="746" t="s">
        <v>417</v>
      </c>
      <c r="C77" s="747">
        <f>'P.27-kieszenie_i_obłożenia'!K9</f>
        <v>0</v>
      </c>
      <c r="D77" s="747">
        <f>'P.27-kieszenie_i_obłożenia'!L9</f>
        <v>0</v>
      </c>
      <c r="E77" s="748">
        <f t="shared" si="1"/>
        <v>0</v>
      </c>
    </row>
    <row r="78" spans="1:5">
      <c r="A78" s="745" t="s">
        <v>733</v>
      </c>
      <c r="B78" s="746" t="s">
        <v>715</v>
      </c>
      <c r="C78" s="747">
        <f>'P.28-Czujniki'!K8</f>
        <v>0</v>
      </c>
      <c r="D78" s="747">
        <f>'P.28-Czujniki'!L8</f>
        <v>0</v>
      </c>
      <c r="E78" s="748">
        <f t="shared" si="1"/>
        <v>0</v>
      </c>
    </row>
    <row r="79" spans="1:5">
      <c r="A79" s="745" t="s">
        <v>734</v>
      </c>
      <c r="B79" s="746" t="s">
        <v>717</v>
      </c>
      <c r="C79" s="747">
        <f>'P.29-czujniki, kable'!K49</f>
        <v>0</v>
      </c>
      <c r="D79" s="747">
        <f>'P.29-czujniki, kable'!L49</f>
        <v>0</v>
      </c>
      <c r="E79" s="748">
        <f t="shared" si="1"/>
        <v>0</v>
      </c>
    </row>
    <row r="80" spans="1:5">
      <c r="A80" s="745" t="s">
        <v>735</v>
      </c>
      <c r="B80" s="746" t="s">
        <v>719</v>
      </c>
      <c r="C80" s="747">
        <f>'P.30-dreny'!K8</f>
        <v>0</v>
      </c>
      <c r="D80" s="747">
        <f>'P.30-dreny'!L8</f>
        <v>0</v>
      </c>
      <c r="E80" s="748">
        <f t="shared" si="1"/>
        <v>0</v>
      </c>
    </row>
    <row r="81" spans="1:5">
      <c r="A81" s="745" t="s">
        <v>736</v>
      </c>
      <c r="B81" s="746" t="s">
        <v>721</v>
      </c>
      <c r="C81" s="747">
        <f>'P.31-rękawice_dłuższy mankiet'!K6</f>
        <v>0</v>
      </c>
      <c r="D81" s="747">
        <f>'P.31-rękawice_dłuższy mankiet'!L6</f>
        <v>0</v>
      </c>
      <c r="E81" s="748">
        <f t="shared" si="1"/>
        <v>0</v>
      </c>
    </row>
    <row r="82" spans="1:5">
      <c r="A82" s="745" t="s">
        <v>737</v>
      </c>
      <c r="B82" s="746" t="s">
        <v>723</v>
      </c>
      <c r="C82" s="747">
        <f>'P.32-rękawice_latex'!J6</f>
        <v>0</v>
      </c>
      <c r="D82" s="747">
        <f>'P.32-rękawice_latex'!K6</f>
        <v>0</v>
      </c>
      <c r="E82" s="748">
        <f t="shared" si="1"/>
        <v>0</v>
      </c>
    </row>
    <row r="83" spans="1:5">
      <c r="A83" s="745" t="s">
        <v>738</v>
      </c>
      <c r="B83" s="746" t="s">
        <v>725</v>
      </c>
      <c r="C83" s="747">
        <f>'P.33-rękawice'!J8</f>
        <v>0</v>
      </c>
      <c r="D83" s="747">
        <f>'P.33-rękawice'!K8</f>
        <v>0</v>
      </c>
      <c r="E83" s="748">
        <f t="shared" si="1"/>
        <v>0</v>
      </c>
    </row>
    <row r="84" spans="1:5">
      <c r="A84" s="745" t="s">
        <v>739</v>
      </c>
      <c r="B84" s="746" t="s">
        <v>752</v>
      </c>
      <c r="C84" s="747">
        <f>'P.34-zestaw_sprzęt_pompa'!K9</f>
        <v>0</v>
      </c>
      <c r="D84" s="747">
        <f>'P.34-zestaw_sprzęt_pompa'!L9</f>
        <v>0</v>
      </c>
      <c r="E84" s="748">
        <f t="shared" si="1"/>
        <v>0</v>
      </c>
    </row>
    <row r="85" spans="1:5">
      <c r="A85" s="745" t="s">
        <v>740</v>
      </c>
      <c r="B85" s="746" t="s">
        <v>753</v>
      </c>
      <c r="C85" s="747">
        <f>'P.35-OBŁOŻENIA'!K14</f>
        <v>0</v>
      </c>
      <c r="D85" s="747">
        <f>'P.35-OBŁOŻENIA'!L14</f>
        <v>0</v>
      </c>
      <c r="E85" s="748">
        <f t="shared" si="1"/>
        <v>0</v>
      </c>
    </row>
    <row r="86" spans="1:5">
      <c r="B86" s="750" t="s">
        <v>32</v>
      </c>
      <c r="C86" s="751">
        <f>SUM(C4:C85)</f>
        <v>0</v>
      </c>
      <c r="D86" s="751">
        <f>SUM(D4:D85)</f>
        <v>0</v>
      </c>
      <c r="E86" s="752">
        <f>SUM(E4:E85)</f>
        <v>0</v>
      </c>
    </row>
    <row r="88" spans="1:5">
      <c r="B88" s="753" t="s">
        <v>726</v>
      </c>
      <c r="D88" s="754">
        <f>C86</f>
        <v>0</v>
      </c>
      <c r="E88" s="755" t="s">
        <v>727</v>
      </c>
    </row>
    <row r="89" spans="1:5">
      <c r="B89" s="753" t="s">
        <v>728</v>
      </c>
      <c r="C89" s="756">
        <v>4.4535999999999998</v>
      </c>
      <c r="D89" s="754">
        <f>D88/C89</f>
        <v>0</v>
      </c>
      <c r="E89" s="755" t="s">
        <v>729</v>
      </c>
    </row>
    <row r="90" spans="1:5">
      <c r="B90" s="753" t="s">
        <v>730</v>
      </c>
      <c r="D90" s="754">
        <f>D86</f>
        <v>0</v>
      </c>
      <c r="E90" s="755" t="s">
        <v>727</v>
      </c>
    </row>
    <row r="92" spans="1:5">
      <c r="B92" s="753" t="s">
        <v>816</v>
      </c>
    </row>
  </sheetData>
  <phoneticPr fontId="189"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364E-7219-4BCD-9324-A52B44605F40}">
  <dimension ref="A1:AMJ11"/>
  <sheetViews>
    <sheetView view="pageBreakPreview" zoomScaleNormal="110" zoomScaleSheetLayoutView="100" workbookViewId="0">
      <selection activeCell="C5" sqref="C5"/>
    </sheetView>
  </sheetViews>
  <sheetFormatPr defaultRowHeight="12.75"/>
  <cols>
    <col min="1" max="1" width="7.85546875" style="74" customWidth="1"/>
    <col min="2" max="2" width="17.140625" style="74" customWidth="1"/>
    <col min="3" max="3" width="54.7109375" style="74" customWidth="1"/>
    <col min="4" max="4" width="14.7109375" style="74" customWidth="1"/>
    <col min="5" max="5" width="17.140625" style="74" customWidth="1"/>
    <col min="6" max="6" width="12.42578125" style="74" customWidth="1"/>
    <col min="7" max="7" width="17.42578125" style="74" customWidth="1"/>
    <col min="8" max="8" width="14.28515625" style="74" customWidth="1"/>
    <col min="9" max="9" width="10.140625" style="74" customWidth="1"/>
    <col min="10" max="10" width="13.28515625" style="74" customWidth="1"/>
    <col min="11" max="11" width="16" style="74" customWidth="1"/>
    <col min="12" max="12" width="16.42578125" style="74" customWidth="1"/>
    <col min="13" max="1025" width="8.7109375" style="74" customWidth="1"/>
    <col min="1026" max="16384" width="9.140625" style="74"/>
  </cols>
  <sheetData>
    <row r="1" spans="1:1024" ht="18">
      <c r="A1" s="860" t="s">
        <v>0</v>
      </c>
      <c r="B1" s="860"/>
      <c r="C1" s="860"/>
      <c r="D1" s="860"/>
      <c r="E1" s="860"/>
      <c r="F1" s="860"/>
      <c r="G1" s="860"/>
      <c r="H1" s="860"/>
      <c r="I1" s="860"/>
      <c r="J1" s="860"/>
      <c r="K1" s="860"/>
      <c r="L1" s="860"/>
    </row>
    <row r="2" spans="1:1024" ht="18">
      <c r="B2" s="75" t="s">
        <v>401</v>
      </c>
      <c r="C2" s="76"/>
      <c r="D2" s="76"/>
    </row>
    <row r="4" spans="1:1024" s="77" customFormat="1" ht="47.25" customHeight="1">
      <c r="A4" s="480" t="s">
        <v>3</v>
      </c>
      <c r="B4" s="481" t="s">
        <v>4</v>
      </c>
      <c r="C4" s="481" t="s">
        <v>5</v>
      </c>
      <c r="D4" s="847" t="s">
        <v>60</v>
      </c>
      <c r="E4" s="483" t="s">
        <v>7</v>
      </c>
      <c r="F4" s="483" t="s">
        <v>8</v>
      </c>
      <c r="G4" s="483" t="s">
        <v>9</v>
      </c>
      <c r="H4" s="483" t="s">
        <v>10</v>
      </c>
      <c r="I4" s="483" t="s">
        <v>757</v>
      </c>
      <c r="J4" s="482" t="s">
        <v>12</v>
      </c>
      <c r="K4" s="483" t="s">
        <v>33</v>
      </c>
      <c r="L4" s="481" t="s">
        <v>34</v>
      </c>
    </row>
    <row r="5" spans="1:1024" s="78" customFormat="1" ht="142.5" customHeight="1">
      <c r="A5" s="484">
        <v>1</v>
      </c>
      <c r="B5" s="485" t="s">
        <v>101</v>
      </c>
      <c r="C5" s="486" t="s">
        <v>355</v>
      </c>
      <c r="D5" s="487"/>
      <c r="E5" s="488">
        <v>1</v>
      </c>
      <c r="F5" s="489" t="s">
        <v>15</v>
      </c>
      <c r="G5" s="489">
        <v>1000</v>
      </c>
      <c r="H5" s="490"/>
      <c r="I5" s="491"/>
      <c r="J5" s="492">
        <f>(H5*I5)+H5</f>
        <v>0</v>
      </c>
      <c r="K5" s="493">
        <f>G5*H5</f>
        <v>0</v>
      </c>
      <c r="L5" s="493">
        <f>(K5*I5)+K5</f>
        <v>0</v>
      </c>
    </row>
    <row r="6" spans="1:1024" s="78" customFormat="1" ht="138.75" customHeight="1">
      <c r="A6" s="484">
        <v>2</v>
      </c>
      <c r="B6" s="485" t="s">
        <v>102</v>
      </c>
      <c r="C6" s="486" t="s">
        <v>783</v>
      </c>
      <c r="D6" s="487"/>
      <c r="E6" s="488">
        <v>1</v>
      </c>
      <c r="F6" s="489" t="s">
        <v>15</v>
      </c>
      <c r="G6" s="494">
        <v>1000</v>
      </c>
      <c r="H6" s="490"/>
      <c r="I6" s="495"/>
      <c r="J6" s="492">
        <f t="shared" ref="J6:J7" si="0">(H6*I6)+H6</f>
        <v>0</v>
      </c>
      <c r="K6" s="493">
        <f t="shared" ref="K6:K7" si="1">G6*H6</f>
        <v>0</v>
      </c>
      <c r="L6" s="493">
        <f t="shared" ref="L6:L7" si="2">(K6*I6)+K6</f>
        <v>0</v>
      </c>
    </row>
    <row r="7" spans="1:1024" s="78" customFormat="1" ht="99.75" customHeight="1">
      <c r="A7" s="496">
        <v>3</v>
      </c>
      <c r="B7" s="497" t="s">
        <v>460</v>
      </c>
      <c r="C7" s="498" t="s">
        <v>784</v>
      </c>
      <c r="D7" s="499"/>
      <c r="E7" s="500">
        <v>1</v>
      </c>
      <c r="F7" s="501" t="s">
        <v>15</v>
      </c>
      <c r="G7" s="502">
        <v>20</v>
      </c>
      <c r="H7" s="503"/>
      <c r="I7" s="504"/>
      <c r="J7" s="492">
        <f t="shared" si="0"/>
        <v>0</v>
      </c>
      <c r="K7" s="493">
        <f t="shared" si="1"/>
        <v>0</v>
      </c>
      <c r="L7" s="493">
        <f t="shared" si="2"/>
        <v>0</v>
      </c>
    </row>
    <row r="8" spans="1:1024" ht="15">
      <c r="A8" s="79"/>
      <c r="B8" s="80"/>
      <c r="C8" s="81"/>
      <c r="D8" s="81"/>
      <c r="E8" s="81"/>
      <c r="F8" s="79"/>
      <c r="G8" s="82"/>
      <c r="H8" s="83"/>
      <c r="I8" s="861" t="s">
        <v>32</v>
      </c>
      <c r="J8" s="861"/>
      <c r="K8" s="90">
        <f>SUM(K5:K7)</f>
        <v>0</v>
      </c>
      <c r="L8" s="91">
        <f>SUM(L5:L7)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68" firstPageNumber="0" orientation="landscape" r:id="rId1"/>
  <headerFooter>
    <oddHeader>&amp;LNumer sprawy 24/ZP/2023
&amp;RZałącznik nr 2 do SWZ</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6212-AE05-444A-95A3-C0644DDF4F05}">
  <dimension ref="A1:AMJ11"/>
  <sheetViews>
    <sheetView view="pageBreakPreview" zoomScaleNormal="110" zoomScaleSheetLayoutView="100" zoomScalePageLayoutView="80" workbookViewId="0">
      <selection activeCell="I7" sqref="I7"/>
    </sheetView>
  </sheetViews>
  <sheetFormatPr defaultRowHeight="12.75"/>
  <cols>
    <col min="1" max="1" width="3.85546875" style="74" customWidth="1"/>
    <col min="2" max="2" width="40" style="74" customWidth="1"/>
    <col min="3" max="3" width="28.7109375" style="74" customWidth="1"/>
    <col min="4" max="4" width="15.28515625" style="74" customWidth="1"/>
    <col min="5" max="5" width="16.28515625" style="74" customWidth="1"/>
    <col min="6" max="6" width="12.28515625" style="74" customWidth="1"/>
    <col min="7" max="7" width="15.85546875" style="74" customWidth="1"/>
    <col min="8" max="8" width="12.5703125" style="74" customWidth="1"/>
    <col min="9" max="9" width="12.28515625" style="74" customWidth="1"/>
    <col min="10" max="10" width="15" style="74" customWidth="1"/>
    <col min="11" max="11" width="14" style="74" customWidth="1"/>
    <col min="12" max="12" width="15.85546875" style="74" customWidth="1"/>
    <col min="13" max="1025" width="8.7109375" style="74" customWidth="1"/>
    <col min="1026" max="16384" width="9.140625" style="74"/>
  </cols>
  <sheetData>
    <row r="1" spans="1:1024" ht="18">
      <c r="A1" s="860" t="s">
        <v>0</v>
      </c>
      <c r="B1" s="860"/>
      <c r="C1" s="860"/>
      <c r="D1" s="860"/>
      <c r="E1" s="860"/>
      <c r="F1" s="860"/>
      <c r="G1" s="860"/>
      <c r="H1" s="860"/>
      <c r="I1" s="860"/>
      <c r="J1" s="860"/>
      <c r="K1" s="860"/>
      <c r="L1" s="860"/>
    </row>
    <row r="2" spans="1:1024" ht="18">
      <c r="B2" s="75" t="s">
        <v>402</v>
      </c>
      <c r="C2" s="76"/>
      <c r="D2" s="76"/>
    </row>
    <row r="4" spans="1:1024" s="77" customFormat="1" ht="54" customHeight="1">
      <c r="A4" s="480" t="s">
        <v>3</v>
      </c>
      <c r="B4" s="480" t="s">
        <v>4</v>
      </c>
      <c r="C4" s="483" t="s">
        <v>5</v>
      </c>
      <c r="D4" s="505" t="s">
        <v>36</v>
      </c>
      <c r="E4" s="483" t="s">
        <v>7</v>
      </c>
      <c r="F4" s="483" t="s">
        <v>8</v>
      </c>
      <c r="G4" s="483" t="s">
        <v>9</v>
      </c>
      <c r="H4" s="483" t="s">
        <v>10</v>
      </c>
      <c r="I4" s="483" t="s">
        <v>31</v>
      </c>
      <c r="J4" s="482" t="s">
        <v>12</v>
      </c>
      <c r="K4" s="483" t="s">
        <v>33</v>
      </c>
      <c r="L4" s="481" t="s">
        <v>34</v>
      </c>
    </row>
    <row r="5" spans="1:1024" s="78" customFormat="1" ht="57" customHeight="1">
      <c r="A5" s="509">
        <v>1</v>
      </c>
      <c r="B5" s="510" t="s">
        <v>106</v>
      </c>
      <c r="C5" s="510" t="s">
        <v>107</v>
      </c>
      <c r="D5" s="486"/>
      <c r="E5" s="500">
        <v>1</v>
      </c>
      <c r="F5" s="511" t="s">
        <v>15</v>
      </c>
      <c r="G5" s="512">
        <v>60</v>
      </c>
      <c r="H5" s="503"/>
      <c r="I5" s="491"/>
      <c r="J5" s="492">
        <f>H5*I5+H5</f>
        <v>0</v>
      </c>
      <c r="K5" s="493">
        <f>H5*G5</f>
        <v>0</v>
      </c>
      <c r="L5" s="493">
        <f>K5*I5+K5</f>
        <v>0</v>
      </c>
    </row>
    <row r="6" spans="1:1024" s="78" customFormat="1" ht="60.75" customHeight="1">
      <c r="A6" s="513">
        <v>2</v>
      </c>
      <c r="B6" s="514" t="s">
        <v>108</v>
      </c>
      <c r="C6" s="514" t="s">
        <v>107</v>
      </c>
      <c r="D6" s="515"/>
      <c r="E6" s="500">
        <v>1</v>
      </c>
      <c r="F6" s="511" t="s">
        <v>15</v>
      </c>
      <c r="G6" s="512">
        <v>80</v>
      </c>
      <c r="H6" s="490"/>
      <c r="I6" s="491"/>
      <c r="J6" s="492">
        <f t="shared" ref="J6:J7" si="0">H6*I6+H6</f>
        <v>0</v>
      </c>
      <c r="K6" s="493">
        <f t="shared" ref="K6:K7" si="1">H6*G6</f>
        <v>0</v>
      </c>
      <c r="L6" s="493">
        <f t="shared" ref="L6:L7" si="2">K6*I6+K6</f>
        <v>0</v>
      </c>
    </row>
    <row r="7" spans="1:1024" s="78" customFormat="1" ht="77.25" customHeight="1">
      <c r="A7" s="509">
        <v>3</v>
      </c>
      <c r="B7" s="510" t="s">
        <v>109</v>
      </c>
      <c r="C7" s="510" t="s">
        <v>110</v>
      </c>
      <c r="D7" s="486"/>
      <c r="E7" s="500">
        <v>1</v>
      </c>
      <c r="F7" s="511" t="s">
        <v>15</v>
      </c>
      <c r="G7" s="512">
        <v>110</v>
      </c>
      <c r="H7" s="516"/>
      <c r="I7" s="491"/>
      <c r="J7" s="492">
        <f t="shared" si="0"/>
        <v>0</v>
      </c>
      <c r="K7" s="493">
        <f t="shared" si="1"/>
        <v>0</v>
      </c>
      <c r="L7" s="493">
        <f t="shared" si="2"/>
        <v>0</v>
      </c>
    </row>
    <row r="8" spans="1:1024" s="78" customFormat="1">
      <c r="A8" s="85"/>
      <c r="B8" s="86"/>
      <c r="C8" s="87"/>
      <c r="D8" s="87"/>
      <c r="E8" s="87"/>
      <c r="F8" s="85"/>
      <c r="G8" s="88"/>
      <c r="H8" s="89"/>
      <c r="I8" s="862" t="s">
        <v>32</v>
      </c>
      <c r="J8" s="862"/>
      <c r="K8" s="90">
        <f>SUM(K5:K7)</f>
        <v>0</v>
      </c>
      <c r="L8" s="91">
        <f>SUM(L5:L7)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1" firstPageNumber="0" orientation="landscape" r:id="rId1"/>
  <headerFooter>
    <oddHeader>&amp;LNumer sprawy 24/ZP/2023
&amp;RZałącznik nr 2 do SWZ</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7385-5191-4AC1-A6A8-4C3D557E30FA}">
  <dimension ref="A1:AMJ9"/>
  <sheetViews>
    <sheetView view="pageBreakPreview" zoomScaleNormal="110" zoomScaleSheetLayoutView="100" workbookViewId="0">
      <selection activeCell="C5" sqref="C5"/>
    </sheetView>
  </sheetViews>
  <sheetFormatPr defaultRowHeight="12.75"/>
  <cols>
    <col min="1" max="1" width="4.5703125" style="95" customWidth="1"/>
    <col min="2" max="2" width="30" style="95" customWidth="1"/>
    <col min="3" max="3" width="39" style="74" customWidth="1"/>
    <col min="4" max="4" width="14.140625" style="95" customWidth="1"/>
    <col min="5" max="7" width="11" style="96" customWidth="1"/>
    <col min="8" max="8" width="7.85546875" style="97" customWidth="1"/>
    <col min="9" max="9" width="9.5703125" style="96" customWidth="1"/>
    <col min="10" max="10" width="7.85546875" style="97" customWidth="1"/>
    <col min="11" max="11" width="9.85546875" style="97" customWidth="1"/>
    <col min="12" max="12" width="10.28515625" style="97" customWidth="1"/>
    <col min="13" max="257" width="9.140625" style="95"/>
    <col min="258" max="258" width="4.5703125" style="95" customWidth="1"/>
    <col min="259" max="259" width="43.5703125" style="95" customWidth="1"/>
    <col min="260" max="260" width="15.5703125" style="95" customWidth="1"/>
    <col min="261" max="261" width="9.7109375" style="95" customWidth="1"/>
    <col min="262" max="262" width="6.28515625" style="95" customWidth="1"/>
    <col min="263" max="266" width="7.85546875" style="95" customWidth="1"/>
    <col min="267" max="267" width="9.85546875" style="95" customWidth="1"/>
    <col min="268" max="513" width="9.140625" style="95"/>
    <col min="514" max="514" width="4.5703125" style="95" customWidth="1"/>
    <col min="515" max="515" width="43.5703125" style="95" customWidth="1"/>
    <col min="516" max="516" width="15.5703125" style="95" customWidth="1"/>
    <col min="517" max="517" width="9.7109375" style="95" customWidth="1"/>
    <col min="518" max="518" width="6.28515625" style="95" customWidth="1"/>
    <col min="519" max="522" width="7.85546875" style="95" customWidth="1"/>
    <col min="523" max="523" width="9.85546875" style="95" customWidth="1"/>
    <col min="524" max="769" width="9.140625" style="95"/>
    <col min="770" max="770" width="4.5703125" style="95" customWidth="1"/>
    <col min="771" max="771" width="43.5703125" style="95" customWidth="1"/>
    <col min="772" max="772" width="15.5703125" style="95" customWidth="1"/>
    <col min="773" max="773" width="9.7109375" style="95" customWidth="1"/>
    <col min="774" max="774" width="6.28515625" style="95" customWidth="1"/>
    <col min="775" max="778" width="7.85546875" style="95" customWidth="1"/>
    <col min="779" max="779" width="9.85546875" style="95" customWidth="1"/>
    <col min="780" max="1025" width="9.140625" style="95"/>
    <col min="1026" max="1026" width="4.5703125" style="95" customWidth="1"/>
    <col min="1027" max="1027" width="43.5703125" style="95" customWidth="1"/>
    <col min="1028" max="1028" width="15.5703125" style="95" customWidth="1"/>
    <col min="1029" max="1029" width="9.7109375" style="95" customWidth="1"/>
    <col min="1030" max="1030" width="6.28515625" style="95" customWidth="1"/>
    <col min="1031" max="1034" width="7.85546875" style="95" customWidth="1"/>
    <col min="1035" max="1035" width="9.85546875" style="95" customWidth="1"/>
    <col min="1036" max="1281" width="9.140625" style="95"/>
    <col min="1282" max="1282" width="4.5703125" style="95" customWidth="1"/>
    <col min="1283" max="1283" width="43.5703125" style="95" customWidth="1"/>
    <col min="1284" max="1284" width="15.5703125" style="95" customWidth="1"/>
    <col min="1285" max="1285" width="9.7109375" style="95" customWidth="1"/>
    <col min="1286" max="1286" width="6.28515625" style="95" customWidth="1"/>
    <col min="1287" max="1290" width="7.85546875" style="95" customWidth="1"/>
    <col min="1291" max="1291" width="9.85546875" style="95" customWidth="1"/>
    <col min="1292" max="1537" width="9.140625" style="95"/>
    <col min="1538" max="1538" width="4.5703125" style="95" customWidth="1"/>
    <col min="1539" max="1539" width="43.5703125" style="95" customWidth="1"/>
    <col min="1540" max="1540" width="15.5703125" style="95" customWidth="1"/>
    <col min="1541" max="1541" width="9.7109375" style="95" customWidth="1"/>
    <col min="1542" max="1542" width="6.28515625" style="95" customWidth="1"/>
    <col min="1543" max="1546" width="7.85546875" style="95" customWidth="1"/>
    <col min="1547" max="1547" width="9.85546875" style="95" customWidth="1"/>
    <col min="1548" max="1793" width="9.140625" style="95"/>
    <col min="1794" max="1794" width="4.5703125" style="95" customWidth="1"/>
    <col min="1795" max="1795" width="43.5703125" style="95" customWidth="1"/>
    <col min="1796" max="1796" width="15.5703125" style="95" customWidth="1"/>
    <col min="1797" max="1797" width="9.7109375" style="95" customWidth="1"/>
    <col min="1798" max="1798" width="6.28515625" style="95" customWidth="1"/>
    <col min="1799" max="1802" width="7.85546875" style="95" customWidth="1"/>
    <col min="1803" max="1803" width="9.85546875" style="95" customWidth="1"/>
    <col min="1804" max="2049" width="9.140625" style="95"/>
    <col min="2050" max="2050" width="4.5703125" style="95" customWidth="1"/>
    <col min="2051" max="2051" width="43.5703125" style="95" customWidth="1"/>
    <col min="2052" max="2052" width="15.5703125" style="95" customWidth="1"/>
    <col min="2053" max="2053" width="9.7109375" style="95" customWidth="1"/>
    <col min="2054" max="2054" width="6.28515625" style="95" customWidth="1"/>
    <col min="2055" max="2058" width="7.85546875" style="95" customWidth="1"/>
    <col min="2059" max="2059" width="9.85546875" style="95" customWidth="1"/>
    <col min="2060" max="2305" width="9.140625" style="95"/>
    <col min="2306" max="2306" width="4.5703125" style="95" customWidth="1"/>
    <col min="2307" max="2307" width="43.5703125" style="95" customWidth="1"/>
    <col min="2308" max="2308" width="15.5703125" style="95" customWidth="1"/>
    <col min="2309" max="2309" width="9.7109375" style="95" customWidth="1"/>
    <col min="2310" max="2310" width="6.28515625" style="95" customWidth="1"/>
    <col min="2311" max="2314" width="7.85546875" style="95" customWidth="1"/>
    <col min="2315" max="2315" width="9.85546875" style="95" customWidth="1"/>
    <col min="2316" max="2561" width="9.140625" style="95"/>
    <col min="2562" max="2562" width="4.5703125" style="95" customWidth="1"/>
    <col min="2563" max="2563" width="43.5703125" style="95" customWidth="1"/>
    <col min="2564" max="2564" width="15.5703125" style="95" customWidth="1"/>
    <col min="2565" max="2565" width="9.7109375" style="95" customWidth="1"/>
    <col min="2566" max="2566" width="6.28515625" style="95" customWidth="1"/>
    <col min="2567" max="2570" width="7.85546875" style="95" customWidth="1"/>
    <col min="2571" max="2571" width="9.85546875" style="95" customWidth="1"/>
    <col min="2572" max="2817" width="9.140625" style="95"/>
    <col min="2818" max="2818" width="4.5703125" style="95" customWidth="1"/>
    <col min="2819" max="2819" width="43.5703125" style="95" customWidth="1"/>
    <col min="2820" max="2820" width="15.5703125" style="95" customWidth="1"/>
    <col min="2821" max="2821" width="9.7109375" style="95" customWidth="1"/>
    <col min="2822" max="2822" width="6.28515625" style="95" customWidth="1"/>
    <col min="2823" max="2826" width="7.85546875" style="95" customWidth="1"/>
    <col min="2827" max="2827" width="9.85546875" style="95" customWidth="1"/>
    <col min="2828" max="3073" width="9.140625" style="95"/>
    <col min="3074" max="3074" width="4.5703125" style="95" customWidth="1"/>
    <col min="3075" max="3075" width="43.5703125" style="95" customWidth="1"/>
    <col min="3076" max="3076" width="15.5703125" style="95" customWidth="1"/>
    <col min="3077" max="3077" width="9.7109375" style="95" customWidth="1"/>
    <col min="3078" max="3078" width="6.28515625" style="95" customWidth="1"/>
    <col min="3079" max="3082" width="7.85546875" style="95" customWidth="1"/>
    <col min="3083" max="3083" width="9.85546875" style="95" customWidth="1"/>
    <col min="3084" max="3329" width="9.140625" style="95"/>
    <col min="3330" max="3330" width="4.5703125" style="95" customWidth="1"/>
    <col min="3331" max="3331" width="43.5703125" style="95" customWidth="1"/>
    <col min="3332" max="3332" width="15.5703125" style="95" customWidth="1"/>
    <col min="3333" max="3333" width="9.7109375" style="95" customWidth="1"/>
    <col min="3334" max="3334" width="6.28515625" style="95" customWidth="1"/>
    <col min="3335" max="3338" width="7.85546875" style="95" customWidth="1"/>
    <col min="3339" max="3339" width="9.85546875" style="95" customWidth="1"/>
    <col min="3340" max="3585" width="9.140625" style="95"/>
    <col min="3586" max="3586" width="4.5703125" style="95" customWidth="1"/>
    <col min="3587" max="3587" width="43.5703125" style="95" customWidth="1"/>
    <col min="3588" max="3588" width="15.5703125" style="95" customWidth="1"/>
    <col min="3589" max="3589" width="9.7109375" style="95" customWidth="1"/>
    <col min="3590" max="3590" width="6.28515625" style="95" customWidth="1"/>
    <col min="3591" max="3594" width="7.85546875" style="95" customWidth="1"/>
    <col min="3595" max="3595" width="9.85546875" style="95" customWidth="1"/>
    <col min="3596" max="3841" width="9.140625" style="95"/>
    <col min="3842" max="3842" width="4.5703125" style="95" customWidth="1"/>
    <col min="3843" max="3843" width="43.5703125" style="95" customWidth="1"/>
    <col min="3844" max="3844" width="15.5703125" style="95" customWidth="1"/>
    <col min="3845" max="3845" width="9.7109375" style="95" customWidth="1"/>
    <col min="3846" max="3846" width="6.28515625" style="95" customWidth="1"/>
    <col min="3847" max="3850" width="7.85546875" style="95" customWidth="1"/>
    <col min="3851" max="3851" width="9.85546875" style="95" customWidth="1"/>
    <col min="3852" max="4097" width="9.140625" style="95"/>
    <col min="4098" max="4098" width="4.5703125" style="95" customWidth="1"/>
    <col min="4099" max="4099" width="43.5703125" style="95" customWidth="1"/>
    <col min="4100" max="4100" width="15.5703125" style="95" customWidth="1"/>
    <col min="4101" max="4101" width="9.7109375" style="95" customWidth="1"/>
    <col min="4102" max="4102" width="6.28515625" style="95" customWidth="1"/>
    <col min="4103" max="4106" width="7.85546875" style="95" customWidth="1"/>
    <col min="4107" max="4107" width="9.85546875" style="95" customWidth="1"/>
    <col min="4108" max="4353" width="9.140625" style="95"/>
    <col min="4354" max="4354" width="4.5703125" style="95" customWidth="1"/>
    <col min="4355" max="4355" width="43.5703125" style="95" customWidth="1"/>
    <col min="4356" max="4356" width="15.5703125" style="95" customWidth="1"/>
    <col min="4357" max="4357" width="9.7109375" style="95" customWidth="1"/>
    <col min="4358" max="4358" width="6.28515625" style="95" customWidth="1"/>
    <col min="4359" max="4362" width="7.85546875" style="95" customWidth="1"/>
    <col min="4363" max="4363" width="9.85546875" style="95" customWidth="1"/>
    <col min="4364" max="4609" width="9.140625" style="95"/>
    <col min="4610" max="4610" width="4.5703125" style="95" customWidth="1"/>
    <col min="4611" max="4611" width="43.5703125" style="95" customWidth="1"/>
    <col min="4612" max="4612" width="15.5703125" style="95" customWidth="1"/>
    <col min="4613" max="4613" width="9.7109375" style="95" customWidth="1"/>
    <col min="4614" max="4614" width="6.28515625" style="95" customWidth="1"/>
    <col min="4615" max="4618" width="7.85546875" style="95" customWidth="1"/>
    <col min="4619" max="4619" width="9.85546875" style="95" customWidth="1"/>
    <col min="4620" max="4865" width="9.140625" style="95"/>
    <col min="4866" max="4866" width="4.5703125" style="95" customWidth="1"/>
    <col min="4867" max="4867" width="43.5703125" style="95" customWidth="1"/>
    <col min="4868" max="4868" width="15.5703125" style="95" customWidth="1"/>
    <col min="4869" max="4869" width="9.7109375" style="95" customWidth="1"/>
    <col min="4870" max="4870" width="6.28515625" style="95" customWidth="1"/>
    <col min="4871" max="4874" width="7.85546875" style="95" customWidth="1"/>
    <col min="4875" max="4875" width="9.85546875" style="95" customWidth="1"/>
    <col min="4876" max="5121" width="9.140625" style="95"/>
    <col min="5122" max="5122" width="4.5703125" style="95" customWidth="1"/>
    <col min="5123" max="5123" width="43.5703125" style="95" customWidth="1"/>
    <col min="5124" max="5124" width="15.5703125" style="95" customWidth="1"/>
    <col min="5125" max="5125" width="9.7109375" style="95" customWidth="1"/>
    <col min="5126" max="5126" width="6.28515625" style="95" customWidth="1"/>
    <col min="5127" max="5130" width="7.85546875" style="95" customWidth="1"/>
    <col min="5131" max="5131" width="9.85546875" style="95" customWidth="1"/>
    <col min="5132" max="5377" width="9.140625" style="95"/>
    <col min="5378" max="5378" width="4.5703125" style="95" customWidth="1"/>
    <col min="5379" max="5379" width="43.5703125" style="95" customWidth="1"/>
    <col min="5380" max="5380" width="15.5703125" style="95" customWidth="1"/>
    <col min="5381" max="5381" width="9.7109375" style="95" customWidth="1"/>
    <col min="5382" max="5382" width="6.28515625" style="95" customWidth="1"/>
    <col min="5383" max="5386" width="7.85546875" style="95" customWidth="1"/>
    <col min="5387" max="5387" width="9.85546875" style="95" customWidth="1"/>
    <col min="5388" max="5633" width="9.140625" style="95"/>
    <col min="5634" max="5634" width="4.5703125" style="95" customWidth="1"/>
    <col min="5635" max="5635" width="43.5703125" style="95" customWidth="1"/>
    <col min="5636" max="5636" width="15.5703125" style="95" customWidth="1"/>
    <col min="5637" max="5637" width="9.7109375" style="95" customWidth="1"/>
    <col min="5638" max="5638" width="6.28515625" style="95" customWidth="1"/>
    <col min="5639" max="5642" width="7.85546875" style="95" customWidth="1"/>
    <col min="5643" max="5643" width="9.85546875" style="95" customWidth="1"/>
    <col min="5644" max="5889" width="9.140625" style="95"/>
    <col min="5890" max="5890" width="4.5703125" style="95" customWidth="1"/>
    <col min="5891" max="5891" width="43.5703125" style="95" customWidth="1"/>
    <col min="5892" max="5892" width="15.5703125" style="95" customWidth="1"/>
    <col min="5893" max="5893" width="9.7109375" style="95" customWidth="1"/>
    <col min="5894" max="5894" width="6.28515625" style="95" customWidth="1"/>
    <col min="5895" max="5898" width="7.85546875" style="95" customWidth="1"/>
    <col min="5899" max="5899" width="9.85546875" style="95" customWidth="1"/>
    <col min="5900" max="6145" width="9.140625" style="95"/>
    <col min="6146" max="6146" width="4.5703125" style="95" customWidth="1"/>
    <col min="6147" max="6147" width="43.5703125" style="95" customWidth="1"/>
    <col min="6148" max="6148" width="15.5703125" style="95" customWidth="1"/>
    <col min="6149" max="6149" width="9.7109375" style="95" customWidth="1"/>
    <col min="6150" max="6150" width="6.28515625" style="95" customWidth="1"/>
    <col min="6151" max="6154" width="7.85546875" style="95" customWidth="1"/>
    <col min="6155" max="6155" width="9.85546875" style="95" customWidth="1"/>
    <col min="6156" max="6401" width="9.140625" style="95"/>
    <col min="6402" max="6402" width="4.5703125" style="95" customWidth="1"/>
    <col min="6403" max="6403" width="43.5703125" style="95" customWidth="1"/>
    <col min="6404" max="6404" width="15.5703125" style="95" customWidth="1"/>
    <col min="6405" max="6405" width="9.7109375" style="95" customWidth="1"/>
    <col min="6406" max="6406" width="6.28515625" style="95" customWidth="1"/>
    <col min="6407" max="6410" width="7.85546875" style="95" customWidth="1"/>
    <col min="6411" max="6411" width="9.85546875" style="95" customWidth="1"/>
    <col min="6412" max="6657" width="9.140625" style="95"/>
    <col min="6658" max="6658" width="4.5703125" style="95" customWidth="1"/>
    <col min="6659" max="6659" width="43.5703125" style="95" customWidth="1"/>
    <col min="6660" max="6660" width="15.5703125" style="95" customWidth="1"/>
    <col min="6661" max="6661" width="9.7109375" style="95" customWidth="1"/>
    <col min="6662" max="6662" width="6.28515625" style="95" customWidth="1"/>
    <col min="6663" max="6666" width="7.85546875" style="95" customWidth="1"/>
    <col min="6667" max="6667" width="9.85546875" style="95" customWidth="1"/>
    <col min="6668" max="6913" width="9.140625" style="95"/>
    <col min="6914" max="6914" width="4.5703125" style="95" customWidth="1"/>
    <col min="6915" max="6915" width="43.5703125" style="95" customWidth="1"/>
    <col min="6916" max="6916" width="15.5703125" style="95" customWidth="1"/>
    <col min="6917" max="6917" width="9.7109375" style="95" customWidth="1"/>
    <col min="6918" max="6918" width="6.28515625" style="95" customWidth="1"/>
    <col min="6919" max="6922" width="7.85546875" style="95" customWidth="1"/>
    <col min="6923" max="6923" width="9.85546875" style="95" customWidth="1"/>
    <col min="6924" max="7169" width="9.140625" style="95"/>
    <col min="7170" max="7170" width="4.5703125" style="95" customWidth="1"/>
    <col min="7171" max="7171" width="43.5703125" style="95" customWidth="1"/>
    <col min="7172" max="7172" width="15.5703125" style="95" customWidth="1"/>
    <col min="7173" max="7173" width="9.7109375" style="95" customWidth="1"/>
    <col min="7174" max="7174" width="6.28515625" style="95" customWidth="1"/>
    <col min="7175" max="7178" width="7.85546875" style="95" customWidth="1"/>
    <col min="7179" max="7179" width="9.85546875" style="95" customWidth="1"/>
    <col min="7180" max="7425" width="9.140625" style="95"/>
    <col min="7426" max="7426" width="4.5703125" style="95" customWidth="1"/>
    <col min="7427" max="7427" width="43.5703125" style="95" customWidth="1"/>
    <col min="7428" max="7428" width="15.5703125" style="95" customWidth="1"/>
    <col min="7429" max="7429" width="9.7109375" style="95" customWidth="1"/>
    <col min="7430" max="7430" width="6.28515625" style="95" customWidth="1"/>
    <col min="7431" max="7434" width="7.85546875" style="95" customWidth="1"/>
    <col min="7435" max="7435" width="9.85546875" style="95" customWidth="1"/>
    <col min="7436" max="7681" width="9.140625" style="95"/>
    <col min="7682" max="7682" width="4.5703125" style="95" customWidth="1"/>
    <col min="7683" max="7683" width="43.5703125" style="95" customWidth="1"/>
    <col min="7684" max="7684" width="15.5703125" style="95" customWidth="1"/>
    <col min="7685" max="7685" width="9.7109375" style="95" customWidth="1"/>
    <col min="7686" max="7686" width="6.28515625" style="95" customWidth="1"/>
    <col min="7687" max="7690" width="7.85546875" style="95" customWidth="1"/>
    <col min="7691" max="7691" width="9.85546875" style="95" customWidth="1"/>
    <col min="7692" max="7937" width="9.140625" style="95"/>
    <col min="7938" max="7938" width="4.5703125" style="95" customWidth="1"/>
    <col min="7939" max="7939" width="43.5703125" style="95" customWidth="1"/>
    <col min="7940" max="7940" width="15.5703125" style="95" customWidth="1"/>
    <col min="7941" max="7941" width="9.7109375" style="95" customWidth="1"/>
    <col min="7942" max="7942" width="6.28515625" style="95" customWidth="1"/>
    <col min="7943" max="7946" width="7.85546875" style="95" customWidth="1"/>
    <col min="7947" max="7947" width="9.85546875" style="95" customWidth="1"/>
    <col min="7948" max="8193" width="9.140625" style="95"/>
    <col min="8194" max="8194" width="4.5703125" style="95" customWidth="1"/>
    <col min="8195" max="8195" width="43.5703125" style="95" customWidth="1"/>
    <col min="8196" max="8196" width="15.5703125" style="95" customWidth="1"/>
    <col min="8197" max="8197" width="9.7109375" style="95" customWidth="1"/>
    <col min="8198" max="8198" width="6.28515625" style="95" customWidth="1"/>
    <col min="8199" max="8202" width="7.85546875" style="95" customWidth="1"/>
    <col min="8203" max="8203" width="9.85546875" style="95" customWidth="1"/>
    <col min="8204" max="8449" width="9.140625" style="95"/>
    <col min="8450" max="8450" width="4.5703125" style="95" customWidth="1"/>
    <col min="8451" max="8451" width="43.5703125" style="95" customWidth="1"/>
    <col min="8452" max="8452" width="15.5703125" style="95" customWidth="1"/>
    <col min="8453" max="8453" width="9.7109375" style="95" customWidth="1"/>
    <col min="8454" max="8454" width="6.28515625" style="95" customWidth="1"/>
    <col min="8455" max="8458" width="7.85546875" style="95" customWidth="1"/>
    <col min="8459" max="8459" width="9.85546875" style="95" customWidth="1"/>
    <col min="8460" max="8705" width="9.140625" style="95"/>
    <col min="8706" max="8706" width="4.5703125" style="95" customWidth="1"/>
    <col min="8707" max="8707" width="43.5703125" style="95" customWidth="1"/>
    <col min="8708" max="8708" width="15.5703125" style="95" customWidth="1"/>
    <col min="8709" max="8709" width="9.7109375" style="95" customWidth="1"/>
    <col min="8710" max="8710" width="6.28515625" style="95" customWidth="1"/>
    <col min="8711" max="8714" width="7.85546875" style="95" customWidth="1"/>
    <col min="8715" max="8715" width="9.85546875" style="95" customWidth="1"/>
    <col min="8716" max="8961" width="9.140625" style="95"/>
    <col min="8962" max="8962" width="4.5703125" style="95" customWidth="1"/>
    <col min="8963" max="8963" width="43.5703125" style="95" customWidth="1"/>
    <col min="8964" max="8964" width="15.5703125" style="95" customWidth="1"/>
    <col min="8965" max="8965" width="9.7109375" style="95" customWidth="1"/>
    <col min="8966" max="8966" width="6.28515625" style="95" customWidth="1"/>
    <col min="8967" max="8970" width="7.85546875" style="95" customWidth="1"/>
    <col min="8971" max="8971" width="9.85546875" style="95" customWidth="1"/>
    <col min="8972" max="9217" width="9.140625" style="95"/>
    <col min="9218" max="9218" width="4.5703125" style="95" customWidth="1"/>
    <col min="9219" max="9219" width="43.5703125" style="95" customWidth="1"/>
    <col min="9220" max="9220" width="15.5703125" style="95" customWidth="1"/>
    <col min="9221" max="9221" width="9.7109375" style="95" customWidth="1"/>
    <col min="9222" max="9222" width="6.28515625" style="95" customWidth="1"/>
    <col min="9223" max="9226" width="7.85546875" style="95" customWidth="1"/>
    <col min="9227" max="9227" width="9.85546875" style="95" customWidth="1"/>
    <col min="9228" max="9473" width="9.140625" style="95"/>
    <col min="9474" max="9474" width="4.5703125" style="95" customWidth="1"/>
    <col min="9475" max="9475" width="43.5703125" style="95" customWidth="1"/>
    <col min="9476" max="9476" width="15.5703125" style="95" customWidth="1"/>
    <col min="9477" max="9477" width="9.7109375" style="95" customWidth="1"/>
    <col min="9478" max="9478" width="6.28515625" style="95" customWidth="1"/>
    <col min="9479" max="9482" width="7.85546875" style="95" customWidth="1"/>
    <col min="9483" max="9483" width="9.85546875" style="95" customWidth="1"/>
    <col min="9484" max="9729" width="9.140625" style="95"/>
    <col min="9730" max="9730" width="4.5703125" style="95" customWidth="1"/>
    <col min="9731" max="9731" width="43.5703125" style="95" customWidth="1"/>
    <col min="9732" max="9732" width="15.5703125" style="95" customWidth="1"/>
    <col min="9733" max="9733" width="9.7109375" style="95" customWidth="1"/>
    <col min="9734" max="9734" width="6.28515625" style="95" customWidth="1"/>
    <col min="9735" max="9738" width="7.85546875" style="95" customWidth="1"/>
    <col min="9739" max="9739" width="9.85546875" style="95" customWidth="1"/>
    <col min="9740" max="9985" width="9.140625" style="95"/>
    <col min="9986" max="9986" width="4.5703125" style="95" customWidth="1"/>
    <col min="9987" max="9987" width="43.5703125" style="95" customWidth="1"/>
    <col min="9988" max="9988" width="15.5703125" style="95" customWidth="1"/>
    <col min="9989" max="9989" width="9.7109375" style="95" customWidth="1"/>
    <col min="9990" max="9990" width="6.28515625" style="95" customWidth="1"/>
    <col min="9991" max="9994" width="7.85546875" style="95" customWidth="1"/>
    <col min="9995" max="9995" width="9.85546875" style="95" customWidth="1"/>
    <col min="9996" max="10241" width="9.140625" style="95"/>
    <col min="10242" max="10242" width="4.5703125" style="95" customWidth="1"/>
    <col min="10243" max="10243" width="43.5703125" style="95" customWidth="1"/>
    <col min="10244" max="10244" width="15.5703125" style="95" customWidth="1"/>
    <col min="10245" max="10245" width="9.7109375" style="95" customWidth="1"/>
    <col min="10246" max="10246" width="6.28515625" style="95" customWidth="1"/>
    <col min="10247" max="10250" width="7.85546875" style="95" customWidth="1"/>
    <col min="10251" max="10251" width="9.85546875" style="95" customWidth="1"/>
    <col min="10252" max="10497" width="9.140625" style="95"/>
    <col min="10498" max="10498" width="4.5703125" style="95" customWidth="1"/>
    <col min="10499" max="10499" width="43.5703125" style="95" customWidth="1"/>
    <col min="10500" max="10500" width="15.5703125" style="95" customWidth="1"/>
    <col min="10501" max="10501" width="9.7109375" style="95" customWidth="1"/>
    <col min="10502" max="10502" width="6.28515625" style="95" customWidth="1"/>
    <col min="10503" max="10506" width="7.85546875" style="95" customWidth="1"/>
    <col min="10507" max="10507" width="9.85546875" style="95" customWidth="1"/>
    <col min="10508" max="10753" width="9.140625" style="95"/>
    <col min="10754" max="10754" width="4.5703125" style="95" customWidth="1"/>
    <col min="10755" max="10755" width="43.5703125" style="95" customWidth="1"/>
    <col min="10756" max="10756" width="15.5703125" style="95" customWidth="1"/>
    <col min="10757" max="10757" width="9.7109375" style="95" customWidth="1"/>
    <col min="10758" max="10758" width="6.28515625" style="95" customWidth="1"/>
    <col min="10759" max="10762" width="7.85546875" style="95" customWidth="1"/>
    <col min="10763" max="10763" width="9.85546875" style="95" customWidth="1"/>
    <col min="10764" max="11009" width="9.140625" style="95"/>
    <col min="11010" max="11010" width="4.5703125" style="95" customWidth="1"/>
    <col min="11011" max="11011" width="43.5703125" style="95" customWidth="1"/>
    <col min="11012" max="11012" width="15.5703125" style="95" customWidth="1"/>
    <col min="11013" max="11013" width="9.7109375" style="95" customWidth="1"/>
    <col min="11014" max="11014" width="6.28515625" style="95" customWidth="1"/>
    <col min="11015" max="11018" width="7.85546875" style="95" customWidth="1"/>
    <col min="11019" max="11019" width="9.85546875" style="95" customWidth="1"/>
    <col min="11020" max="11265" width="9.140625" style="95"/>
    <col min="11266" max="11266" width="4.5703125" style="95" customWidth="1"/>
    <col min="11267" max="11267" width="43.5703125" style="95" customWidth="1"/>
    <col min="11268" max="11268" width="15.5703125" style="95" customWidth="1"/>
    <col min="11269" max="11269" width="9.7109375" style="95" customWidth="1"/>
    <col min="11270" max="11270" width="6.28515625" style="95" customWidth="1"/>
    <col min="11271" max="11274" width="7.85546875" style="95" customWidth="1"/>
    <col min="11275" max="11275" width="9.85546875" style="95" customWidth="1"/>
    <col min="11276" max="11521" width="9.140625" style="95"/>
    <col min="11522" max="11522" width="4.5703125" style="95" customWidth="1"/>
    <col min="11523" max="11523" width="43.5703125" style="95" customWidth="1"/>
    <col min="11524" max="11524" width="15.5703125" style="95" customWidth="1"/>
    <col min="11525" max="11525" width="9.7109375" style="95" customWidth="1"/>
    <col min="11526" max="11526" width="6.28515625" style="95" customWidth="1"/>
    <col min="11527" max="11530" width="7.85546875" style="95" customWidth="1"/>
    <col min="11531" max="11531" width="9.85546875" style="95" customWidth="1"/>
    <col min="11532" max="11777" width="9.140625" style="95"/>
    <col min="11778" max="11778" width="4.5703125" style="95" customWidth="1"/>
    <col min="11779" max="11779" width="43.5703125" style="95" customWidth="1"/>
    <col min="11780" max="11780" width="15.5703125" style="95" customWidth="1"/>
    <col min="11781" max="11781" width="9.7109375" style="95" customWidth="1"/>
    <col min="11782" max="11782" width="6.28515625" style="95" customWidth="1"/>
    <col min="11783" max="11786" width="7.85546875" style="95" customWidth="1"/>
    <col min="11787" max="11787" width="9.85546875" style="95" customWidth="1"/>
    <col min="11788" max="12033" width="9.140625" style="95"/>
    <col min="12034" max="12034" width="4.5703125" style="95" customWidth="1"/>
    <col min="12035" max="12035" width="43.5703125" style="95" customWidth="1"/>
    <col min="12036" max="12036" width="15.5703125" style="95" customWidth="1"/>
    <col min="12037" max="12037" width="9.7109375" style="95" customWidth="1"/>
    <col min="12038" max="12038" width="6.28515625" style="95" customWidth="1"/>
    <col min="12039" max="12042" width="7.85546875" style="95" customWidth="1"/>
    <col min="12043" max="12043" width="9.85546875" style="95" customWidth="1"/>
    <col min="12044" max="12289" width="9.140625" style="95"/>
    <col min="12290" max="12290" width="4.5703125" style="95" customWidth="1"/>
    <col min="12291" max="12291" width="43.5703125" style="95" customWidth="1"/>
    <col min="12292" max="12292" width="15.5703125" style="95" customWidth="1"/>
    <col min="12293" max="12293" width="9.7109375" style="95" customWidth="1"/>
    <col min="12294" max="12294" width="6.28515625" style="95" customWidth="1"/>
    <col min="12295" max="12298" width="7.85546875" style="95" customWidth="1"/>
    <col min="12299" max="12299" width="9.85546875" style="95" customWidth="1"/>
    <col min="12300" max="12545" width="9.140625" style="95"/>
    <col min="12546" max="12546" width="4.5703125" style="95" customWidth="1"/>
    <col min="12547" max="12547" width="43.5703125" style="95" customWidth="1"/>
    <col min="12548" max="12548" width="15.5703125" style="95" customWidth="1"/>
    <col min="12549" max="12549" width="9.7109375" style="95" customWidth="1"/>
    <col min="12550" max="12550" width="6.28515625" style="95" customWidth="1"/>
    <col min="12551" max="12554" width="7.85546875" style="95" customWidth="1"/>
    <col min="12555" max="12555" width="9.85546875" style="95" customWidth="1"/>
    <col min="12556" max="12801" width="9.140625" style="95"/>
    <col min="12802" max="12802" width="4.5703125" style="95" customWidth="1"/>
    <col min="12803" max="12803" width="43.5703125" style="95" customWidth="1"/>
    <col min="12804" max="12804" width="15.5703125" style="95" customWidth="1"/>
    <col min="12805" max="12805" width="9.7109375" style="95" customWidth="1"/>
    <col min="12806" max="12806" width="6.28515625" style="95" customWidth="1"/>
    <col min="12807" max="12810" width="7.85546875" style="95" customWidth="1"/>
    <col min="12811" max="12811" width="9.85546875" style="95" customWidth="1"/>
    <col min="12812" max="13057" width="9.140625" style="95"/>
    <col min="13058" max="13058" width="4.5703125" style="95" customWidth="1"/>
    <col min="13059" max="13059" width="43.5703125" style="95" customWidth="1"/>
    <col min="13060" max="13060" width="15.5703125" style="95" customWidth="1"/>
    <col min="13061" max="13061" width="9.7109375" style="95" customWidth="1"/>
    <col min="13062" max="13062" width="6.28515625" style="95" customWidth="1"/>
    <col min="13063" max="13066" width="7.85546875" style="95" customWidth="1"/>
    <col min="13067" max="13067" width="9.85546875" style="95" customWidth="1"/>
    <col min="13068" max="13313" width="9.140625" style="95"/>
    <col min="13314" max="13314" width="4.5703125" style="95" customWidth="1"/>
    <col min="13315" max="13315" width="43.5703125" style="95" customWidth="1"/>
    <col min="13316" max="13316" width="15.5703125" style="95" customWidth="1"/>
    <col min="13317" max="13317" width="9.7109375" style="95" customWidth="1"/>
    <col min="13318" max="13318" width="6.28515625" style="95" customWidth="1"/>
    <col min="13319" max="13322" width="7.85546875" style="95" customWidth="1"/>
    <col min="13323" max="13323" width="9.85546875" style="95" customWidth="1"/>
    <col min="13324" max="13569" width="9.140625" style="95"/>
    <col min="13570" max="13570" width="4.5703125" style="95" customWidth="1"/>
    <col min="13571" max="13571" width="43.5703125" style="95" customWidth="1"/>
    <col min="13572" max="13572" width="15.5703125" style="95" customWidth="1"/>
    <col min="13573" max="13573" width="9.7109375" style="95" customWidth="1"/>
    <col min="13574" max="13574" width="6.28515625" style="95" customWidth="1"/>
    <col min="13575" max="13578" width="7.85546875" style="95" customWidth="1"/>
    <col min="13579" max="13579" width="9.85546875" style="95" customWidth="1"/>
    <col min="13580" max="13825" width="9.140625" style="95"/>
    <col min="13826" max="13826" width="4.5703125" style="95" customWidth="1"/>
    <col min="13827" max="13827" width="43.5703125" style="95" customWidth="1"/>
    <col min="13828" max="13828" width="15.5703125" style="95" customWidth="1"/>
    <col min="13829" max="13829" width="9.7109375" style="95" customWidth="1"/>
    <col min="13830" max="13830" width="6.28515625" style="95" customWidth="1"/>
    <col min="13831" max="13834" width="7.85546875" style="95" customWidth="1"/>
    <col min="13835" max="13835" width="9.85546875" style="95" customWidth="1"/>
    <col min="13836" max="14081" width="9.140625" style="95"/>
    <col min="14082" max="14082" width="4.5703125" style="95" customWidth="1"/>
    <col min="14083" max="14083" width="43.5703125" style="95" customWidth="1"/>
    <col min="14084" max="14084" width="15.5703125" style="95" customWidth="1"/>
    <col min="14085" max="14085" width="9.7109375" style="95" customWidth="1"/>
    <col min="14086" max="14086" width="6.28515625" style="95" customWidth="1"/>
    <col min="14087" max="14090" width="7.85546875" style="95" customWidth="1"/>
    <col min="14091" max="14091" width="9.85546875" style="95" customWidth="1"/>
    <col min="14092" max="14337" width="9.140625" style="95"/>
    <col min="14338" max="14338" width="4.5703125" style="95" customWidth="1"/>
    <col min="14339" max="14339" width="43.5703125" style="95" customWidth="1"/>
    <col min="14340" max="14340" width="15.5703125" style="95" customWidth="1"/>
    <col min="14341" max="14341" width="9.7109375" style="95" customWidth="1"/>
    <col min="14342" max="14342" width="6.28515625" style="95" customWidth="1"/>
    <col min="14343" max="14346" width="7.85546875" style="95" customWidth="1"/>
    <col min="14347" max="14347" width="9.85546875" style="95" customWidth="1"/>
    <col min="14348" max="14593" width="9.140625" style="95"/>
    <col min="14594" max="14594" width="4.5703125" style="95" customWidth="1"/>
    <col min="14595" max="14595" width="43.5703125" style="95" customWidth="1"/>
    <col min="14596" max="14596" width="15.5703125" style="95" customWidth="1"/>
    <col min="14597" max="14597" width="9.7109375" style="95" customWidth="1"/>
    <col min="14598" max="14598" width="6.28515625" style="95" customWidth="1"/>
    <col min="14599" max="14602" width="7.85546875" style="95" customWidth="1"/>
    <col min="14603" max="14603" width="9.85546875" style="95" customWidth="1"/>
    <col min="14604" max="14849" width="9.140625" style="95"/>
    <col min="14850" max="14850" width="4.5703125" style="95" customWidth="1"/>
    <col min="14851" max="14851" width="43.5703125" style="95" customWidth="1"/>
    <col min="14852" max="14852" width="15.5703125" style="95" customWidth="1"/>
    <col min="14853" max="14853" width="9.7109375" style="95" customWidth="1"/>
    <col min="14854" max="14854" width="6.28515625" style="95" customWidth="1"/>
    <col min="14855" max="14858" width="7.85546875" style="95" customWidth="1"/>
    <col min="14859" max="14859" width="9.85546875" style="95" customWidth="1"/>
    <col min="14860" max="15105" width="9.140625" style="95"/>
    <col min="15106" max="15106" width="4.5703125" style="95" customWidth="1"/>
    <col min="15107" max="15107" width="43.5703125" style="95" customWidth="1"/>
    <col min="15108" max="15108" width="15.5703125" style="95" customWidth="1"/>
    <col min="15109" max="15109" width="9.7109375" style="95" customWidth="1"/>
    <col min="15110" max="15110" width="6.28515625" style="95" customWidth="1"/>
    <col min="15111" max="15114" width="7.85546875" style="95" customWidth="1"/>
    <col min="15115" max="15115" width="9.85546875" style="95" customWidth="1"/>
    <col min="15116" max="15361" width="9.140625" style="95"/>
    <col min="15362" max="15362" width="4.5703125" style="95" customWidth="1"/>
    <col min="15363" max="15363" width="43.5703125" style="95" customWidth="1"/>
    <col min="15364" max="15364" width="15.5703125" style="95" customWidth="1"/>
    <col min="15365" max="15365" width="9.7109375" style="95" customWidth="1"/>
    <col min="15366" max="15366" width="6.28515625" style="95" customWidth="1"/>
    <col min="15367" max="15370" width="7.85546875" style="95" customWidth="1"/>
    <col min="15371" max="15371" width="9.85546875" style="95" customWidth="1"/>
    <col min="15372" max="15617" width="9.140625" style="95"/>
    <col min="15618" max="15618" width="4.5703125" style="95" customWidth="1"/>
    <col min="15619" max="15619" width="43.5703125" style="95" customWidth="1"/>
    <col min="15620" max="15620" width="15.5703125" style="95" customWidth="1"/>
    <col min="15621" max="15621" width="9.7109375" style="95" customWidth="1"/>
    <col min="15622" max="15622" width="6.28515625" style="95" customWidth="1"/>
    <col min="15623" max="15626" width="7.85546875" style="95" customWidth="1"/>
    <col min="15627" max="15627" width="9.85546875" style="95" customWidth="1"/>
    <col min="15628" max="15873" width="9.140625" style="95"/>
    <col min="15874" max="15874" width="4.5703125" style="95" customWidth="1"/>
    <col min="15875" max="15875" width="43.5703125" style="95" customWidth="1"/>
    <col min="15876" max="15876" width="15.5703125" style="95" customWidth="1"/>
    <col min="15877" max="15877" width="9.7109375" style="95" customWidth="1"/>
    <col min="15878" max="15878" width="6.28515625" style="95" customWidth="1"/>
    <col min="15879" max="15882" width="7.85546875" style="95" customWidth="1"/>
    <col min="15883" max="15883" width="9.85546875" style="95" customWidth="1"/>
    <col min="15884" max="16129" width="9.140625" style="95"/>
    <col min="16130" max="16130" width="4.5703125" style="95" customWidth="1"/>
    <col min="16131" max="16131" width="43.5703125" style="95" customWidth="1"/>
    <col min="16132" max="16132" width="15.5703125" style="95" customWidth="1"/>
    <col min="16133" max="16133" width="9.7109375" style="95" customWidth="1"/>
    <col min="16134" max="16134" width="6.28515625" style="95" customWidth="1"/>
    <col min="16135" max="16138" width="7.85546875" style="95" customWidth="1"/>
    <col min="16139" max="16139" width="9.85546875" style="95" customWidth="1"/>
    <col min="16140" max="16384" width="9.140625" style="95"/>
  </cols>
  <sheetData>
    <row r="1" spans="1:1024" ht="18">
      <c r="B1" s="92"/>
      <c r="C1" s="92"/>
      <c r="D1" s="757" t="s">
        <v>0</v>
      </c>
      <c r="E1" s="93"/>
      <c r="F1" s="93"/>
      <c r="G1" s="93"/>
      <c r="H1" s="94"/>
      <c r="I1" s="93"/>
      <c r="J1" s="94"/>
      <c r="K1" s="94"/>
      <c r="L1" s="94"/>
      <c r="M1" s="92"/>
      <c r="N1" s="92"/>
    </row>
    <row r="2" spans="1:1024" ht="18">
      <c r="B2" s="251" t="s">
        <v>111</v>
      </c>
      <c r="C2" s="76"/>
    </row>
    <row r="3" spans="1:1024" ht="18">
      <c r="B3" s="251"/>
    </row>
    <row r="4" spans="1:1024" s="98" customFormat="1" ht="52.5" customHeight="1">
      <c r="A4" s="770" t="s">
        <v>112</v>
      </c>
      <c r="B4" s="770" t="s">
        <v>4</v>
      </c>
      <c r="C4" s="483" t="s">
        <v>5</v>
      </c>
      <c r="D4" s="758" t="s">
        <v>755</v>
      </c>
      <c r="E4" s="483" t="s">
        <v>7</v>
      </c>
      <c r="F4" s="483" t="s">
        <v>8</v>
      </c>
      <c r="G4" s="483" t="s">
        <v>9</v>
      </c>
      <c r="H4" s="766" t="s">
        <v>10</v>
      </c>
      <c r="I4" s="770" t="s">
        <v>113</v>
      </c>
      <c r="J4" s="766" t="s">
        <v>38</v>
      </c>
      <c r="K4" s="766" t="s">
        <v>114</v>
      </c>
      <c r="L4" s="766" t="s">
        <v>115</v>
      </c>
    </row>
    <row r="5" spans="1:1024" ht="249" customHeight="1">
      <c r="A5" s="771">
        <v>1</v>
      </c>
      <c r="B5" s="772" t="s">
        <v>461</v>
      </c>
      <c r="C5" s="518" t="s">
        <v>822</v>
      </c>
      <c r="D5" s="773"/>
      <c r="E5" s="517"/>
      <c r="F5" s="517"/>
      <c r="G5" s="719">
        <v>150</v>
      </c>
      <c r="H5" s="774"/>
      <c r="I5" s="775"/>
      <c r="J5" s="776">
        <f>H5*I5+H5</f>
        <v>0</v>
      </c>
      <c r="K5" s="777">
        <f>H5*G5</f>
        <v>0</v>
      </c>
      <c r="L5" s="777">
        <f>K5*I5+K5</f>
        <v>0</v>
      </c>
    </row>
    <row r="6" spans="1:1024" ht="15.75" customHeight="1">
      <c r="C6" s="768"/>
      <c r="J6" s="720" t="s">
        <v>32</v>
      </c>
      <c r="K6" s="769">
        <f>SUM(K5)</f>
        <v>0</v>
      </c>
      <c r="L6" s="769">
        <f>SUM(L5)</f>
        <v>0</v>
      </c>
    </row>
    <row r="7" spans="1:1024" s="836" customFormat="1" ht="21.75" customHeight="1">
      <c r="A7" s="854" t="s">
        <v>819</v>
      </c>
      <c r="B7" s="854"/>
      <c r="C7" s="854"/>
      <c r="D7" s="854"/>
      <c r="E7" s="854"/>
      <c r="F7" s="854"/>
      <c r="G7" s="854"/>
      <c r="H7" s="854"/>
      <c r="I7" s="854"/>
      <c r="J7" s="854"/>
      <c r="K7" s="854"/>
      <c r="L7" s="854"/>
    </row>
    <row r="8" spans="1:1024" s="836" customFormat="1" ht="30" customHeight="1">
      <c r="A8" s="854" t="s">
        <v>29</v>
      </c>
      <c r="B8" s="854"/>
      <c r="C8" s="854"/>
      <c r="D8" s="854"/>
      <c r="E8" s="854"/>
      <c r="F8" s="854"/>
      <c r="G8" s="854"/>
      <c r="H8" s="854"/>
      <c r="I8" s="854"/>
      <c r="J8" s="854"/>
      <c r="K8" s="854"/>
      <c r="L8" s="854"/>
    </row>
    <row r="9" spans="1:1024" customFormat="1" ht="24" customHeight="1">
      <c r="A9" s="837" t="s">
        <v>820</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sheetProtection selectLockedCells="1" selectUnlockedCells="1"/>
  <mergeCells count="2">
    <mergeCell ref="A7:L7"/>
    <mergeCell ref="A8:L8"/>
  </mergeCells>
  <pageMargins left="0.23622047244094491" right="0.23622047244094491" top="0.74803149606299213" bottom="0.74803149606299213" header="0.31496062992125984" footer="0.31496062992125984"/>
  <pageSetup paperSize="9" scale="86" orientation="landscape" useFirstPageNumber="1" r:id="rId1"/>
  <headerFooter>
    <oddHeader>&amp;LNumer sprawy 24/ZP/2023
&amp;RZałącznik nr 2 do SWZ</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80E3-9E01-45CE-ACFE-F949EEAAA8DD}">
  <dimension ref="A1:AMJ17"/>
  <sheetViews>
    <sheetView view="pageBreakPreview" zoomScaleNormal="110" zoomScaleSheetLayoutView="100" workbookViewId="0">
      <selection activeCell="A16" sqref="A16:L16"/>
    </sheetView>
  </sheetViews>
  <sheetFormatPr defaultColWidth="9" defaultRowHeight="12.75"/>
  <cols>
    <col min="1" max="1" width="5.140625" style="74" customWidth="1"/>
    <col min="2" max="2" width="31.7109375" style="74" customWidth="1"/>
    <col min="3" max="3" width="28.140625" style="74" customWidth="1"/>
    <col min="4" max="4" width="14.42578125" style="74" customWidth="1"/>
    <col min="5" max="5" width="15.85546875" style="74" customWidth="1"/>
    <col min="6" max="6" width="11.42578125" style="74" customWidth="1"/>
    <col min="7" max="7" width="14.7109375" style="74" customWidth="1"/>
    <col min="8" max="8" width="12.85546875" style="74" customWidth="1"/>
    <col min="9" max="9" width="11.140625" style="74" customWidth="1"/>
    <col min="10" max="10" width="11.7109375" style="74" customWidth="1"/>
    <col min="11" max="11" width="17.7109375" style="74" customWidth="1"/>
    <col min="12" max="12" width="18.140625" style="74" customWidth="1"/>
    <col min="13" max="257" width="9" style="74"/>
    <col min="258" max="258" width="6.5703125" style="74" customWidth="1"/>
    <col min="259" max="259" width="41.7109375" style="74" customWidth="1"/>
    <col min="260" max="260" width="35.28515625" style="74" customWidth="1"/>
    <col min="261" max="261" width="27.5703125" style="74" customWidth="1"/>
    <col min="262" max="262" width="17.28515625" style="74" customWidth="1"/>
    <col min="263" max="263" width="12.140625" style="74" customWidth="1"/>
    <col min="264" max="264" width="14.140625" style="74" customWidth="1"/>
    <col min="265" max="265" width="17.42578125" style="74" customWidth="1"/>
    <col min="266" max="266" width="11.140625" style="74" customWidth="1"/>
    <col min="267" max="267" width="21.140625" style="74" customWidth="1"/>
    <col min="268" max="268" width="21.5703125" style="74" customWidth="1"/>
    <col min="269" max="513" width="9" style="74"/>
    <col min="514" max="514" width="6.5703125" style="74" customWidth="1"/>
    <col min="515" max="515" width="41.7109375" style="74" customWidth="1"/>
    <col min="516" max="516" width="35.28515625" style="74" customWidth="1"/>
    <col min="517" max="517" width="27.5703125" style="74" customWidth="1"/>
    <col min="518" max="518" width="17.28515625" style="74" customWidth="1"/>
    <col min="519" max="519" width="12.140625" style="74" customWidth="1"/>
    <col min="520" max="520" width="14.140625" style="74" customWidth="1"/>
    <col min="521" max="521" width="17.42578125" style="74" customWidth="1"/>
    <col min="522" max="522" width="11.140625" style="74" customWidth="1"/>
    <col min="523" max="523" width="21.140625" style="74" customWidth="1"/>
    <col min="524" max="524" width="21.5703125" style="74" customWidth="1"/>
    <col min="525" max="769" width="9" style="74"/>
    <col min="770" max="770" width="6.5703125" style="74" customWidth="1"/>
    <col min="771" max="771" width="41.7109375" style="74" customWidth="1"/>
    <col min="772" max="772" width="35.28515625" style="74" customWidth="1"/>
    <col min="773" max="773" width="27.5703125" style="74" customWidth="1"/>
    <col min="774" max="774" width="17.28515625" style="74" customWidth="1"/>
    <col min="775" max="775" width="12.140625" style="74" customWidth="1"/>
    <col min="776" max="776" width="14.140625" style="74" customWidth="1"/>
    <col min="777" max="777" width="17.42578125" style="74" customWidth="1"/>
    <col min="778" max="778" width="11.140625" style="74" customWidth="1"/>
    <col min="779" max="779" width="21.140625" style="74" customWidth="1"/>
    <col min="780" max="780" width="21.5703125" style="74" customWidth="1"/>
    <col min="781" max="1025" width="9" style="74"/>
    <col min="1026" max="1026" width="6.5703125" style="74" customWidth="1"/>
    <col min="1027" max="1027" width="41.7109375" style="74" customWidth="1"/>
    <col min="1028" max="1028" width="35.28515625" style="74" customWidth="1"/>
    <col min="1029" max="1029" width="27.5703125" style="74" customWidth="1"/>
    <col min="1030" max="1030" width="17.28515625" style="74" customWidth="1"/>
    <col min="1031" max="1031" width="12.140625" style="74" customWidth="1"/>
    <col min="1032" max="1032" width="14.140625" style="74" customWidth="1"/>
    <col min="1033" max="1033" width="17.42578125" style="74" customWidth="1"/>
    <col min="1034" max="1034" width="11.140625" style="74" customWidth="1"/>
    <col min="1035" max="1035" width="21.140625" style="74" customWidth="1"/>
    <col min="1036" max="1036" width="21.5703125" style="74" customWidth="1"/>
    <col min="1037" max="1281" width="9" style="74"/>
    <col min="1282" max="1282" width="6.5703125" style="74" customWidth="1"/>
    <col min="1283" max="1283" width="41.7109375" style="74" customWidth="1"/>
    <col min="1284" max="1284" width="35.28515625" style="74" customWidth="1"/>
    <col min="1285" max="1285" width="27.5703125" style="74" customWidth="1"/>
    <col min="1286" max="1286" width="17.28515625" style="74" customWidth="1"/>
    <col min="1287" max="1287" width="12.140625" style="74" customWidth="1"/>
    <col min="1288" max="1288" width="14.140625" style="74" customWidth="1"/>
    <col min="1289" max="1289" width="17.42578125" style="74" customWidth="1"/>
    <col min="1290" max="1290" width="11.140625" style="74" customWidth="1"/>
    <col min="1291" max="1291" width="21.140625" style="74" customWidth="1"/>
    <col min="1292" max="1292" width="21.5703125" style="74" customWidth="1"/>
    <col min="1293" max="1537" width="9" style="74"/>
    <col min="1538" max="1538" width="6.5703125" style="74" customWidth="1"/>
    <col min="1539" max="1539" width="41.7109375" style="74" customWidth="1"/>
    <col min="1540" max="1540" width="35.28515625" style="74" customWidth="1"/>
    <col min="1541" max="1541" width="27.5703125" style="74" customWidth="1"/>
    <col min="1542" max="1542" width="17.28515625" style="74" customWidth="1"/>
    <col min="1543" max="1543" width="12.140625" style="74" customWidth="1"/>
    <col min="1544" max="1544" width="14.140625" style="74" customWidth="1"/>
    <col min="1545" max="1545" width="17.42578125" style="74" customWidth="1"/>
    <col min="1546" max="1546" width="11.140625" style="74" customWidth="1"/>
    <col min="1547" max="1547" width="21.140625" style="74" customWidth="1"/>
    <col min="1548" max="1548" width="21.5703125" style="74" customWidth="1"/>
    <col min="1549" max="1793" width="9" style="74"/>
    <col min="1794" max="1794" width="6.5703125" style="74" customWidth="1"/>
    <col min="1795" max="1795" width="41.7109375" style="74" customWidth="1"/>
    <col min="1796" max="1796" width="35.28515625" style="74" customWidth="1"/>
    <col min="1797" max="1797" width="27.5703125" style="74" customWidth="1"/>
    <col min="1798" max="1798" width="17.28515625" style="74" customWidth="1"/>
    <col min="1799" max="1799" width="12.140625" style="74" customWidth="1"/>
    <col min="1800" max="1800" width="14.140625" style="74" customWidth="1"/>
    <col min="1801" max="1801" width="17.42578125" style="74" customWidth="1"/>
    <col min="1802" max="1802" width="11.140625" style="74" customWidth="1"/>
    <col min="1803" max="1803" width="21.140625" style="74" customWidth="1"/>
    <col min="1804" max="1804" width="21.5703125" style="74" customWidth="1"/>
    <col min="1805" max="2049" width="9" style="74"/>
    <col min="2050" max="2050" width="6.5703125" style="74" customWidth="1"/>
    <col min="2051" max="2051" width="41.7109375" style="74" customWidth="1"/>
    <col min="2052" max="2052" width="35.28515625" style="74" customWidth="1"/>
    <col min="2053" max="2053" width="27.5703125" style="74" customWidth="1"/>
    <col min="2054" max="2054" width="17.28515625" style="74" customWidth="1"/>
    <col min="2055" max="2055" width="12.140625" style="74" customWidth="1"/>
    <col min="2056" max="2056" width="14.140625" style="74" customWidth="1"/>
    <col min="2057" max="2057" width="17.42578125" style="74" customWidth="1"/>
    <col min="2058" max="2058" width="11.140625" style="74" customWidth="1"/>
    <col min="2059" max="2059" width="21.140625" style="74" customWidth="1"/>
    <col min="2060" max="2060" width="21.5703125" style="74" customWidth="1"/>
    <col min="2061" max="2305" width="9" style="74"/>
    <col min="2306" max="2306" width="6.5703125" style="74" customWidth="1"/>
    <col min="2307" max="2307" width="41.7109375" style="74" customWidth="1"/>
    <col min="2308" max="2308" width="35.28515625" style="74" customWidth="1"/>
    <col min="2309" max="2309" width="27.5703125" style="74" customWidth="1"/>
    <col min="2310" max="2310" width="17.28515625" style="74" customWidth="1"/>
    <col min="2311" max="2311" width="12.140625" style="74" customWidth="1"/>
    <col min="2312" max="2312" width="14.140625" style="74" customWidth="1"/>
    <col min="2313" max="2313" width="17.42578125" style="74" customWidth="1"/>
    <col min="2314" max="2314" width="11.140625" style="74" customWidth="1"/>
    <col min="2315" max="2315" width="21.140625" style="74" customWidth="1"/>
    <col min="2316" max="2316" width="21.5703125" style="74" customWidth="1"/>
    <col min="2317" max="2561" width="9" style="74"/>
    <col min="2562" max="2562" width="6.5703125" style="74" customWidth="1"/>
    <col min="2563" max="2563" width="41.7109375" style="74" customWidth="1"/>
    <col min="2564" max="2564" width="35.28515625" style="74" customWidth="1"/>
    <col min="2565" max="2565" width="27.5703125" style="74" customWidth="1"/>
    <col min="2566" max="2566" width="17.28515625" style="74" customWidth="1"/>
    <col min="2567" max="2567" width="12.140625" style="74" customWidth="1"/>
    <col min="2568" max="2568" width="14.140625" style="74" customWidth="1"/>
    <col min="2569" max="2569" width="17.42578125" style="74" customWidth="1"/>
    <col min="2570" max="2570" width="11.140625" style="74" customWidth="1"/>
    <col min="2571" max="2571" width="21.140625" style="74" customWidth="1"/>
    <col min="2572" max="2572" width="21.5703125" style="74" customWidth="1"/>
    <col min="2573" max="2817" width="9" style="74"/>
    <col min="2818" max="2818" width="6.5703125" style="74" customWidth="1"/>
    <col min="2819" max="2819" width="41.7109375" style="74" customWidth="1"/>
    <col min="2820" max="2820" width="35.28515625" style="74" customWidth="1"/>
    <col min="2821" max="2821" width="27.5703125" style="74" customWidth="1"/>
    <col min="2822" max="2822" width="17.28515625" style="74" customWidth="1"/>
    <col min="2823" max="2823" width="12.140625" style="74" customWidth="1"/>
    <col min="2824" max="2824" width="14.140625" style="74" customWidth="1"/>
    <col min="2825" max="2825" width="17.42578125" style="74" customWidth="1"/>
    <col min="2826" max="2826" width="11.140625" style="74" customWidth="1"/>
    <col min="2827" max="2827" width="21.140625" style="74" customWidth="1"/>
    <col min="2828" max="2828" width="21.5703125" style="74" customWidth="1"/>
    <col min="2829" max="3073" width="9" style="74"/>
    <col min="3074" max="3074" width="6.5703125" style="74" customWidth="1"/>
    <col min="3075" max="3075" width="41.7109375" style="74" customWidth="1"/>
    <col min="3076" max="3076" width="35.28515625" style="74" customWidth="1"/>
    <col min="3077" max="3077" width="27.5703125" style="74" customWidth="1"/>
    <col min="3078" max="3078" width="17.28515625" style="74" customWidth="1"/>
    <col min="3079" max="3079" width="12.140625" style="74" customWidth="1"/>
    <col min="3080" max="3080" width="14.140625" style="74" customWidth="1"/>
    <col min="3081" max="3081" width="17.42578125" style="74" customWidth="1"/>
    <col min="3082" max="3082" width="11.140625" style="74" customWidth="1"/>
    <col min="3083" max="3083" width="21.140625" style="74" customWidth="1"/>
    <col min="3084" max="3084" width="21.5703125" style="74" customWidth="1"/>
    <col min="3085" max="3329" width="9" style="74"/>
    <col min="3330" max="3330" width="6.5703125" style="74" customWidth="1"/>
    <col min="3331" max="3331" width="41.7109375" style="74" customWidth="1"/>
    <col min="3332" max="3332" width="35.28515625" style="74" customWidth="1"/>
    <col min="3333" max="3333" width="27.5703125" style="74" customWidth="1"/>
    <col min="3334" max="3334" width="17.28515625" style="74" customWidth="1"/>
    <col min="3335" max="3335" width="12.140625" style="74" customWidth="1"/>
    <col min="3336" max="3336" width="14.140625" style="74" customWidth="1"/>
    <col min="3337" max="3337" width="17.42578125" style="74" customWidth="1"/>
    <col min="3338" max="3338" width="11.140625" style="74" customWidth="1"/>
    <col min="3339" max="3339" width="21.140625" style="74" customWidth="1"/>
    <col min="3340" max="3340" width="21.5703125" style="74" customWidth="1"/>
    <col min="3341" max="3585" width="9" style="74"/>
    <col min="3586" max="3586" width="6.5703125" style="74" customWidth="1"/>
    <col min="3587" max="3587" width="41.7109375" style="74" customWidth="1"/>
    <col min="3588" max="3588" width="35.28515625" style="74" customWidth="1"/>
    <col min="3589" max="3589" width="27.5703125" style="74" customWidth="1"/>
    <col min="3590" max="3590" width="17.28515625" style="74" customWidth="1"/>
    <col min="3591" max="3591" width="12.140625" style="74" customWidth="1"/>
    <col min="3592" max="3592" width="14.140625" style="74" customWidth="1"/>
    <col min="3593" max="3593" width="17.42578125" style="74" customWidth="1"/>
    <col min="3594" max="3594" width="11.140625" style="74" customWidth="1"/>
    <col min="3595" max="3595" width="21.140625" style="74" customWidth="1"/>
    <col min="3596" max="3596" width="21.5703125" style="74" customWidth="1"/>
    <col min="3597" max="3841" width="9" style="74"/>
    <col min="3842" max="3842" width="6.5703125" style="74" customWidth="1"/>
    <col min="3843" max="3843" width="41.7109375" style="74" customWidth="1"/>
    <col min="3844" max="3844" width="35.28515625" style="74" customWidth="1"/>
    <col min="3845" max="3845" width="27.5703125" style="74" customWidth="1"/>
    <col min="3846" max="3846" width="17.28515625" style="74" customWidth="1"/>
    <col min="3847" max="3847" width="12.140625" style="74" customWidth="1"/>
    <col min="3848" max="3848" width="14.140625" style="74" customWidth="1"/>
    <col min="3849" max="3849" width="17.42578125" style="74" customWidth="1"/>
    <col min="3850" max="3850" width="11.140625" style="74" customWidth="1"/>
    <col min="3851" max="3851" width="21.140625" style="74" customWidth="1"/>
    <col min="3852" max="3852" width="21.5703125" style="74" customWidth="1"/>
    <col min="3853" max="4097" width="9" style="74"/>
    <col min="4098" max="4098" width="6.5703125" style="74" customWidth="1"/>
    <col min="4099" max="4099" width="41.7109375" style="74" customWidth="1"/>
    <col min="4100" max="4100" width="35.28515625" style="74" customWidth="1"/>
    <col min="4101" max="4101" width="27.5703125" style="74" customWidth="1"/>
    <col min="4102" max="4102" width="17.28515625" style="74" customWidth="1"/>
    <col min="4103" max="4103" width="12.140625" style="74" customWidth="1"/>
    <col min="4104" max="4104" width="14.140625" style="74" customWidth="1"/>
    <col min="4105" max="4105" width="17.42578125" style="74" customWidth="1"/>
    <col min="4106" max="4106" width="11.140625" style="74" customWidth="1"/>
    <col min="4107" max="4107" width="21.140625" style="74" customWidth="1"/>
    <col min="4108" max="4108" width="21.5703125" style="74" customWidth="1"/>
    <col min="4109" max="4353" width="9" style="74"/>
    <col min="4354" max="4354" width="6.5703125" style="74" customWidth="1"/>
    <col min="4355" max="4355" width="41.7109375" style="74" customWidth="1"/>
    <col min="4356" max="4356" width="35.28515625" style="74" customWidth="1"/>
    <col min="4357" max="4357" width="27.5703125" style="74" customWidth="1"/>
    <col min="4358" max="4358" width="17.28515625" style="74" customWidth="1"/>
    <col min="4359" max="4359" width="12.140625" style="74" customWidth="1"/>
    <col min="4360" max="4360" width="14.140625" style="74" customWidth="1"/>
    <col min="4361" max="4361" width="17.42578125" style="74" customWidth="1"/>
    <col min="4362" max="4362" width="11.140625" style="74" customWidth="1"/>
    <col min="4363" max="4363" width="21.140625" style="74" customWidth="1"/>
    <col min="4364" max="4364" width="21.5703125" style="74" customWidth="1"/>
    <col min="4365" max="4609" width="9" style="74"/>
    <col min="4610" max="4610" width="6.5703125" style="74" customWidth="1"/>
    <col min="4611" max="4611" width="41.7109375" style="74" customWidth="1"/>
    <col min="4612" max="4612" width="35.28515625" style="74" customWidth="1"/>
    <col min="4613" max="4613" width="27.5703125" style="74" customWidth="1"/>
    <col min="4614" max="4614" width="17.28515625" style="74" customWidth="1"/>
    <col min="4615" max="4615" width="12.140625" style="74" customWidth="1"/>
    <col min="4616" max="4616" width="14.140625" style="74" customWidth="1"/>
    <col min="4617" max="4617" width="17.42578125" style="74" customWidth="1"/>
    <col min="4618" max="4618" width="11.140625" style="74" customWidth="1"/>
    <col min="4619" max="4619" width="21.140625" style="74" customWidth="1"/>
    <col min="4620" max="4620" width="21.5703125" style="74" customWidth="1"/>
    <col min="4621" max="4865" width="9" style="74"/>
    <col min="4866" max="4866" width="6.5703125" style="74" customWidth="1"/>
    <col min="4867" max="4867" width="41.7109375" style="74" customWidth="1"/>
    <col min="4868" max="4868" width="35.28515625" style="74" customWidth="1"/>
    <col min="4869" max="4869" width="27.5703125" style="74" customWidth="1"/>
    <col min="4870" max="4870" width="17.28515625" style="74" customWidth="1"/>
    <col min="4871" max="4871" width="12.140625" style="74" customWidth="1"/>
    <col min="4872" max="4872" width="14.140625" style="74" customWidth="1"/>
    <col min="4873" max="4873" width="17.42578125" style="74" customWidth="1"/>
    <col min="4874" max="4874" width="11.140625" style="74" customWidth="1"/>
    <col min="4875" max="4875" width="21.140625" style="74" customWidth="1"/>
    <col min="4876" max="4876" width="21.5703125" style="74" customWidth="1"/>
    <col min="4877" max="5121" width="9" style="74"/>
    <col min="5122" max="5122" width="6.5703125" style="74" customWidth="1"/>
    <col min="5123" max="5123" width="41.7109375" style="74" customWidth="1"/>
    <col min="5124" max="5124" width="35.28515625" style="74" customWidth="1"/>
    <col min="5125" max="5125" width="27.5703125" style="74" customWidth="1"/>
    <col min="5126" max="5126" width="17.28515625" style="74" customWidth="1"/>
    <col min="5127" max="5127" width="12.140625" style="74" customWidth="1"/>
    <col min="5128" max="5128" width="14.140625" style="74" customWidth="1"/>
    <col min="5129" max="5129" width="17.42578125" style="74" customWidth="1"/>
    <col min="5130" max="5130" width="11.140625" style="74" customWidth="1"/>
    <col min="5131" max="5131" width="21.140625" style="74" customWidth="1"/>
    <col min="5132" max="5132" width="21.5703125" style="74" customWidth="1"/>
    <col min="5133" max="5377" width="9" style="74"/>
    <col min="5378" max="5378" width="6.5703125" style="74" customWidth="1"/>
    <col min="5379" max="5379" width="41.7109375" style="74" customWidth="1"/>
    <col min="5380" max="5380" width="35.28515625" style="74" customWidth="1"/>
    <col min="5381" max="5381" width="27.5703125" style="74" customWidth="1"/>
    <col min="5382" max="5382" width="17.28515625" style="74" customWidth="1"/>
    <col min="5383" max="5383" width="12.140625" style="74" customWidth="1"/>
    <col min="5384" max="5384" width="14.140625" style="74" customWidth="1"/>
    <col min="5385" max="5385" width="17.42578125" style="74" customWidth="1"/>
    <col min="5386" max="5386" width="11.140625" style="74" customWidth="1"/>
    <col min="5387" max="5387" width="21.140625" style="74" customWidth="1"/>
    <col min="5388" max="5388" width="21.5703125" style="74" customWidth="1"/>
    <col min="5389" max="5633" width="9" style="74"/>
    <col min="5634" max="5634" width="6.5703125" style="74" customWidth="1"/>
    <col min="5635" max="5635" width="41.7109375" style="74" customWidth="1"/>
    <col min="5636" max="5636" width="35.28515625" style="74" customWidth="1"/>
    <col min="5637" max="5637" width="27.5703125" style="74" customWidth="1"/>
    <col min="5638" max="5638" width="17.28515625" style="74" customWidth="1"/>
    <col min="5639" max="5639" width="12.140625" style="74" customWidth="1"/>
    <col min="5640" max="5640" width="14.140625" style="74" customWidth="1"/>
    <col min="5641" max="5641" width="17.42578125" style="74" customWidth="1"/>
    <col min="5642" max="5642" width="11.140625" style="74" customWidth="1"/>
    <col min="5643" max="5643" width="21.140625" style="74" customWidth="1"/>
    <col min="5644" max="5644" width="21.5703125" style="74" customWidth="1"/>
    <col min="5645" max="5889" width="9" style="74"/>
    <col min="5890" max="5890" width="6.5703125" style="74" customWidth="1"/>
    <col min="5891" max="5891" width="41.7109375" style="74" customWidth="1"/>
    <col min="5892" max="5892" width="35.28515625" style="74" customWidth="1"/>
    <col min="5893" max="5893" width="27.5703125" style="74" customWidth="1"/>
    <col min="5894" max="5894" width="17.28515625" style="74" customWidth="1"/>
    <col min="5895" max="5895" width="12.140625" style="74" customWidth="1"/>
    <col min="5896" max="5896" width="14.140625" style="74" customWidth="1"/>
    <col min="5897" max="5897" width="17.42578125" style="74" customWidth="1"/>
    <col min="5898" max="5898" width="11.140625" style="74" customWidth="1"/>
    <col min="5899" max="5899" width="21.140625" style="74" customWidth="1"/>
    <col min="5900" max="5900" width="21.5703125" style="74" customWidth="1"/>
    <col min="5901" max="6145" width="9" style="74"/>
    <col min="6146" max="6146" width="6.5703125" style="74" customWidth="1"/>
    <col min="6147" max="6147" width="41.7109375" style="74" customWidth="1"/>
    <col min="6148" max="6148" width="35.28515625" style="74" customWidth="1"/>
    <col min="6149" max="6149" width="27.5703125" style="74" customWidth="1"/>
    <col min="6150" max="6150" width="17.28515625" style="74" customWidth="1"/>
    <col min="6151" max="6151" width="12.140625" style="74" customWidth="1"/>
    <col min="6152" max="6152" width="14.140625" style="74" customWidth="1"/>
    <col min="6153" max="6153" width="17.42578125" style="74" customWidth="1"/>
    <col min="6154" max="6154" width="11.140625" style="74" customWidth="1"/>
    <col min="6155" max="6155" width="21.140625" style="74" customWidth="1"/>
    <col min="6156" max="6156" width="21.5703125" style="74" customWidth="1"/>
    <col min="6157" max="6401" width="9" style="74"/>
    <col min="6402" max="6402" width="6.5703125" style="74" customWidth="1"/>
    <col min="6403" max="6403" width="41.7109375" style="74" customWidth="1"/>
    <col min="6404" max="6404" width="35.28515625" style="74" customWidth="1"/>
    <col min="6405" max="6405" width="27.5703125" style="74" customWidth="1"/>
    <col min="6406" max="6406" width="17.28515625" style="74" customWidth="1"/>
    <col min="6407" max="6407" width="12.140625" style="74" customWidth="1"/>
    <col min="6408" max="6408" width="14.140625" style="74" customWidth="1"/>
    <col min="6409" max="6409" width="17.42578125" style="74" customWidth="1"/>
    <col min="6410" max="6410" width="11.140625" style="74" customWidth="1"/>
    <col min="6411" max="6411" width="21.140625" style="74" customWidth="1"/>
    <col min="6412" max="6412" width="21.5703125" style="74" customWidth="1"/>
    <col min="6413" max="6657" width="9" style="74"/>
    <col min="6658" max="6658" width="6.5703125" style="74" customWidth="1"/>
    <col min="6659" max="6659" width="41.7109375" style="74" customWidth="1"/>
    <col min="6660" max="6660" width="35.28515625" style="74" customWidth="1"/>
    <col min="6661" max="6661" width="27.5703125" style="74" customWidth="1"/>
    <col min="6662" max="6662" width="17.28515625" style="74" customWidth="1"/>
    <col min="6663" max="6663" width="12.140625" style="74" customWidth="1"/>
    <col min="6664" max="6664" width="14.140625" style="74" customWidth="1"/>
    <col min="6665" max="6665" width="17.42578125" style="74" customWidth="1"/>
    <col min="6666" max="6666" width="11.140625" style="74" customWidth="1"/>
    <col min="6667" max="6667" width="21.140625" style="74" customWidth="1"/>
    <col min="6668" max="6668" width="21.5703125" style="74" customWidth="1"/>
    <col min="6669" max="6913" width="9" style="74"/>
    <col min="6914" max="6914" width="6.5703125" style="74" customWidth="1"/>
    <col min="6915" max="6915" width="41.7109375" style="74" customWidth="1"/>
    <col min="6916" max="6916" width="35.28515625" style="74" customWidth="1"/>
    <col min="6917" max="6917" width="27.5703125" style="74" customWidth="1"/>
    <col min="6918" max="6918" width="17.28515625" style="74" customWidth="1"/>
    <col min="6919" max="6919" width="12.140625" style="74" customWidth="1"/>
    <col min="6920" max="6920" width="14.140625" style="74" customWidth="1"/>
    <col min="6921" max="6921" width="17.42578125" style="74" customWidth="1"/>
    <col min="6922" max="6922" width="11.140625" style="74" customWidth="1"/>
    <col min="6923" max="6923" width="21.140625" style="74" customWidth="1"/>
    <col min="6924" max="6924" width="21.5703125" style="74" customWidth="1"/>
    <col min="6925" max="7169" width="9" style="74"/>
    <col min="7170" max="7170" width="6.5703125" style="74" customWidth="1"/>
    <col min="7171" max="7171" width="41.7109375" style="74" customWidth="1"/>
    <col min="7172" max="7172" width="35.28515625" style="74" customWidth="1"/>
    <col min="7173" max="7173" width="27.5703125" style="74" customWidth="1"/>
    <col min="7174" max="7174" width="17.28515625" style="74" customWidth="1"/>
    <col min="7175" max="7175" width="12.140625" style="74" customWidth="1"/>
    <col min="7176" max="7176" width="14.140625" style="74" customWidth="1"/>
    <col min="7177" max="7177" width="17.42578125" style="74" customWidth="1"/>
    <col min="7178" max="7178" width="11.140625" style="74" customWidth="1"/>
    <col min="7179" max="7179" width="21.140625" style="74" customWidth="1"/>
    <col min="7180" max="7180" width="21.5703125" style="74" customWidth="1"/>
    <col min="7181" max="7425" width="9" style="74"/>
    <col min="7426" max="7426" width="6.5703125" style="74" customWidth="1"/>
    <col min="7427" max="7427" width="41.7109375" style="74" customWidth="1"/>
    <col min="7428" max="7428" width="35.28515625" style="74" customWidth="1"/>
    <col min="7429" max="7429" width="27.5703125" style="74" customWidth="1"/>
    <col min="7430" max="7430" width="17.28515625" style="74" customWidth="1"/>
    <col min="7431" max="7431" width="12.140625" style="74" customWidth="1"/>
    <col min="7432" max="7432" width="14.140625" style="74" customWidth="1"/>
    <col min="7433" max="7433" width="17.42578125" style="74" customWidth="1"/>
    <col min="7434" max="7434" width="11.140625" style="74" customWidth="1"/>
    <col min="7435" max="7435" width="21.140625" style="74" customWidth="1"/>
    <col min="7436" max="7436" width="21.5703125" style="74" customWidth="1"/>
    <col min="7437" max="7681" width="9" style="74"/>
    <col min="7682" max="7682" width="6.5703125" style="74" customWidth="1"/>
    <col min="7683" max="7683" width="41.7109375" style="74" customWidth="1"/>
    <col min="7684" max="7684" width="35.28515625" style="74" customWidth="1"/>
    <col min="7685" max="7685" width="27.5703125" style="74" customWidth="1"/>
    <col min="7686" max="7686" width="17.28515625" style="74" customWidth="1"/>
    <col min="7687" max="7687" width="12.140625" style="74" customWidth="1"/>
    <col min="7688" max="7688" width="14.140625" style="74" customWidth="1"/>
    <col min="7689" max="7689" width="17.42578125" style="74" customWidth="1"/>
    <col min="7690" max="7690" width="11.140625" style="74" customWidth="1"/>
    <col min="7691" max="7691" width="21.140625" style="74" customWidth="1"/>
    <col min="7692" max="7692" width="21.5703125" style="74" customWidth="1"/>
    <col min="7693" max="7937" width="9" style="74"/>
    <col min="7938" max="7938" width="6.5703125" style="74" customWidth="1"/>
    <col min="7939" max="7939" width="41.7109375" style="74" customWidth="1"/>
    <col min="7940" max="7940" width="35.28515625" style="74" customWidth="1"/>
    <col min="7941" max="7941" width="27.5703125" style="74" customWidth="1"/>
    <col min="7942" max="7942" width="17.28515625" style="74" customWidth="1"/>
    <col min="7943" max="7943" width="12.140625" style="74" customWidth="1"/>
    <col min="7944" max="7944" width="14.140625" style="74" customWidth="1"/>
    <col min="7945" max="7945" width="17.42578125" style="74" customWidth="1"/>
    <col min="7946" max="7946" width="11.140625" style="74" customWidth="1"/>
    <col min="7947" max="7947" width="21.140625" style="74" customWidth="1"/>
    <col min="7948" max="7948" width="21.5703125" style="74" customWidth="1"/>
    <col min="7949" max="8193" width="9" style="74"/>
    <col min="8194" max="8194" width="6.5703125" style="74" customWidth="1"/>
    <col min="8195" max="8195" width="41.7109375" style="74" customWidth="1"/>
    <col min="8196" max="8196" width="35.28515625" style="74" customWidth="1"/>
    <col min="8197" max="8197" width="27.5703125" style="74" customWidth="1"/>
    <col min="8198" max="8198" width="17.28515625" style="74" customWidth="1"/>
    <col min="8199" max="8199" width="12.140625" style="74" customWidth="1"/>
    <col min="8200" max="8200" width="14.140625" style="74" customWidth="1"/>
    <col min="8201" max="8201" width="17.42578125" style="74" customWidth="1"/>
    <col min="8202" max="8202" width="11.140625" style="74" customWidth="1"/>
    <col min="8203" max="8203" width="21.140625" style="74" customWidth="1"/>
    <col min="8204" max="8204" width="21.5703125" style="74" customWidth="1"/>
    <col min="8205" max="8449" width="9" style="74"/>
    <col min="8450" max="8450" width="6.5703125" style="74" customWidth="1"/>
    <col min="8451" max="8451" width="41.7109375" style="74" customWidth="1"/>
    <col min="8452" max="8452" width="35.28515625" style="74" customWidth="1"/>
    <col min="8453" max="8453" width="27.5703125" style="74" customWidth="1"/>
    <col min="8454" max="8454" width="17.28515625" style="74" customWidth="1"/>
    <col min="8455" max="8455" width="12.140625" style="74" customWidth="1"/>
    <col min="8456" max="8456" width="14.140625" style="74" customWidth="1"/>
    <col min="8457" max="8457" width="17.42578125" style="74" customWidth="1"/>
    <col min="8458" max="8458" width="11.140625" style="74" customWidth="1"/>
    <col min="8459" max="8459" width="21.140625" style="74" customWidth="1"/>
    <col min="8460" max="8460" width="21.5703125" style="74" customWidth="1"/>
    <col min="8461" max="8705" width="9" style="74"/>
    <col min="8706" max="8706" width="6.5703125" style="74" customWidth="1"/>
    <col min="8707" max="8707" width="41.7109375" style="74" customWidth="1"/>
    <col min="8708" max="8708" width="35.28515625" style="74" customWidth="1"/>
    <col min="8709" max="8709" width="27.5703125" style="74" customWidth="1"/>
    <col min="8710" max="8710" width="17.28515625" style="74" customWidth="1"/>
    <col min="8711" max="8711" width="12.140625" style="74" customWidth="1"/>
    <col min="8712" max="8712" width="14.140625" style="74" customWidth="1"/>
    <col min="8713" max="8713" width="17.42578125" style="74" customWidth="1"/>
    <col min="8714" max="8714" width="11.140625" style="74" customWidth="1"/>
    <col min="8715" max="8715" width="21.140625" style="74" customWidth="1"/>
    <col min="8716" max="8716" width="21.5703125" style="74" customWidth="1"/>
    <col min="8717" max="8961" width="9" style="74"/>
    <col min="8962" max="8962" width="6.5703125" style="74" customWidth="1"/>
    <col min="8963" max="8963" width="41.7109375" style="74" customWidth="1"/>
    <col min="8964" max="8964" width="35.28515625" style="74" customWidth="1"/>
    <col min="8965" max="8965" width="27.5703125" style="74" customWidth="1"/>
    <col min="8966" max="8966" width="17.28515625" style="74" customWidth="1"/>
    <col min="8967" max="8967" width="12.140625" style="74" customWidth="1"/>
    <col min="8968" max="8968" width="14.140625" style="74" customWidth="1"/>
    <col min="8969" max="8969" width="17.42578125" style="74" customWidth="1"/>
    <col min="8970" max="8970" width="11.140625" style="74" customWidth="1"/>
    <col min="8971" max="8971" width="21.140625" style="74" customWidth="1"/>
    <col min="8972" max="8972" width="21.5703125" style="74" customWidth="1"/>
    <col min="8973" max="9217" width="9" style="74"/>
    <col min="9218" max="9218" width="6.5703125" style="74" customWidth="1"/>
    <col min="9219" max="9219" width="41.7109375" style="74" customWidth="1"/>
    <col min="9220" max="9220" width="35.28515625" style="74" customWidth="1"/>
    <col min="9221" max="9221" width="27.5703125" style="74" customWidth="1"/>
    <col min="9222" max="9222" width="17.28515625" style="74" customWidth="1"/>
    <col min="9223" max="9223" width="12.140625" style="74" customWidth="1"/>
    <col min="9224" max="9224" width="14.140625" style="74" customWidth="1"/>
    <col min="9225" max="9225" width="17.42578125" style="74" customWidth="1"/>
    <col min="9226" max="9226" width="11.140625" style="74" customWidth="1"/>
    <col min="9227" max="9227" width="21.140625" style="74" customWidth="1"/>
    <col min="9228" max="9228" width="21.5703125" style="74" customWidth="1"/>
    <col min="9229" max="9473" width="9" style="74"/>
    <col min="9474" max="9474" width="6.5703125" style="74" customWidth="1"/>
    <col min="9475" max="9475" width="41.7109375" style="74" customWidth="1"/>
    <col min="9476" max="9476" width="35.28515625" style="74" customWidth="1"/>
    <col min="9477" max="9477" width="27.5703125" style="74" customWidth="1"/>
    <col min="9478" max="9478" width="17.28515625" style="74" customWidth="1"/>
    <col min="9479" max="9479" width="12.140625" style="74" customWidth="1"/>
    <col min="9480" max="9480" width="14.140625" style="74" customWidth="1"/>
    <col min="9481" max="9481" width="17.42578125" style="74" customWidth="1"/>
    <col min="9482" max="9482" width="11.140625" style="74" customWidth="1"/>
    <col min="9483" max="9483" width="21.140625" style="74" customWidth="1"/>
    <col min="9484" max="9484" width="21.5703125" style="74" customWidth="1"/>
    <col min="9485" max="9729" width="9" style="74"/>
    <col min="9730" max="9730" width="6.5703125" style="74" customWidth="1"/>
    <col min="9731" max="9731" width="41.7109375" style="74" customWidth="1"/>
    <col min="9732" max="9732" width="35.28515625" style="74" customWidth="1"/>
    <col min="9733" max="9733" width="27.5703125" style="74" customWidth="1"/>
    <col min="9734" max="9734" width="17.28515625" style="74" customWidth="1"/>
    <col min="9735" max="9735" width="12.140625" style="74" customWidth="1"/>
    <col min="9736" max="9736" width="14.140625" style="74" customWidth="1"/>
    <col min="9737" max="9737" width="17.42578125" style="74" customWidth="1"/>
    <col min="9738" max="9738" width="11.140625" style="74" customWidth="1"/>
    <col min="9739" max="9739" width="21.140625" style="74" customWidth="1"/>
    <col min="9740" max="9740" width="21.5703125" style="74" customWidth="1"/>
    <col min="9741" max="9985" width="9" style="74"/>
    <col min="9986" max="9986" width="6.5703125" style="74" customWidth="1"/>
    <col min="9987" max="9987" width="41.7109375" style="74" customWidth="1"/>
    <col min="9988" max="9988" width="35.28515625" style="74" customWidth="1"/>
    <col min="9989" max="9989" width="27.5703125" style="74" customWidth="1"/>
    <col min="9990" max="9990" width="17.28515625" style="74" customWidth="1"/>
    <col min="9991" max="9991" width="12.140625" style="74" customWidth="1"/>
    <col min="9992" max="9992" width="14.140625" style="74" customWidth="1"/>
    <col min="9993" max="9993" width="17.42578125" style="74" customWidth="1"/>
    <col min="9994" max="9994" width="11.140625" style="74" customWidth="1"/>
    <col min="9995" max="9995" width="21.140625" style="74" customWidth="1"/>
    <col min="9996" max="9996" width="21.5703125" style="74" customWidth="1"/>
    <col min="9997" max="10241" width="9" style="74"/>
    <col min="10242" max="10242" width="6.5703125" style="74" customWidth="1"/>
    <col min="10243" max="10243" width="41.7109375" style="74" customWidth="1"/>
    <col min="10244" max="10244" width="35.28515625" style="74" customWidth="1"/>
    <col min="10245" max="10245" width="27.5703125" style="74" customWidth="1"/>
    <col min="10246" max="10246" width="17.28515625" style="74" customWidth="1"/>
    <col min="10247" max="10247" width="12.140625" style="74" customWidth="1"/>
    <col min="10248" max="10248" width="14.140625" style="74" customWidth="1"/>
    <col min="10249" max="10249" width="17.42578125" style="74" customWidth="1"/>
    <col min="10250" max="10250" width="11.140625" style="74" customWidth="1"/>
    <col min="10251" max="10251" width="21.140625" style="74" customWidth="1"/>
    <col min="10252" max="10252" width="21.5703125" style="74" customWidth="1"/>
    <col min="10253" max="10497" width="9" style="74"/>
    <col min="10498" max="10498" width="6.5703125" style="74" customWidth="1"/>
    <col min="10499" max="10499" width="41.7109375" style="74" customWidth="1"/>
    <col min="10500" max="10500" width="35.28515625" style="74" customWidth="1"/>
    <col min="10501" max="10501" width="27.5703125" style="74" customWidth="1"/>
    <col min="10502" max="10502" width="17.28515625" style="74" customWidth="1"/>
    <col min="10503" max="10503" width="12.140625" style="74" customWidth="1"/>
    <col min="10504" max="10504" width="14.140625" style="74" customWidth="1"/>
    <col min="10505" max="10505" width="17.42578125" style="74" customWidth="1"/>
    <col min="10506" max="10506" width="11.140625" style="74" customWidth="1"/>
    <col min="10507" max="10507" width="21.140625" style="74" customWidth="1"/>
    <col min="10508" max="10508" width="21.5703125" style="74" customWidth="1"/>
    <col min="10509" max="10753" width="9" style="74"/>
    <col min="10754" max="10754" width="6.5703125" style="74" customWidth="1"/>
    <col min="10755" max="10755" width="41.7109375" style="74" customWidth="1"/>
    <col min="10756" max="10756" width="35.28515625" style="74" customWidth="1"/>
    <col min="10757" max="10757" width="27.5703125" style="74" customWidth="1"/>
    <col min="10758" max="10758" width="17.28515625" style="74" customWidth="1"/>
    <col min="10759" max="10759" width="12.140625" style="74" customWidth="1"/>
    <col min="10760" max="10760" width="14.140625" style="74" customWidth="1"/>
    <col min="10761" max="10761" width="17.42578125" style="74" customWidth="1"/>
    <col min="10762" max="10762" width="11.140625" style="74" customWidth="1"/>
    <col min="10763" max="10763" width="21.140625" style="74" customWidth="1"/>
    <col min="10764" max="10764" width="21.5703125" style="74" customWidth="1"/>
    <col min="10765" max="11009" width="9" style="74"/>
    <col min="11010" max="11010" width="6.5703125" style="74" customWidth="1"/>
    <col min="11011" max="11011" width="41.7109375" style="74" customWidth="1"/>
    <col min="11012" max="11012" width="35.28515625" style="74" customWidth="1"/>
    <col min="11013" max="11013" width="27.5703125" style="74" customWidth="1"/>
    <col min="11014" max="11014" width="17.28515625" style="74" customWidth="1"/>
    <col min="11015" max="11015" width="12.140625" style="74" customWidth="1"/>
    <col min="11016" max="11016" width="14.140625" style="74" customWidth="1"/>
    <col min="11017" max="11017" width="17.42578125" style="74" customWidth="1"/>
    <col min="11018" max="11018" width="11.140625" style="74" customWidth="1"/>
    <col min="11019" max="11019" width="21.140625" style="74" customWidth="1"/>
    <col min="11020" max="11020" width="21.5703125" style="74" customWidth="1"/>
    <col min="11021" max="11265" width="9" style="74"/>
    <col min="11266" max="11266" width="6.5703125" style="74" customWidth="1"/>
    <col min="11267" max="11267" width="41.7109375" style="74" customWidth="1"/>
    <col min="11268" max="11268" width="35.28515625" style="74" customWidth="1"/>
    <col min="11269" max="11269" width="27.5703125" style="74" customWidth="1"/>
    <col min="11270" max="11270" width="17.28515625" style="74" customWidth="1"/>
    <col min="11271" max="11271" width="12.140625" style="74" customWidth="1"/>
    <col min="11272" max="11272" width="14.140625" style="74" customWidth="1"/>
    <col min="11273" max="11273" width="17.42578125" style="74" customWidth="1"/>
    <col min="11274" max="11274" width="11.140625" style="74" customWidth="1"/>
    <col min="11275" max="11275" width="21.140625" style="74" customWidth="1"/>
    <col min="11276" max="11276" width="21.5703125" style="74" customWidth="1"/>
    <col min="11277" max="11521" width="9" style="74"/>
    <col min="11522" max="11522" width="6.5703125" style="74" customWidth="1"/>
    <col min="11523" max="11523" width="41.7109375" style="74" customWidth="1"/>
    <col min="11524" max="11524" width="35.28515625" style="74" customWidth="1"/>
    <col min="11525" max="11525" width="27.5703125" style="74" customWidth="1"/>
    <col min="11526" max="11526" width="17.28515625" style="74" customWidth="1"/>
    <col min="11527" max="11527" width="12.140625" style="74" customWidth="1"/>
    <col min="11528" max="11528" width="14.140625" style="74" customWidth="1"/>
    <col min="11529" max="11529" width="17.42578125" style="74" customWidth="1"/>
    <col min="11530" max="11530" width="11.140625" style="74" customWidth="1"/>
    <col min="11531" max="11531" width="21.140625" style="74" customWidth="1"/>
    <col min="11532" max="11532" width="21.5703125" style="74" customWidth="1"/>
    <col min="11533" max="11777" width="9" style="74"/>
    <col min="11778" max="11778" width="6.5703125" style="74" customWidth="1"/>
    <col min="11779" max="11779" width="41.7109375" style="74" customWidth="1"/>
    <col min="11780" max="11780" width="35.28515625" style="74" customWidth="1"/>
    <col min="11781" max="11781" width="27.5703125" style="74" customWidth="1"/>
    <col min="11782" max="11782" width="17.28515625" style="74" customWidth="1"/>
    <col min="11783" max="11783" width="12.140625" style="74" customWidth="1"/>
    <col min="11784" max="11784" width="14.140625" style="74" customWidth="1"/>
    <col min="11785" max="11785" width="17.42578125" style="74" customWidth="1"/>
    <col min="11786" max="11786" width="11.140625" style="74" customWidth="1"/>
    <col min="11787" max="11787" width="21.140625" style="74" customWidth="1"/>
    <col min="11788" max="11788" width="21.5703125" style="74" customWidth="1"/>
    <col min="11789" max="12033" width="9" style="74"/>
    <col min="12034" max="12034" width="6.5703125" style="74" customWidth="1"/>
    <col min="12035" max="12035" width="41.7109375" style="74" customWidth="1"/>
    <col min="12036" max="12036" width="35.28515625" style="74" customWidth="1"/>
    <col min="12037" max="12037" width="27.5703125" style="74" customWidth="1"/>
    <col min="12038" max="12038" width="17.28515625" style="74" customWidth="1"/>
    <col min="12039" max="12039" width="12.140625" style="74" customWidth="1"/>
    <col min="12040" max="12040" width="14.140625" style="74" customWidth="1"/>
    <col min="12041" max="12041" width="17.42578125" style="74" customWidth="1"/>
    <col min="12042" max="12042" width="11.140625" style="74" customWidth="1"/>
    <col min="12043" max="12043" width="21.140625" style="74" customWidth="1"/>
    <col min="12044" max="12044" width="21.5703125" style="74" customWidth="1"/>
    <col min="12045" max="12289" width="9" style="74"/>
    <col min="12290" max="12290" width="6.5703125" style="74" customWidth="1"/>
    <col min="12291" max="12291" width="41.7109375" style="74" customWidth="1"/>
    <col min="12292" max="12292" width="35.28515625" style="74" customWidth="1"/>
    <col min="12293" max="12293" width="27.5703125" style="74" customWidth="1"/>
    <col min="12294" max="12294" width="17.28515625" style="74" customWidth="1"/>
    <col min="12295" max="12295" width="12.140625" style="74" customWidth="1"/>
    <col min="12296" max="12296" width="14.140625" style="74" customWidth="1"/>
    <col min="12297" max="12297" width="17.42578125" style="74" customWidth="1"/>
    <col min="12298" max="12298" width="11.140625" style="74" customWidth="1"/>
    <col min="12299" max="12299" width="21.140625" style="74" customWidth="1"/>
    <col min="12300" max="12300" width="21.5703125" style="74" customWidth="1"/>
    <col min="12301" max="12545" width="9" style="74"/>
    <col min="12546" max="12546" width="6.5703125" style="74" customWidth="1"/>
    <col min="12547" max="12547" width="41.7109375" style="74" customWidth="1"/>
    <col min="12548" max="12548" width="35.28515625" style="74" customWidth="1"/>
    <col min="12549" max="12549" width="27.5703125" style="74" customWidth="1"/>
    <col min="12550" max="12550" width="17.28515625" style="74" customWidth="1"/>
    <col min="12551" max="12551" width="12.140625" style="74" customWidth="1"/>
    <col min="12552" max="12552" width="14.140625" style="74" customWidth="1"/>
    <col min="12553" max="12553" width="17.42578125" style="74" customWidth="1"/>
    <col min="12554" max="12554" width="11.140625" style="74" customWidth="1"/>
    <col min="12555" max="12555" width="21.140625" style="74" customWidth="1"/>
    <col min="12556" max="12556" width="21.5703125" style="74" customWidth="1"/>
    <col min="12557" max="12801" width="9" style="74"/>
    <col min="12802" max="12802" width="6.5703125" style="74" customWidth="1"/>
    <col min="12803" max="12803" width="41.7109375" style="74" customWidth="1"/>
    <col min="12804" max="12804" width="35.28515625" style="74" customWidth="1"/>
    <col min="12805" max="12805" width="27.5703125" style="74" customWidth="1"/>
    <col min="12806" max="12806" width="17.28515625" style="74" customWidth="1"/>
    <col min="12807" max="12807" width="12.140625" style="74" customWidth="1"/>
    <col min="12808" max="12808" width="14.140625" style="74" customWidth="1"/>
    <col min="12809" max="12809" width="17.42578125" style="74" customWidth="1"/>
    <col min="12810" max="12810" width="11.140625" style="74" customWidth="1"/>
    <col min="12811" max="12811" width="21.140625" style="74" customWidth="1"/>
    <col min="12812" max="12812" width="21.5703125" style="74" customWidth="1"/>
    <col min="12813" max="13057" width="9" style="74"/>
    <col min="13058" max="13058" width="6.5703125" style="74" customWidth="1"/>
    <col min="13059" max="13059" width="41.7109375" style="74" customWidth="1"/>
    <col min="13060" max="13060" width="35.28515625" style="74" customWidth="1"/>
    <col min="13061" max="13061" width="27.5703125" style="74" customWidth="1"/>
    <col min="13062" max="13062" width="17.28515625" style="74" customWidth="1"/>
    <col min="13063" max="13063" width="12.140625" style="74" customWidth="1"/>
    <col min="13064" max="13064" width="14.140625" style="74" customWidth="1"/>
    <col min="13065" max="13065" width="17.42578125" style="74" customWidth="1"/>
    <col min="13066" max="13066" width="11.140625" style="74" customWidth="1"/>
    <col min="13067" max="13067" width="21.140625" style="74" customWidth="1"/>
    <col min="13068" max="13068" width="21.5703125" style="74" customWidth="1"/>
    <col min="13069" max="13313" width="9" style="74"/>
    <col min="13314" max="13314" width="6.5703125" style="74" customWidth="1"/>
    <col min="13315" max="13315" width="41.7109375" style="74" customWidth="1"/>
    <col min="13316" max="13316" width="35.28515625" style="74" customWidth="1"/>
    <col min="13317" max="13317" width="27.5703125" style="74" customWidth="1"/>
    <col min="13318" max="13318" width="17.28515625" style="74" customWidth="1"/>
    <col min="13319" max="13319" width="12.140625" style="74" customWidth="1"/>
    <col min="13320" max="13320" width="14.140625" style="74" customWidth="1"/>
    <col min="13321" max="13321" width="17.42578125" style="74" customWidth="1"/>
    <col min="13322" max="13322" width="11.140625" style="74" customWidth="1"/>
    <col min="13323" max="13323" width="21.140625" style="74" customWidth="1"/>
    <col min="13324" max="13324" width="21.5703125" style="74" customWidth="1"/>
    <col min="13325" max="13569" width="9" style="74"/>
    <col min="13570" max="13570" width="6.5703125" style="74" customWidth="1"/>
    <col min="13571" max="13571" width="41.7109375" style="74" customWidth="1"/>
    <col min="13572" max="13572" width="35.28515625" style="74" customWidth="1"/>
    <col min="13573" max="13573" width="27.5703125" style="74" customWidth="1"/>
    <col min="13574" max="13574" width="17.28515625" style="74" customWidth="1"/>
    <col min="13575" max="13575" width="12.140625" style="74" customWidth="1"/>
    <col min="13576" max="13576" width="14.140625" style="74" customWidth="1"/>
    <col min="13577" max="13577" width="17.42578125" style="74" customWidth="1"/>
    <col min="13578" max="13578" width="11.140625" style="74" customWidth="1"/>
    <col min="13579" max="13579" width="21.140625" style="74" customWidth="1"/>
    <col min="13580" max="13580" width="21.5703125" style="74" customWidth="1"/>
    <col min="13581" max="13825" width="9" style="74"/>
    <col min="13826" max="13826" width="6.5703125" style="74" customWidth="1"/>
    <col min="13827" max="13827" width="41.7109375" style="74" customWidth="1"/>
    <col min="13828" max="13828" width="35.28515625" style="74" customWidth="1"/>
    <col min="13829" max="13829" width="27.5703125" style="74" customWidth="1"/>
    <col min="13830" max="13830" width="17.28515625" style="74" customWidth="1"/>
    <col min="13831" max="13831" width="12.140625" style="74" customWidth="1"/>
    <col min="13832" max="13832" width="14.140625" style="74" customWidth="1"/>
    <col min="13833" max="13833" width="17.42578125" style="74" customWidth="1"/>
    <col min="13834" max="13834" width="11.140625" style="74" customWidth="1"/>
    <col min="13835" max="13835" width="21.140625" style="74" customWidth="1"/>
    <col min="13836" max="13836" width="21.5703125" style="74" customWidth="1"/>
    <col min="13837" max="14081" width="9" style="74"/>
    <col min="14082" max="14082" width="6.5703125" style="74" customWidth="1"/>
    <col min="14083" max="14083" width="41.7109375" style="74" customWidth="1"/>
    <col min="14084" max="14084" width="35.28515625" style="74" customWidth="1"/>
    <col min="14085" max="14085" width="27.5703125" style="74" customWidth="1"/>
    <col min="14086" max="14086" width="17.28515625" style="74" customWidth="1"/>
    <col min="14087" max="14087" width="12.140625" style="74" customWidth="1"/>
    <col min="14088" max="14088" width="14.140625" style="74" customWidth="1"/>
    <col min="14089" max="14089" width="17.42578125" style="74" customWidth="1"/>
    <col min="14090" max="14090" width="11.140625" style="74" customWidth="1"/>
    <col min="14091" max="14091" width="21.140625" style="74" customWidth="1"/>
    <col min="14092" max="14092" width="21.5703125" style="74" customWidth="1"/>
    <col min="14093" max="14337" width="9" style="74"/>
    <col min="14338" max="14338" width="6.5703125" style="74" customWidth="1"/>
    <col min="14339" max="14339" width="41.7109375" style="74" customWidth="1"/>
    <col min="14340" max="14340" width="35.28515625" style="74" customWidth="1"/>
    <col min="14341" max="14341" width="27.5703125" style="74" customWidth="1"/>
    <col min="14342" max="14342" width="17.28515625" style="74" customWidth="1"/>
    <col min="14343" max="14343" width="12.140625" style="74" customWidth="1"/>
    <col min="14344" max="14344" width="14.140625" style="74" customWidth="1"/>
    <col min="14345" max="14345" width="17.42578125" style="74" customWidth="1"/>
    <col min="14346" max="14346" width="11.140625" style="74" customWidth="1"/>
    <col min="14347" max="14347" width="21.140625" style="74" customWidth="1"/>
    <col min="14348" max="14348" width="21.5703125" style="74" customWidth="1"/>
    <col min="14349" max="14593" width="9" style="74"/>
    <col min="14594" max="14594" width="6.5703125" style="74" customWidth="1"/>
    <col min="14595" max="14595" width="41.7109375" style="74" customWidth="1"/>
    <col min="14596" max="14596" width="35.28515625" style="74" customWidth="1"/>
    <col min="14597" max="14597" width="27.5703125" style="74" customWidth="1"/>
    <col min="14598" max="14598" width="17.28515625" style="74" customWidth="1"/>
    <col min="14599" max="14599" width="12.140625" style="74" customWidth="1"/>
    <col min="14600" max="14600" width="14.140625" style="74" customWidth="1"/>
    <col min="14601" max="14601" width="17.42578125" style="74" customWidth="1"/>
    <col min="14602" max="14602" width="11.140625" style="74" customWidth="1"/>
    <col min="14603" max="14603" width="21.140625" style="74" customWidth="1"/>
    <col min="14604" max="14604" width="21.5703125" style="74" customWidth="1"/>
    <col min="14605" max="14849" width="9" style="74"/>
    <col min="14850" max="14850" width="6.5703125" style="74" customWidth="1"/>
    <col min="14851" max="14851" width="41.7109375" style="74" customWidth="1"/>
    <col min="14852" max="14852" width="35.28515625" style="74" customWidth="1"/>
    <col min="14853" max="14853" width="27.5703125" style="74" customWidth="1"/>
    <col min="14854" max="14854" width="17.28515625" style="74" customWidth="1"/>
    <col min="14855" max="14855" width="12.140625" style="74" customWidth="1"/>
    <col min="14856" max="14856" width="14.140625" style="74" customWidth="1"/>
    <col min="14857" max="14857" width="17.42578125" style="74" customWidth="1"/>
    <col min="14858" max="14858" width="11.140625" style="74" customWidth="1"/>
    <col min="14859" max="14859" width="21.140625" style="74" customWidth="1"/>
    <col min="14860" max="14860" width="21.5703125" style="74" customWidth="1"/>
    <col min="14861" max="15105" width="9" style="74"/>
    <col min="15106" max="15106" width="6.5703125" style="74" customWidth="1"/>
    <col min="15107" max="15107" width="41.7109375" style="74" customWidth="1"/>
    <col min="15108" max="15108" width="35.28515625" style="74" customWidth="1"/>
    <col min="15109" max="15109" width="27.5703125" style="74" customWidth="1"/>
    <col min="15110" max="15110" width="17.28515625" style="74" customWidth="1"/>
    <col min="15111" max="15111" width="12.140625" style="74" customWidth="1"/>
    <col min="15112" max="15112" width="14.140625" style="74" customWidth="1"/>
    <col min="15113" max="15113" width="17.42578125" style="74" customWidth="1"/>
    <col min="15114" max="15114" width="11.140625" style="74" customWidth="1"/>
    <col min="15115" max="15115" width="21.140625" style="74" customWidth="1"/>
    <col min="15116" max="15116" width="21.5703125" style="74" customWidth="1"/>
    <col min="15117" max="15361" width="9" style="74"/>
    <col min="15362" max="15362" width="6.5703125" style="74" customWidth="1"/>
    <col min="15363" max="15363" width="41.7109375" style="74" customWidth="1"/>
    <col min="15364" max="15364" width="35.28515625" style="74" customWidth="1"/>
    <col min="15365" max="15365" width="27.5703125" style="74" customWidth="1"/>
    <col min="15366" max="15366" width="17.28515625" style="74" customWidth="1"/>
    <col min="15367" max="15367" width="12.140625" style="74" customWidth="1"/>
    <col min="15368" max="15368" width="14.140625" style="74" customWidth="1"/>
    <col min="15369" max="15369" width="17.42578125" style="74" customWidth="1"/>
    <col min="15370" max="15370" width="11.140625" style="74" customWidth="1"/>
    <col min="15371" max="15371" width="21.140625" style="74" customWidth="1"/>
    <col min="15372" max="15372" width="21.5703125" style="74" customWidth="1"/>
    <col min="15373" max="15617" width="9" style="74"/>
    <col min="15618" max="15618" width="6.5703125" style="74" customWidth="1"/>
    <col min="15619" max="15619" width="41.7109375" style="74" customWidth="1"/>
    <col min="15620" max="15620" width="35.28515625" style="74" customWidth="1"/>
    <col min="15621" max="15621" width="27.5703125" style="74" customWidth="1"/>
    <col min="15622" max="15622" width="17.28515625" style="74" customWidth="1"/>
    <col min="15623" max="15623" width="12.140625" style="74" customWidth="1"/>
    <col min="15624" max="15624" width="14.140625" style="74" customWidth="1"/>
    <col min="15625" max="15625" width="17.42578125" style="74" customWidth="1"/>
    <col min="15626" max="15626" width="11.140625" style="74" customWidth="1"/>
    <col min="15627" max="15627" width="21.140625" style="74" customWidth="1"/>
    <col min="15628" max="15628" width="21.5703125" style="74" customWidth="1"/>
    <col min="15629" max="15873" width="9" style="74"/>
    <col min="15874" max="15874" width="6.5703125" style="74" customWidth="1"/>
    <col min="15875" max="15875" width="41.7109375" style="74" customWidth="1"/>
    <col min="15876" max="15876" width="35.28515625" style="74" customWidth="1"/>
    <col min="15877" max="15877" width="27.5703125" style="74" customWidth="1"/>
    <col min="15878" max="15878" width="17.28515625" style="74" customWidth="1"/>
    <col min="15879" max="15879" width="12.140625" style="74" customWidth="1"/>
    <col min="15880" max="15880" width="14.140625" style="74" customWidth="1"/>
    <col min="15881" max="15881" width="17.42578125" style="74" customWidth="1"/>
    <col min="15882" max="15882" width="11.140625" style="74" customWidth="1"/>
    <col min="15883" max="15883" width="21.140625" style="74" customWidth="1"/>
    <col min="15884" max="15884" width="21.5703125" style="74" customWidth="1"/>
    <col min="15885" max="16129" width="9" style="74"/>
    <col min="16130" max="16130" width="6.5703125" style="74" customWidth="1"/>
    <col min="16131" max="16131" width="41.7109375" style="74" customWidth="1"/>
    <col min="16132" max="16132" width="35.28515625" style="74" customWidth="1"/>
    <col min="16133" max="16133" width="27.5703125" style="74" customWidth="1"/>
    <col min="16134" max="16134" width="17.28515625" style="74" customWidth="1"/>
    <col min="16135" max="16135" width="12.140625" style="74" customWidth="1"/>
    <col min="16136" max="16136" width="14.140625" style="74" customWidth="1"/>
    <col min="16137" max="16137" width="17.42578125" style="74" customWidth="1"/>
    <col min="16138" max="16138" width="11.140625" style="74" customWidth="1"/>
    <col min="16139" max="16139" width="21.140625" style="74" customWidth="1"/>
    <col min="16140" max="16140" width="21.5703125" style="74" customWidth="1"/>
    <col min="16141" max="16384" width="9" style="74"/>
  </cols>
  <sheetData>
    <row r="1" spans="1:12" ht="18">
      <c r="C1" s="75" t="s">
        <v>61</v>
      </c>
    </row>
    <row r="2" spans="1:12" ht="18">
      <c r="B2" s="75" t="s">
        <v>403</v>
      </c>
      <c r="G2" s="99"/>
      <c r="H2" s="99"/>
    </row>
    <row r="4" spans="1:12" s="78" customFormat="1" ht="50.25" customHeight="1">
      <c r="A4" s="778" t="s">
        <v>3</v>
      </c>
      <c r="B4" s="778" t="s">
        <v>4</v>
      </c>
      <c r="C4" s="779" t="s">
        <v>116</v>
      </c>
      <c r="D4" s="780" t="s">
        <v>30</v>
      </c>
      <c r="E4" s="779" t="s">
        <v>7</v>
      </c>
      <c r="F4" s="779" t="s">
        <v>8</v>
      </c>
      <c r="G4" s="779" t="s">
        <v>9</v>
      </c>
      <c r="H4" s="781" t="s">
        <v>37</v>
      </c>
      <c r="I4" s="779" t="s">
        <v>31</v>
      </c>
      <c r="J4" s="766" t="s">
        <v>38</v>
      </c>
      <c r="K4" s="779" t="s">
        <v>33</v>
      </c>
      <c r="L4" s="779" t="s">
        <v>117</v>
      </c>
    </row>
    <row r="5" spans="1:12" s="100" customFormat="1" ht="42.75" customHeight="1">
      <c r="A5" s="782">
        <v>1</v>
      </c>
      <c r="B5" s="783" t="s">
        <v>118</v>
      </c>
      <c r="C5" s="485" t="s">
        <v>119</v>
      </c>
      <c r="D5" s="784"/>
      <c r="E5" s="785">
        <v>1</v>
      </c>
      <c r="F5" s="786" t="s">
        <v>15</v>
      </c>
      <c r="G5" s="787">
        <v>25</v>
      </c>
      <c r="H5" s="788"/>
      <c r="I5" s="789"/>
      <c r="J5" s="790">
        <f>(H5*I5)+H5</f>
        <v>0</v>
      </c>
      <c r="K5" s="791">
        <f t="shared" ref="K5:K13" si="0">H5*G5</f>
        <v>0</v>
      </c>
      <c r="L5" s="791">
        <f>K5*I5+K5</f>
        <v>0</v>
      </c>
    </row>
    <row r="6" spans="1:12" s="100" customFormat="1" ht="41.25" customHeight="1">
      <c r="A6" s="782">
        <v>2</v>
      </c>
      <c r="B6" s="783" t="s">
        <v>118</v>
      </c>
      <c r="C6" s="497" t="s">
        <v>120</v>
      </c>
      <c r="D6" s="784"/>
      <c r="E6" s="785">
        <v>1</v>
      </c>
      <c r="F6" s="786" t="s">
        <v>15</v>
      </c>
      <c r="G6" s="787">
        <v>25</v>
      </c>
      <c r="H6" s="788"/>
      <c r="I6" s="789"/>
      <c r="J6" s="790">
        <f t="shared" ref="J6:J13" si="1">(H6*I6)+H6</f>
        <v>0</v>
      </c>
      <c r="K6" s="791">
        <f t="shared" si="0"/>
        <v>0</v>
      </c>
      <c r="L6" s="791">
        <f t="shared" ref="L6:L13" si="2">K6*I6+K6</f>
        <v>0</v>
      </c>
    </row>
    <row r="7" spans="1:12" s="100" customFormat="1" ht="42.75" customHeight="1">
      <c r="A7" s="782">
        <v>3</v>
      </c>
      <c r="B7" s="485" t="s">
        <v>121</v>
      </c>
      <c r="C7" s="497" t="s">
        <v>122</v>
      </c>
      <c r="D7" s="784"/>
      <c r="E7" s="785">
        <v>1</v>
      </c>
      <c r="F7" s="786" t="s">
        <v>15</v>
      </c>
      <c r="G7" s="787">
        <v>25</v>
      </c>
      <c r="H7" s="788"/>
      <c r="I7" s="789"/>
      <c r="J7" s="790">
        <f>(H7*I7)+H7</f>
        <v>0</v>
      </c>
      <c r="K7" s="791">
        <f t="shared" si="0"/>
        <v>0</v>
      </c>
      <c r="L7" s="791">
        <f t="shared" si="2"/>
        <v>0</v>
      </c>
    </row>
    <row r="8" spans="1:12" s="100" customFormat="1" ht="42.75" customHeight="1">
      <c r="A8" s="782">
        <v>4</v>
      </c>
      <c r="B8" s="485" t="s">
        <v>123</v>
      </c>
      <c r="C8" s="497" t="s">
        <v>122</v>
      </c>
      <c r="D8" s="784"/>
      <c r="E8" s="785">
        <v>1</v>
      </c>
      <c r="F8" s="786" t="s">
        <v>15</v>
      </c>
      <c r="G8" s="782">
        <v>25</v>
      </c>
      <c r="H8" s="788"/>
      <c r="I8" s="789"/>
      <c r="J8" s="790">
        <f t="shared" si="1"/>
        <v>0</v>
      </c>
      <c r="K8" s="791">
        <f t="shared" si="0"/>
        <v>0</v>
      </c>
      <c r="L8" s="791">
        <f t="shared" si="2"/>
        <v>0</v>
      </c>
    </row>
    <row r="9" spans="1:12" s="100" customFormat="1" ht="45.75" customHeight="1">
      <c r="A9" s="782">
        <v>5</v>
      </c>
      <c r="B9" s="485" t="s">
        <v>124</v>
      </c>
      <c r="C9" s="497" t="s">
        <v>125</v>
      </c>
      <c r="D9" s="784"/>
      <c r="E9" s="785">
        <v>1</v>
      </c>
      <c r="F9" s="786" t="s">
        <v>15</v>
      </c>
      <c r="G9" s="782">
        <v>25</v>
      </c>
      <c r="H9" s="788"/>
      <c r="I9" s="789"/>
      <c r="J9" s="790">
        <f t="shared" si="1"/>
        <v>0</v>
      </c>
      <c r="K9" s="791">
        <f t="shared" si="0"/>
        <v>0</v>
      </c>
      <c r="L9" s="791">
        <f t="shared" si="2"/>
        <v>0</v>
      </c>
    </row>
    <row r="10" spans="1:12" s="100" customFormat="1" ht="48.75" customHeight="1">
      <c r="A10" s="786">
        <v>6</v>
      </c>
      <c r="B10" s="485" t="s">
        <v>126</v>
      </c>
      <c r="C10" s="497" t="s">
        <v>127</v>
      </c>
      <c r="D10" s="784"/>
      <c r="E10" s="785">
        <v>1</v>
      </c>
      <c r="F10" s="786" t="s">
        <v>15</v>
      </c>
      <c r="G10" s="782">
        <v>25</v>
      </c>
      <c r="H10" s="788"/>
      <c r="I10" s="789"/>
      <c r="J10" s="790">
        <f t="shared" si="1"/>
        <v>0</v>
      </c>
      <c r="K10" s="791">
        <f t="shared" si="0"/>
        <v>0</v>
      </c>
      <c r="L10" s="791">
        <f t="shared" si="2"/>
        <v>0</v>
      </c>
    </row>
    <row r="11" spans="1:12" s="100" customFormat="1" ht="42" customHeight="1">
      <c r="A11" s="786">
        <v>7</v>
      </c>
      <c r="B11" s="485" t="s">
        <v>128</v>
      </c>
      <c r="C11" s="497" t="s">
        <v>129</v>
      </c>
      <c r="D11" s="784"/>
      <c r="E11" s="785">
        <v>1</v>
      </c>
      <c r="F11" s="786" t="s">
        <v>15</v>
      </c>
      <c r="G11" s="782">
        <v>25</v>
      </c>
      <c r="H11" s="788"/>
      <c r="I11" s="789"/>
      <c r="J11" s="790">
        <f t="shared" si="1"/>
        <v>0</v>
      </c>
      <c r="K11" s="791">
        <f t="shared" si="0"/>
        <v>0</v>
      </c>
      <c r="L11" s="791">
        <f t="shared" si="2"/>
        <v>0</v>
      </c>
    </row>
    <row r="12" spans="1:12" s="100" customFormat="1" ht="45.75" customHeight="1">
      <c r="A12" s="786">
        <v>8</v>
      </c>
      <c r="B12" s="485" t="s">
        <v>130</v>
      </c>
      <c r="C12" s="497" t="s">
        <v>131</v>
      </c>
      <c r="D12" s="784"/>
      <c r="E12" s="785" t="s">
        <v>132</v>
      </c>
      <c r="F12" s="786" t="s">
        <v>18</v>
      </c>
      <c r="G12" s="782">
        <v>20</v>
      </c>
      <c r="H12" s="788"/>
      <c r="I12" s="789"/>
      <c r="J12" s="790">
        <f t="shared" si="1"/>
        <v>0</v>
      </c>
      <c r="K12" s="791">
        <f t="shared" si="0"/>
        <v>0</v>
      </c>
      <c r="L12" s="791">
        <f t="shared" si="2"/>
        <v>0</v>
      </c>
    </row>
    <row r="13" spans="1:12" s="100" customFormat="1" ht="42" customHeight="1">
      <c r="A13" s="786">
        <v>9</v>
      </c>
      <c r="B13" s="497" t="s">
        <v>133</v>
      </c>
      <c r="C13" s="497" t="s">
        <v>134</v>
      </c>
      <c r="D13" s="784"/>
      <c r="E13" s="785" t="s">
        <v>132</v>
      </c>
      <c r="F13" s="782" t="s">
        <v>18</v>
      </c>
      <c r="G13" s="782">
        <v>20</v>
      </c>
      <c r="H13" s="788"/>
      <c r="I13" s="789"/>
      <c r="J13" s="790">
        <f t="shared" si="1"/>
        <v>0</v>
      </c>
      <c r="K13" s="791">
        <f t="shared" si="0"/>
        <v>0</v>
      </c>
      <c r="L13" s="791">
        <f t="shared" si="2"/>
        <v>0</v>
      </c>
    </row>
    <row r="14" spans="1:12" s="78" customFormat="1" ht="15">
      <c r="A14" s="792"/>
      <c r="B14" s="793"/>
      <c r="C14" s="792"/>
      <c r="D14" s="792"/>
      <c r="E14" s="792"/>
      <c r="F14" s="792" t="s">
        <v>135</v>
      </c>
      <c r="G14" s="792"/>
      <c r="H14" s="794"/>
      <c r="I14" s="795" t="s">
        <v>32</v>
      </c>
      <c r="J14" s="795"/>
      <c r="K14" s="796">
        <f>SUM(K5:K13)</f>
        <v>0</v>
      </c>
      <c r="L14" s="796">
        <f>SUM(L5:L13)</f>
        <v>0</v>
      </c>
    </row>
    <row r="15" spans="1:12" s="836" customFormat="1" ht="21.75" customHeight="1">
      <c r="A15" s="854" t="s">
        <v>819</v>
      </c>
      <c r="B15" s="854"/>
      <c r="C15" s="854"/>
      <c r="D15" s="854"/>
      <c r="E15" s="854"/>
      <c r="F15" s="854"/>
      <c r="G15" s="854"/>
      <c r="H15" s="854"/>
      <c r="I15" s="854"/>
      <c r="J15" s="854"/>
      <c r="K15" s="854"/>
      <c r="L15" s="854"/>
    </row>
    <row r="16" spans="1:12" s="836" customFormat="1" ht="30" customHeight="1">
      <c r="A16" s="854" t="s">
        <v>29</v>
      </c>
      <c r="B16" s="854"/>
      <c r="C16" s="854"/>
      <c r="D16" s="854"/>
      <c r="E16" s="854"/>
      <c r="F16" s="854"/>
      <c r="G16" s="854"/>
      <c r="H16" s="854"/>
      <c r="I16" s="854"/>
      <c r="J16" s="854"/>
      <c r="K16" s="854"/>
      <c r="L16" s="854"/>
    </row>
    <row r="17" spans="1:1024" customFormat="1" ht="24" customHeight="1">
      <c r="A17" s="837" t="s">
        <v>820</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sheetProtection selectLockedCells="1" selectUnlockedCells="1"/>
  <mergeCells count="2">
    <mergeCell ref="A15:L15"/>
    <mergeCell ref="A16:L16"/>
  </mergeCells>
  <pageMargins left="0" right="0" top="0.39370078740157483" bottom="0.39370078740157483" header="0" footer="0"/>
  <pageSetup paperSize="9" scale="74" firstPageNumber="0" orientation="landscape" r:id="rId1"/>
  <headerFooter>
    <oddHeader>&amp;LNumer sprawy 24/ZP/2023
&amp;RZałącznik nr 2 do SWZ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90D9F-F79E-4EE2-A372-89B57344787A}">
  <dimension ref="A1:AMJ10"/>
  <sheetViews>
    <sheetView view="pageBreakPreview" zoomScaleNormal="110" zoomScaleSheetLayoutView="100" workbookViewId="0">
      <selection activeCell="D4" sqref="D4"/>
    </sheetView>
  </sheetViews>
  <sheetFormatPr defaultRowHeight="14.25"/>
  <cols>
    <col min="1" max="1" width="6" style="106" customWidth="1"/>
    <col min="2" max="2" width="44.42578125" style="106" customWidth="1"/>
    <col min="3" max="3" width="38.7109375" style="106" customWidth="1"/>
    <col min="4" max="4" width="13.7109375" style="106" customWidth="1"/>
    <col min="5" max="5" width="17.85546875" style="106" customWidth="1"/>
    <col min="6" max="6" width="12.42578125" style="106" customWidth="1"/>
    <col min="7" max="7" width="14.5703125" style="106" customWidth="1"/>
    <col min="8" max="8" width="11" style="122" customWidth="1"/>
    <col min="9" max="9" width="8.5703125" style="106" customWidth="1"/>
    <col min="10" max="10" width="10.7109375" style="106" customWidth="1"/>
    <col min="11" max="11" width="12.85546875" style="106" customWidth="1"/>
    <col min="12" max="12" width="13.7109375" style="106" customWidth="1"/>
    <col min="13" max="1026" width="9.5703125" style="106" customWidth="1"/>
    <col min="1027" max="1027" width="10.28515625" style="106" customWidth="1"/>
    <col min="1028" max="16384" width="9.140625" style="106"/>
  </cols>
  <sheetData>
    <row r="1" spans="1:1024" ht="18">
      <c r="C1" s="110" t="s">
        <v>61</v>
      </c>
    </row>
    <row r="2" spans="1:1024" ht="18">
      <c r="A2" s="133"/>
      <c r="B2" s="252" t="s">
        <v>837</v>
      </c>
      <c r="C2" s="252"/>
      <c r="D2" s="134"/>
      <c r="E2" s="134"/>
      <c r="F2" s="135"/>
      <c r="G2" s="135"/>
      <c r="H2" s="217"/>
      <c r="I2" s="133"/>
      <c r="J2" s="133"/>
      <c r="K2" s="133"/>
      <c r="L2" s="133"/>
    </row>
    <row r="3" spans="1:1024" ht="71.25" customHeight="1">
      <c r="A3" s="524" t="s">
        <v>3</v>
      </c>
      <c r="B3" s="525" t="s">
        <v>64</v>
      </c>
      <c r="C3" s="519" t="s">
        <v>116</v>
      </c>
      <c r="D3" s="521" t="s">
        <v>30</v>
      </c>
      <c r="E3" s="520" t="s">
        <v>7</v>
      </c>
      <c r="F3" s="524" t="s">
        <v>163</v>
      </c>
      <c r="G3" s="525" t="s">
        <v>9</v>
      </c>
      <c r="H3" s="526" t="s">
        <v>10</v>
      </c>
      <c r="I3" s="525" t="s">
        <v>194</v>
      </c>
      <c r="J3" s="525" t="s">
        <v>12</v>
      </c>
      <c r="K3" s="525" t="s">
        <v>67</v>
      </c>
      <c r="L3" s="525" t="s">
        <v>68</v>
      </c>
    </row>
    <row r="4" spans="1:1024" ht="116.25" customHeight="1">
      <c r="A4" s="522">
        <v>1</v>
      </c>
      <c r="B4" s="541" t="s">
        <v>462</v>
      </c>
      <c r="C4" s="544" t="s">
        <v>463</v>
      </c>
      <c r="D4" s="527"/>
      <c r="E4" s="527"/>
      <c r="F4" s="528" t="s">
        <v>15</v>
      </c>
      <c r="G4" s="529">
        <v>200</v>
      </c>
      <c r="H4" s="530"/>
      <c r="I4" s="531"/>
      <c r="J4" s="532">
        <f>H4*I4+H4</f>
        <v>0</v>
      </c>
      <c r="K4" s="532">
        <f>H4*G4</f>
        <v>0</v>
      </c>
      <c r="L4" s="532">
        <f>K4*I4+K4</f>
        <v>0</v>
      </c>
    </row>
    <row r="5" spans="1:1024" ht="120" customHeight="1">
      <c r="A5" s="523">
        <v>2</v>
      </c>
      <c r="B5" s="543" t="s">
        <v>462</v>
      </c>
      <c r="C5" s="543" t="s">
        <v>464</v>
      </c>
      <c r="D5" s="534"/>
      <c r="E5" s="534"/>
      <c r="F5" s="528" t="s">
        <v>15</v>
      </c>
      <c r="G5" s="529">
        <v>200</v>
      </c>
      <c r="H5" s="530"/>
      <c r="I5" s="535"/>
      <c r="J5" s="532">
        <f t="shared" ref="J5:J6" si="0">H5*I5+H5</f>
        <v>0</v>
      </c>
      <c r="K5" s="532">
        <f t="shared" ref="K5:K6" si="1">H5*G5</f>
        <v>0</v>
      </c>
      <c r="L5" s="532">
        <f t="shared" ref="L5:L6" si="2">K5*I5+K5</f>
        <v>0</v>
      </c>
    </row>
    <row r="6" spans="1:1024" ht="121.5" customHeight="1">
      <c r="A6" s="523">
        <v>3</v>
      </c>
      <c r="B6" s="543" t="s">
        <v>462</v>
      </c>
      <c r="C6" s="543" t="s">
        <v>465</v>
      </c>
      <c r="D6" s="534"/>
      <c r="E6" s="536"/>
      <c r="F6" s="537" t="s">
        <v>15</v>
      </c>
      <c r="G6" s="538">
        <v>200</v>
      </c>
      <c r="H6" s="530"/>
      <c r="I6" s="539"/>
      <c r="J6" s="532">
        <f t="shared" si="0"/>
        <v>0</v>
      </c>
      <c r="K6" s="532">
        <f t="shared" si="1"/>
        <v>0</v>
      </c>
      <c r="L6" s="532">
        <f t="shared" si="2"/>
        <v>0</v>
      </c>
    </row>
    <row r="7" spans="1:1024">
      <c r="A7" s="133"/>
      <c r="B7" s="133"/>
      <c r="C7" s="133"/>
      <c r="D7" s="133"/>
      <c r="E7" s="133"/>
      <c r="F7" s="135"/>
      <c r="G7" s="135"/>
      <c r="H7" s="217"/>
      <c r="I7" s="133"/>
      <c r="J7" s="136" t="s">
        <v>32</v>
      </c>
      <c r="K7" s="137">
        <f>SUM(K4:K6)</f>
        <v>0</v>
      </c>
      <c r="L7" s="137">
        <f>SUM(L4:L6)</f>
        <v>0</v>
      </c>
    </row>
    <row r="8" spans="1:1024" s="836" customFormat="1" ht="21.75" customHeight="1">
      <c r="A8" s="854" t="s">
        <v>819</v>
      </c>
      <c r="B8" s="854"/>
      <c r="C8" s="854"/>
      <c r="D8" s="854"/>
      <c r="E8" s="854"/>
      <c r="F8" s="854"/>
      <c r="G8" s="854"/>
      <c r="H8" s="854"/>
      <c r="I8" s="854"/>
      <c r="J8" s="854"/>
      <c r="K8" s="854"/>
      <c r="L8" s="854"/>
    </row>
    <row r="9" spans="1:1024" s="836" customFormat="1" ht="30" customHeight="1">
      <c r="A9" s="854" t="s">
        <v>29</v>
      </c>
      <c r="B9" s="854"/>
      <c r="C9" s="854"/>
      <c r="D9" s="854"/>
      <c r="E9" s="854"/>
      <c r="F9" s="854"/>
      <c r="G9" s="854"/>
      <c r="H9" s="854"/>
      <c r="I9" s="854"/>
      <c r="J9" s="854"/>
      <c r="K9" s="854"/>
      <c r="L9" s="854"/>
    </row>
    <row r="10" spans="1:1024" customFormat="1" ht="24" customHeight="1">
      <c r="A10" s="837" t="s">
        <v>820</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sheetData>
  <mergeCells count="2">
    <mergeCell ref="A8:L8"/>
    <mergeCell ref="A9:L9"/>
  </mergeCells>
  <pageMargins left="0" right="0" top="0.39370078740157483" bottom="0.39370078740157483" header="0" footer="0"/>
  <pageSetup paperSize="9" scale="70" fitToWidth="0" fitToHeight="0" orientation="landscape" r:id="rId1"/>
  <headerFooter>
    <oddHeader>&amp;LNumer sprawy 24/ZP/2023
&amp;RZałącznik nr 2 do SWZ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BCD13-F6A9-440F-AF09-22AECA2E728D}">
  <dimension ref="A1:AMJ20"/>
  <sheetViews>
    <sheetView view="pageBreakPreview" zoomScaleNormal="110" zoomScaleSheetLayoutView="100" workbookViewId="0">
      <selection activeCell="D6" sqref="D6"/>
    </sheetView>
  </sheetViews>
  <sheetFormatPr defaultRowHeight="15"/>
  <cols>
    <col min="1" max="1" width="5" style="43" customWidth="1"/>
    <col min="2" max="2" width="43.7109375" style="43" customWidth="1"/>
    <col min="3" max="3" width="51.140625" style="43" customWidth="1"/>
    <col min="4" max="4" width="13.5703125" style="43" customWidth="1"/>
    <col min="5" max="5" width="11.140625" style="43" customWidth="1"/>
    <col min="6" max="6" width="10.140625" style="43" customWidth="1"/>
    <col min="7" max="7" width="14.42578125" style="43" customWidth="1"/>
    <col min="8" max="8" width="11.42578125" style="43" customWidth="1"/>
    <col min="9" max="9" width="10.28515625" style="43" customWidth="1"/>
    <col min="10" max="10" width="11.85546875" style="43" customWidth="1"/>
    <col min="11" max="11" width="16.7109375" style="43" customWidth="1"/>
    <col min="12" max="12" width="18.7109375" style="43" customWidth="1"/>
    <col min="13" max="13" width="5.28515625" style="43" customWidth="1"/>
    <col min="14" max="14" width="4.28515625" style="43" customWidth="1"/>
    <col min="15" max="15" width="5.85546875" style="43" customWidth="1"/>
    <col min="16" max="16" width="3.85546875" style="43" customWidth="1"/>
    <col min="17" max="259" width="9.5703125" style="43" customWidth="1"/>
    <col min="260" max="1027" width="9.5703125" style="39" customWidth="1"/>
    <col min="1028" max="16384" width="9.140625" style="39"/>
  </cols>
  <sheetData>
    <row r="1" spans="1:14" ht="18">
      <c r="A1" s="853" t="s">
        <v>61</v>
      </c>
      <c r="B1" s="853"/>
      <c r="C1" s="853"/>
      <c r="D1" s="853"/>
      <c r="E1" s="853"/>
      <c r="F1" s="853"/>
      <c r="G1" s="853"/>
      <c r="H1" s="853"/>
      <c r="I1" s="853"/>
      <c r="J1" s="853"/>
      <c r="K1" s="853"/>
      <c r="L1" s="853"/>
      <c r="M1" s="853"/>
      <c r="N1" s="853"/>
    </row>
    <row r="2" spans="1:14">
      <c r="B2" s="234" t="s">
        <v>404</v>
      </c>
      <c r="C2" s="234"/>
      <c r="D2" s="234"/>
      <c r="E2" s="234"/>
    </row>
    <row r="3" spans="1:14" ht="56.25" customHeight="1">
      <c r="A3" s="427" t="s">
        <v>3</v>
      </c>
      <c r="B3" s="427" t="s">
        <v>4</v>
      </c>
      <c r="C3" s="519" t="s">
        <v>116</v>
      </c>
      <c r="D3" s="521" t="s">
        <v>30</v>
      </c>
      <c r="E3" s="520" t="s">
        <v>7</v>
      </c>
      <c r="F3" s="428" t="s">
        <v>8</v>
      </c>
      <c r="G3" s="428" t="s">
        <v>9</v>
      </c>
      <c r="H3" s="428" t="s">
        <v>37</v>
      </c>
      <c r="I3" s="428" t="s">
        <v>179</v>
      </c>
      <c r="J3" s="545" t="s">
        <v>375</v>
      </c>
      <c r="K3" s="428" t="s">
        <v>180</v>
      </c>
      <c r="L3" s="428" t="s">
        <v>181</v>
      </c>
    </row>
    <row r="4" spans="1:14" ht="50.25" customHeight="1">
      <c r="A4" s="364" t="s">
        <v>166</v>
      </c>
      <c r="B4" s="546" t="s">
        <v>467</v>
      </c>
      <c r="C4" s="546" t="s">
        <v>466</v>
      </c>
      <c r="D4" s="363"/>
      <c r="E4" s="459"/>
      <c r="F4" s="547" t="s">
        <v>15</v>
      </c>
      <c r="G4" s="548">
        <v>70</v>
      </c>
      <c r="H4" s="549"/>
      <c r="I4" s="550"/>
      <c r="J4" s="435">
        <f t="shared" ref="J4:J16" si="0">H4*I4+H4</f>
        <v>0</v>
      </c>
      <c r="K4" s="551">
        <f t="shared" ref="K4:K16" si="1">H4*G4</f>
        <v>0</v>
      </c>
      <c r="L4" s="436">
        <f t="shared" ref="L4:L16" si="2">K4*I4+K4</f>
        <v>0</v>
      </c>
    </row>
    <row r="5" spans="1:14" ht="38.25" customHeight="1">
      <c r="A5" s="364" t="s">
        <v>167</v>
      </c>
      <c r="B5" s="430" t="s">
        <v>469</v>
      </c>
      <c r="C5" s="430" t="s">
        <v>468</v>
      </c>
      <c r="D5" s="552"/>
      <c r="E5" s="552"/>
      <c r="F5" s="547" t="s">
        <v>15</v>
      </c>
      <c r="G5" s="548">
        <v>20</v>
      </c>
      <c r="H5" s="549"/>
      <c r="I5" s="550"/>
      <c r="J5" s="435">
        <f t="shared" si="0"/>
        <v>0</v>
      </c>
      <c r="K5" s="551">
        <f t="shared" si="1"/>
        <v>0</v>
      </c>
      <c r="L5" s="436">
        <f t="shared" si="2"/>
        <v>0</v>
      </c>
    </row>
    <row r="6" spans="1:14" ht="80.25" customHeight="1">
      <c r="A6" s="364" t="s">
        <v>168</v>
      </c>
      <c r="B6" s="553" t="s">
        <v>470</v>
      </c>
      <c r="C6" s="553" t="s">
        <v>785</v>
      </c>
      <c r="D6" s="552"/>
      <c r="E6" s="850"/>
      <c r="F6" s="363" t="s">
        <v>376</v>
      </c>
      <c r="G6" s="548">
        <v>120</v>
      </c>
      <c r="H6" s="549"/>
      <c r="I6" s="550"/>
      <c r="J6" s="435">
        <f t="shared" si="0"/>
        <v>0</v>
      </c>
      <c r="K6" s="551">
        <f t="shared" si="1"/>
        <v>0</v>
      </c>
      <c r="L6" s="436">
        <f t="shared" si="2"/>
        <v>0</v>
      </c>
    </row>
    <row r="7" spans="1:14" ht="78" customHeight="1">
      <c r="A7" s="364" t="s">
        <v>170</v>
      </c>
      <c r="B7" s="553" t="s">
        <v>470</v>
      </c>
      <c r="C7" s="430" t="s">
        <v>471</v>
      </c>
      <c r="D7" s="363"/>
      <c r="E7" s="459"/>
      <c r="F7" s="849" t="s">
        <v>377</v>
      </c>
      <c r="G7" s="548">
        <v>120</v>
      </c>
      <c r="H7" s="549"/>
      <c r="I7" s="550"/>
      <c r="J7" s="435">
        <f t="shared" si="0"/>
        <v>0</v>
      </c>
      <c r="K7" s="551">
        <f t="shared" si="1"/>
        <v>0</v>
      </c>
      <c r="L7" s="436">
        <f t="shared" si="2"/>
        <v>0</v>
      </c>
    </row>
    <row r="8" spans="1:14" ht="72" customHeight="1">
      <c r="A8" s="364" t="s">
        <v>172</v>
      </c>
      <c r="B8" s="430" t="s">
        <v>472</v>
      </c>
      <c r="C8" s="851" t="s">
        <v>473</v>
      </c>
      <c r="D8" s="370"/>
      <c r="E8" s="370"/>
      <c r="F8" s="554" t="s">
        <v>377</v>
      </c>
      <c r="G8" s="548">
        <v>250</v>
      </c>
      <c r="H8" s="549"/>
      <c r="I8" s="550"/>
      <c r="J8" s="435">
        <f t="shared" si="0"/>
        <v>0</v>
      </c>
      <c r="K8" s="551">
        <f t="shared" si="1"/>
        <v>0</v>
      </c>
      <c r="L8" s="436">
        <f t="shared" si="2"/>
        <v>0</v>
      </c>
    </row>
    <row r="9" spans="1:14" ht="71.25" customHeight="1">
      <c r="A9" s="364" t="s">
        <v>173</v>
      </c>
      <c r="B9" s="555" t="s">
        <v>474</v>
      </c>
      <c r="C9" s="555" t="s">
        <v>475</v>
      </c>
      <c r="D9" s="363"/>
      <c r="E9" s="459"/>
      <c r="F9" s="849" t="s">
        <v>378</v>
      </c>
      <c r="G9" s="548">
        <v>250</v>
      </c>
      <c r="H9" s="549"/>
      <c r="I9" s="550"/>
      <c r="J9" s="435">
        <f t="shared" si="0"/>
        <v>0</v>
      </c>
      <c r="K9" s="551">
        <f t="shared" si="1"/>
        <v>0</v>
      </c>
      <c r="L9" s="436">
        <f t="shared" si="2"/>
        <v>0</v>
      </c>
    </row>
    <row r="10" spans="1:14" ht="66" customHeight="1">
      <c r="A10" s="364" t="s">
        <v>174</v>
      </c>
      <c r="B10" s="437" t="s">
        <v>476</v>
      </c>
      <c r="C10" s="437" t="s">
        <v>477</v>
      </c>
      <c r="D10" s="372"/>
      <c r="E10" s="372"/>
      <c r="F10" s="554" t="s">
        <v>377</v>
      </c>
      <c r="G10" s="548">
        <v>200</v>
      </c>
      <c r="H10" s="549"/>
      <c r="I10" s="550"/>
      <c r="J10" s="435">
        <f t="shared" si="0"/>
        <v>0</v>
      </c>
      <c r="K10" s="551">
        <f t="shared" si="1"/>
        <v>0</v>
      </c>
      <c r="L10" s="436">
        <f t="shared" si="2"/>
        <v>0</v>
      </c>
    </row>
    <row r="11" spans="1:14" ht="87" customHeight="1">
      <c r="A11" s="364" t="s">
        <v>175</v>
      </c>
      <c r="B11" s="430" t="s">
        <v>478</v>
      </c>
      <c r="C11" s="468" t="s">
        <v>479</v>
      </c>
      <c r="D11" s="363"/>
      <c r="E11" s="459"/>
      <c r="F11" s="364" t="s">
        <v>15</v>
      </c>
      <c r="G11" s="548">
        <v>25</v>
      </c>
      <c r="H11" s="549"/>
      <c r="I11" s="550"/>
      <c r="J11" s="435">
        <f t="shared" si="0"/>
        <v>0</v>
      </c>
      <c r="K11" s="551">
        <f t="shared" si="1"/>
        <v>0</v>
      </c>
      <c r="L11" s="436">
        <f t="shared" si="2"/>
        <v>0</v>
      </c>
    </row>
    <row r="12" spans="1:14" ht="38.25" customHeight="1">
      <c r="A12" s="364" t="s">
        <v>372</v>
      </c>
      <c r="B12" s="556" t="s">
        <v>481</v>
      </c>
      <c r="C12" s="561" t="s">
        <v>480</v>
      </c>
      <c r="D12" s="363"/>
      <c r="E12" s="459"/>
      <c r="F12" s="547" t="s">
        <v>15</v>
      </c>
      <c r="G12" s="548">
        <v>25</v>
      </c>
      <c r="H12" s="549"/>
      <c r="I12" s="550"/>
      <c r="J12" s="435">
        <f t="shared" si="0"/>
        <v>0</v>
      </c>
      <c r="K12" s="551">
        <f t="shared" si="1"/>
        <v>0</v>
      </c>
      <c r="L12" s="436">
        <f t="shared" si="2"/>
        <v>0</v>
      </c>
    </row>
    <row r="13" spans="1:14" ht="89.25" customHeight="1">
      <c r="A13" s="364" t="s">
        <v>373</v>
      </c>
      <c r="B13" s="556" t="s">
        <v>482</v>
      </c>
      <c r="C13" s="556" t="s">
        <v>483</v>
      </c>
      <c r="D13" s="363"/>
      <c r="E13" s="459"/>
      <c r="F13" s="547" t="s">
        <v>379</v>
      </c>
      <c r="G13" s="548">
        <v>20</v>
      </c>
      <c r="H13" s="549"/>
      <c r="I13" s="550"/>
      <c r="J13" s="435">
        <f t="shared" si="0"/>
        <v>0</v>
      </c>
      <c r="K13" s="551">
        <f t="shared" si="1"/>
        <v>0</v>
      </c>
      <c r="L13" s="436">
        <f t="shared" si="2"/>
        <v>0</v>
      </c>
    </row>
    <row r="14" spans="1:14" ht="26.25" customHeight="1">
      <c r="A14" s="364" t="s">
        <v>380</v>
      </c>
      <c r="B14" s="430" t="s">
        <v>488</v>
      </c>
      <c r="C14" s="468" t="s">
        <v>484</v>
      </c>
      <c r="D14" s="363"/>
      <c r="E14" s="370"/>
      <c r="F14" s="370" t="s">
        <v>381</v>
      </c>
      <c r="G14" s="548">
        <v>21</v>
      </c>
      <c r="H14" s="549"/>
      <c r="I14" s="550"/>
      <c r="J14" s="435">
        <f t="shared" si="0"/>
        <v>0</v>
      </c>
      <c r="K14" s="551">
        <f t="shared" si="1"/>
        <v>0</v>
      </c>
      <c r="L14" s="436">
        <f t="shared" si="2"/>
        <v>0</v>
      </c>
    </row>
    <row r="15" spans="1:14" ht="31.5" customHeight="1">
      <c r="A15" s="364" t="s">
        <v>382</v>
      </c>
      <c r="B15" s="430" t="s">
        <v>489</v>
      </c>
      <c r="C15" s="557" t="s">
        <v>485</v>
      </c>
      <c r="D15" s="371"/>
      <c r="E15" s="371"/>
      <c r="F15" s="373" t="s">
        <v>15</v>
      </c>
      <c r="G15" s="558">
        <v>45</v>
      </c>
      <c r="H15" s="549"/>
      <c r="I15" s="559"/>
      <c r="J15" s="435">
        <f t="shared" si="0"/>
        <v>0</v>
      </c>
      <c r="K15" s="551">
        <f t="shared" si="1"/>
        <v>0</v>
      </c>
      <c r="L15" s="436">
        <f t="shared" si="2"/>
        <v>0</v>
      </c>
    </row>
    <row r="16" spans="1:14" ht="33.75" customHeight="1">
      <c r="A16" s="364" t="s">
        <v>383</v>
      </c>
      <c r="B16" s="556" t="s">
        <v>486</v>
      </c>
      <c r="C16" s="561" t="s">
        <v>487</v>
      </c>
      <c r="D16" s="363"/>
      <c r="E16" s="459"/>
      <c r="F16" s="364" t="s">
        <v>15</v>
      </c>
      <c r="G16" s="548">
        <v>53</v>
      </c>
      <c r="H16" s="549"/>
      <c r="I16" s="560"/>
      <c r="J16" s="435">
        <f t="shared" si="0"/>
        <v>0</v>
      </c>
      <c r="K16" s="551">
        <f t="shared" si="1"/>
        <v>0</v>
      </c>
      <c r="L16" s="436">
        <f t="shared" si="2"/>
        <v>0</v>
      </c>
    </row>
    <row r="17" spans="1:1024">
      <c r="A17" s="59"/>
      <c r="B17" s="60"/>
      <c r="C17" s="60"/>
      <c r="D17" s="47"/>
      <c r="E17" s="47"/>
      <c r="F17" s="59"/>
      <c r="G17" s="61"/>
      <c r="H17" s="44"/>
      <c r="I17" s="863" t="s">
        <v>32</v>
      </c>
      <c r="J17" s="863"/>
      <c r="K17" s="235">
        <f>SUM(K4:K16)</f>
        <v>0</v>
      </c>
      <c r="L17" s="199">
        <f>SUM(L4:L16)</f>
        <v>0</v>
      </c>
    </row>
    <row r="18" spans="1:1024" s="836" customFormat="1" ht="21.75" customHeight="1">
      <c r="A18" s="854" t="s">
        <v>819</v>
      </c>
      <c r="B18" s="854"/>
      <c r="C18" s="854"/>
      <c r="D18" s="854"/>
      <c r="E18" s="854"/>
      <c r="F18" s="854"/>
      <c r="G18" s="854"/>
      <c r="H18" s="854"/>
      <c r="I18" s="854"/>
      <c r="J18" s="854"/>
      <c r="K18" s="854"/>
      <c r="L18" s="854"/>
    </row>
    <row r="19" spans="1:1024" s="836" customFormat="1" ht="30" customHeight="1">
      <c r="A19" s="854" t="s">
        <v>29</v>
      </c>
      <c r="B19" s="854"/>
      <c r="C19" s="854"/>
      <c r="D19" s="854"/>
      <c r="E19" s="854"/>
      <c r="F19" s="854"/>
      <c r="G19" s="854"/>
      <c r="H19" s="854"/>
      <c r="I19" s="854"/>
      <c r="J19" s="854"/>
      <c r="K19" s="854"/>
      <c r="L19" s="854"/>
    </row>
    <row r="20" spans="1:1024" customFormat="1" ht="24" customHeight="1">
      <c r="A20" s="837" t="s">
        <v>820</v>
      </c>
      <c r="B20" s="838"/>
      <c r="C20" s="839"/>
      <c r="D20" s="128"/>
      <c r="E20" s="128"/>
      <c r="F20" s="128"/>
      <c r="G20" s="840"/>
      <c r="H20" s="841"/>
      <c r="I20" s="842"/>
      <c r="J20" s="843"/>
      <c r="K20" s="843"/>
      <c r="L20" s="843"/>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c r="IX20" s="128"/>
      <c r="IY20" s="128"/>
      <c r="IZ20" s="128"/>
      <c r="JA20" s="128"/>
      <c r="JB20" s="128"/>
      <c r="JC20" s="128"/>
      <c r="JD20" s="128"/>
      <c r="JE20" s="128"/>
      <c r="JF20" s="128"/>
      <c r="JG20" s="128"/>
      <c r="JH20" s="128"/>
      <c r="JI20" s="128"/>
      <c r="JJ20" s="128"/>
      <c r="JK20" s="128"/>
      <c r="JL20" s="128"/>
      <c r="JM20" s="128"/>
      <c r="JN20" s="128"/>
      <c r="JO20" s="128"/>
      <c r="JP20" s="128"/>
      <c r="JQ20" s="128"/>
      <c r="JR20" s="128"/>
      <c r="JS20" s="128"/>
      <c r="JT20" s="128"/>
      <c r="JU20" s="128"/>
      <c r="JV20" s="128"/>
      <c r="JW20" s="128"/>
      <c r="JX20" s="128"/>
      <c r="JY20" s="128"/>
      <c r="JZ20" s="128"/>
      <c r="KA20" s="128"/>
      <c r="KB20" s="128"/>
      <c r="KC20" s="128"/>
      <c r="KD20" s="128"/>
      <c r="KE20" s="128"/>
      <c r="KF20" s="128"/>
      <c r="KG20" s="128"/>
      <c r="KH20" s="128"/>
      <c r="KI20" s="128"/>
      <c r="KJ20" s="128"/>
      <c r="KK20" s="128"/>
      <c r="KL20" s="128"/>
      <c r="KM20" s="128"/>
      <c r="KN20" s="128"/>
      <c r="KO20" s="128"/>
      <c r="KP20" s="128"/>
      <c r="KQ20" s="128"/>
      <c r="KR20" s="128"/>
      <c r="KS20" s="128"/>
      <c r="KT20" s="128"/>
      <c r="KU20" s="128"/>
      <c r="KV20" s="128"/>
      <c r="KW20" s="128"/>
      <c r="KX20" s="128"/>
      <c r="KY20" s="128"/>
      <c r="KZ20" s="128"/>
      <c r="LA20" s="128"/>
      <c r="LB20" s="128"/>
      <c r="LC20" s="128"/>
      <c r="LD20" s="128"/>
      <c r="LE20" s="128"/>
      <c r="LF20" s="128"/>
      <c r="LG20" s="128"/>
      <c r="LH20" s="128"/>
      <c r="LI20" s="128"/>
      <c r="LJ20" s="128"/>
      <c r="LK20" s="128"/>
      <c r="LL20" s="128"/>
      <c r="LM20" s="128"/>
      <c r="LN20" s="128"/>
      <c r="LO20" s="128"/>
      <c r="LP20" s="128"/>
      <c r="LQ20" s="128"/>
      <c r="LR20" s="128"/>
      <c r="LS20" s="128"/>
      <c r="LT20" s="128"/>
      <c r="LU20" s="128"/>
      <c r="LV20" s="128"/>
      <c r="LW20" s="128"/>
      <c r="LX20" s="128"/>
      <c r="LY20" s="128"/>
      <c r="LZ20" s="128"/>
      <c r="MA20" s="128"/>
      <c r="MB20" s="128"/>
      <c r="MC20" s="128"/>
      <c r="MD20" s="128"/>
      <c r="ME20" s="128"/>
      <c r="MF20" s="128"/>
      <c r="MG20" s="128"/>
      <c r="MH20" s="128"/>
      <c r="MI20" s="128"/>
      <c r="MJ20" s="128"/>
      <c r="MK20" s="128"/>
      <c r="ML20" s="128"/>
      <c r="MM20" s="128"/>
      <c r="MN20" s="128"/>
      <c r="MO20" s="128"/>
      <c r="MP20" s="128"/>
      <c r="MQ20" s="128"/>
      <c r="MR20" s="128"/>
      <c r="MS20" s="128"/>
      <c r="MT20" s="128"/>
      <c r="MU20" s="128"/>
      <c r="MV20" s="128"/>
      <c r="MW20" s="128"/>
      <c r="MX20" s="128"/>
      <c r="MY20" s="128"/>
      <c r="MZ20" s="128"/>
      <c r="NA20" s="128"/>
      <c r="NB20" s="128"/>
      <c r="NC20" s="128"/>
      <c r="ND20" s="128"/>
      <c r="NE20" s="128"/>
      <c r="NF20" s="128"/>
      <c r="NG20" s="128"/>
      <c r="NH20" s="128"/>
      <c r="NI20" s="128"/>
      <c r="NJ20" s="128"/>
      <c r="NK20" s="128"/>
      <c r="NL20" s="128"/>
      <c r="NM20" s="128"/>
      <c r="NN20" s="128"/>
      <c r="NO20" s="128"/>
      <c r="NP20" s="128"/>
      <c r="NQ20" s="128"/>
      <c r="NR20" s="128"/>
      <c r="NS20" s="128"/>
      <c r="NT20" s="128"/>
      <c r="NU20" s="128"/>
      <c r="NV20" s="128"/>
      <c r="NW20" s="128"/>
      <c r="NX20" s="128"/>
      <c r="NY20" s="128"/>
      <c r="NZ20" s="128"/>
      <c r="OA20" s="128"/>
      <c r="OB20" s="128"/>
      <c r="OC20" s="128"/>
      <c r="OD20" s="128"/>
      <c r="OE20" s="128"/>
      <c r="OF20" s="128"/>
      <c r="OG20" s="128"/>
      <c r="OH20" s="128"/>
      <c r="OI20" s="128"/>
      <c r="OJ20" s="128"/>
      <c r="OK20" s="128"/>
      <c r="OL20" s="128"/>
      <c r="OM20" s="128"/>
      <c r="ON20" s="128"/>
      <c r="OO20" s="128"/>
      <c r="OP20" s="128"/>
      <c r="OQ20" s="128"/>
      <c r="OR20" s="128"/>
      <c r="OS20" s="128"/>
      <c r="OT20" s="128"/>
      <c r="OU20" s="128"/>
      <c r="OV20" s="128"/>
      <c r="OW20" s="128"/>
      <c r="OX20" s="128"/>
      <c r="OY20" s="128"/>
      <c r="OZ20" s="128"/>
      <c r="PA20" s="128"/>
      <c r="PB20" s="128"/>
      <c r="PC20" s="128"/>
      <c r="PD20" s="128"/>
      <c r="PE20" s="128"/>
      <c r="PF20" s="128"/>
      <c r="PG20" s="128"/>
      <c r="PH20" s="128"/>
      <c r="PI20" s="128"/>
      <c r="PJ20" s="128"/>
      <c r="PK20" s="128"/>
      <c r="PL20" s="128"/>
      <c r="PM20" s="128"/>
      <c r="PN20" s="128"/>
      <c r="PO20" s="128"/>
      <c r="PP20" s="128"/>
      <c r="PQ20" s="128"/>
      <c r="PR20" s="128"/>
      <c r="PS20" s="128"/>
      <c r="PT20" s="128"/>
      <c r="PU20" s="128"/>
      <c r="PV20" s="128"/>
      <c r="PW20" s="128"/>
      <c r="PX20" s="128"/>
      <c r="PY20" s="128"/>
      <c r="PZ20" s="128"/>
      <c r="QA20" s="128"/>
      <c r="QB20" s="128"/>
      <c r="QC20" s="128"/>
      <c r="QD20" s="128"/>
      <c r="QE20" s="128"/>
      <c r="QF20" s="128"/>
      <c r="QG20" s="128"/>
      <c r="QH20" s="128"/>
      <c r="QI20" s="128"/>
      <c r="QJ20" s="128"/>
      <c r="QK20" s="128"/>
      <c r="QL20" s="128"/>
      <c r="QM20" s="128"/>
      <c r="QN20" s="128"/>
      <c r="QO20" s="128"/>
      <c r="QP20" s="128"/>
      <c r="QQ20" s="128"/>
      <c r="QR20" s="128"/>
      <c r="QS20" s="128"/>
      <c r="QT20" s="128"/>
      <c r="QU20" s="128"/>
      <c r="QV20" s="128"/>
      <c r="QW20" s="128"/>
      <c r="QX20" s="128"/>
      <c r="QY20" s="128"/>
      <c r="QZ20" s="128"/>
      <c r="RA20" s="128"/>
      <c r="RB20" s="128"/>
      <c r="RC20" s="128"/>
      <c r="RD20" s="128"/>
      <c r="RE20" s="128"/>
      <c r="RF20" s="128"/>
      <c r="RG20" s="128"/>
      <c r="RH20" s="128"/>
      <c r="RI20" s="128"/>
      <c r="RJ20" s="128"/>
      <c r="RK20" s="128"/>
      <c r="RL20" s="128"/>
      <c r="RM20" s="128"/>
      <c r="RN20" s="128"/>
      <c r="RO20" s="128"/>
      <c r="RP20" s="128"/>
      <c r="RQ20" s="128"/>
      <c r="RR20" s="128"/>
      <c r="RS20" s="128"/>
      <c r="RT20" s="128"/>
      <c r="RU20" s="128"/>
      <c r="RV20" s="128"/>
      <c r="RW20" s="128"/>
      <c r="RX20" s="128"/>
      <c r="RY20" s="128"/>
      <c r="RZ20" s="128"/>
      <c r="SA20" s="128"/>
      <c r="SB20" s="128"/>
      <c r="SC20" s="128"/>
      <c r="SD20" s="128"/>
      <c r="SE20" s="128"/>
      <c r="SF20" s="128"/>
      <c r="SG20" s="128"/>
      <c r="SH20" s="128"/>
      <c r="SI20" s="128"/>
      <c r="SJ20" s="128"/>
      <c r="SK20" s="128"/>
      <c r="SL20" s="128"/>
      <c r="SM20" s="128"/>
      <c r="SN20" s="128"/>
      <c r="SO20" s="128"/>
      <c r="SP20" s="128"/>
      <c r="SQ20" s="128"/>
      <c r="SR20" s="128"/>
      <c r="SS20" s="128"/>
      <c r="ST20" s="128"/>
      <c r="SU20" s="128"/>
      <c r="SV20" s="128"/>
      <c r="SW20" s="128"/>
      <c r="SX20" s="128"/>
      <c r="SY20" s="128"/>
      <c r="SZ20" s="128"/>
      <c r="TA20" s="128"/>
      <c r="TB20" s="128"/>
      <c r="TC20" s="128"/>
      <c r="TD20" s="128"/>
      <c r="TE20" s="128"/>
      <c r="TF20" s="128"/>
      <c r="TG20" s="128"/>
      <c r="TH20" s="128"/>
      <c r="TI20" s="128"/>
      <c r="TJ20" s="128"/>
      <c r="TK20" s="128"/>
      <c r="TL20" s="128"/>
      <c r="TM20" s="128"/>
      <c r="TN20" s="128"/>
      <c r="TO20" s="128"/>
      <c r="TP20" s="128"/>
      <c r="TQ20" s="128"/>
      <c r="TR20" s="128"/>
      <c r="TS20" s="128"/>
      <c r="TT20" s="128"/>
      <c r="TU20" s="128"/>
      <c r="TV20" s="128"/>
      <c r="TW20" s="128"/>
      <c r="TX20" s="128"/>
      <c r="TY20" s="128"/>
      <c r="TZ20" s="128"/>
      <c r="UA20" s="128"/>
      <c r="UB20" s="128"/>
      <c r="UC20" s="128"/>
      <c r="UD20" s="128"/>
      <c r="UE20" s="128"/>
      <c r="UF20" s="128"/>
      <c r="UG20" s="128"/>
      <c r="UH20" s="128"/>
      <c r="UI20" s="128"/>
      <c r="UJ20" s="128"/>
      <c r="UK20" s="128"/>
      <c r="UL20" s="128"/>
      <c r="UM20" s="128"/>
      <c r="UN20" s="128"/>
      <c r="UO20" s="128"/>
      <c r="UP20" s="128"/>
      <c r="UQ20" s="128"/>
      <c r="UR20" s="128"/>
      <c r="US20" s="128"/>
      <c r="UT20" s="128"/>
      <c r="UU20" s="128"/>
      <c r="UV20" s="128"/>
      <c r="UW20" s="128"/>
      <c r="UX20" s="128"/>
      <c r="UY20" s="128"/>
      <c r="UZ20" s="128"/>
      <c r="VA20" s="128"/>
      <c r="VB20" s="128"/>
      <c r="VC20" s="128"/>
      <c r="VD20" s="128"/>
      <c r="VE20" s="128"/>
      <c r="VF20" s="128"/>
      <c r="VG20" s="128"/>
      <c r="VH20" s="128"/>
      <c r="VI20" s="128"/>
      <c r="VJ20" s="128"/>
      <c r="VK20" s="128"/>
      <c r="VL20" s="128"/>
      <c r="VM20" s="128"/>
      <c r="VN20" s="128"/>
      <c r="VO20" s="128"/>
      <c r="VP20" s="128"/>
      <c r="VQ20" s="128"/>
      <c r="VR20" s="128"/>
      <c r="VS20" s="128"/>
      <c r="VT20" s="128"/>
      <c r="VU20" s="128"/>
      <c r="VV20" s="128"/>
      <c r="VW20" s="128"/>
      <c r="VX20" s="128"/>
      <c r="VY20" s="128"/>
      <c r="VZ20" s="128"/>
      <c r="WA20" s="128"/>
      <c r="WB20" s="128"/>
      <c r="WC20" s="128"/>
      <c r="WD20" s="128"/>
      <c r="WE20" s="128"/>
      <c r="WF20" s="128"/>
      <c r="WG20" s="128"/>
      <c r="WH20" s="128"/>
      <c r="WI20" s="128"/>
      <c r="WJ20" s="128"/>
      <c r="WK20" s="128"/>
      <c r="WL20" s="128"/>
      <c r="WM20" s="128"/>
      <c r="WN20" s="128"/>
      <c r="WO20" s="128"/>
      <c r="WP20" s="128"/>
      <c r="WQ20" s="128"/>
      <c r="WR20" s="128"/>
      <c r="WS20" s="128"/>
      <c r="WT20" s="128"/>
      <c r="WU20" s="128"/>
      <c r="WV20" s="128"/>
      <c r="WW20" s="128"/>
      <c r="WX20" s="128"/>
      <c r="WY20" s="128"/>
      <c r="WZ20" s="128"/>
      <c r="XA20" s="128"/>
      <c r="XB20" s="128"/>
      <c r="XC20" s="128"/>
      <c r="XD20" s="128"/>
      <c r="XE20" s="128"/>
      <c r="XF20" s="128"/>
      <c r="XG20" s="128"/>
      <c r="XH20" s="128"/>
      <c r="XI20" s="128"/>
      <c r="XJ20" s="128"/>
      <c r="XK20" s="128"/>
      <c r="XL20" s="128"/>
      <c r="XM20" s="128"/>
      <c r="XN20" s="128"/>
      <c r="XO20" s="128"/>
      <c r="XP20" s="128"/>
      <c r="XQ20" s="128"/>
      <c r="XR20" s="128"/>
      <c r="XS20" s="128"/>
      <c r="XT20" s="128"/>
      <c r="XU20" s="128"/>
      <c r="XV20" s="128"/>
      <c r="XW20" s="128"/>
      <c r="XX20" s="128"/>
      <c r="XY20" s="128"/>
      <c r="XZ20" s="128"/>
      <c r="YA20" s="128"/>
      <c r="YB20" s="128"/>
      <c r="YC20" s="128"/>
      <c r="YD20" s="128"/>
      <c r="YE20" s="128"/>
      <c r="YF20" s="128"/>
      <c r="YG20" s="128"/>
      <c r="YH20" s="128"/>
      <c r="YI20" s="128"/>
      <c r="YJ20" s="128"/>
      <c r="YK20" s="128"/>
      <c r="YL20" s="128"/>
      <c r="YM20" s="128"/>
      <c r="YN20" s="128"/>
      <c r="YO20" s="128"/>
      <c r="YP20" s="128"/>
      <c r="YQ20" s="128"/>
      <c r="YR20" s="128"/>
      <c r="YS20" s="128"/>
      <c r="YT20" s="128"/>
      <c r="YU20" s="128"/>
      <c r="YV20" s="128"/>
      <c r="YW20" s="128"/>
      <c r="YX20" s="128"/>
      <c r="YY20" s="128"/>
      <c r="YZ20" s="128"/>
      <c r="ZA20" s="128"/>
      <c r="ZB20" s="128"/>
      <c r="ZC20" s="128"/>
      <c r="ZD20" s="128"/>
      <c r="ZE20" s="128"/>
      <c r="ZF20" s="128"/>
      <c r="ZG20" s="128"/>
      <c r="ZH20" s="128"/>
      <c r="ZI20" s="128"/>
      <c r="ZJ20" s="128"/>
      <c r="ZK20" s="128"/>
      <c r="ZL20" s="128"/>
      <c r="ZM20" s="128"/>
      <c r="ZN20" s="128"/>
      <c r="ZO20" s="128"/>
      <c r="ZP20" s="128"/>
      <c r="ZQ20" s="128"/>
      <c r="ZR20" s="128"/>
      <c r="ZS20" s="128"/>
      <c r="ZT20" s="128"/>
      <c r="ZU20" s="128"/>
      <c r="ZV20" s="128"/>
      <c r="ZW20" s="128"/>
      <c r="ZX20" s="128"/>
      <c r="ZY20" s="128"/>
      <c r="ZZ20" s="128"/>
      <c r="AAA20" s="128"/>
      <c r="AAB20" s="128"/>
      <c r="AAC20" s="128"/>
      <c r="AAD20" s="128"/>
      <c r="AAE20" s="128"/>
      <c r="AAF20" s="128"/>
      <c r="AAG20" s="128"/>
      <c r="AAH20" s="128"/>
      <c r="AAI20" s="128"/>
      <c r="AAJ20" s="128"/>
      <c r="AAK20" s="128"/>
      <c r="AAL20" s="128"/>
      <c r="AAM20" s="128"/>
      <c r="AAN20" s="128"/>
      <c r="AAO20" s="128"/>
      <c r="AAP20" s="128"/>
      <c r="AAQ20" s="128"/>
      <c r="AAR20" s="128"/>
      <c r="AAS20" s="128"/>
      <c r="AAT20" s="128"/>
      <c r="AAU20" s="128"/>
      <c r="AAV20" s="128"/>
      <c r="AAW20" s="128"/>
      <c r="AAX20" s="128"/>
      <c r="AAY20" s="128"/>
      <c r="AAZ20" s="128"/>
      <c r="ABA20" s="128"/>
      <c r="ABB20" s="128"/>
      <c r="ABC20" s="128"/>
      <c r="ABD20" s="128"/>
      <c r="ABE20" s="128"/>
      <c r="ABF20" s="128"/>
      <c r="ABG20" s="128"/>
      <c r="ABH20" s="128"/>
      <c r="ABI20" s="128"/>
      <c r="ABJ20" s="128"/>
      <c r="ABK20" s="128"/>
      <c r="ABL20" s="128"/>
      <c r="ABM20" s="128"/>
      <c r="ABN20" s="128"/>
      <c r="ABO20" s="128"/>
      <c r="ABP20" s="128"/>
      <c r="ABQ20" s="128"/>
      <c r="ABR20" s="128"/>
      <c r="ABS20" s="128"/>
      <c r="ABT20" s="128"/>
      <c r="ABU20" s="128"/>
      <c r="ABV20" s="128"/>
      <c r="ABW20" s="128"/>
      <c r="ABX20" s="128"/>
      <c r="ABY20" s="128"/>
      <c r="ABZ20" s="128"/>
      <c r="ACA20" s="128"/>
      <c r="ACB20" s="128"/>
      <c r="ACC20" s="128"/>
      <c r="ACD20" s="128"/>
      <c r="ACE20" s="128"/>
      <c r="ACF20" s="128"/>
      <c r="ACG20" s="128"/>
      <c r="ACH20" s="128"/>
      <c r="ACI20" s="128"/>
      <c r="ACJ20" s="128"/>
      <c r="ACK20" s="128"/>
      <c r="ACL20" s="128"/>
      <c r="ACM20" s="128"/>
      <c r="ACN20" s="128"/>
      <c r="ACO20" s="128"/>
      <c r="ACP20" s="128"/>
      <c r="ACQ20" s="128"/>
      <c r="ACR20" s="128"/>
      <c r="ACS20" s="128"/>
      <c r="ACT20" s="128"/>
      <c r="ACU20" s="128"/>
      <c r="ACV20" s="128"/>
      <c r="ACW20" s="128"/>
      <c r="ACX20" s="128"/>
      <c r="ACY20" s="128"/>
      <c r="ACZ20" s="128"/>
      <c r="ADA20" s="128"/>
      <c r="ADB20" s="128"/>
      <c r="ADC20" s="128"/>
      <c r="ADD20" s="128"/>
      <c r="ADE20" s="128"/>
      <c r="ADF20" s="128"/>
      <c r="ADG20" s="128"/>
      <c r="ADH20" s="128"/>
      <c r="ADI20" s="128"/>
      <c r="ADJ20" s="128"/>
      <c r="ADK20" s="128"/>
      <c r="ADL20" s="128"/>
      <c r="ADM20" s="128"/>
      <c r="ADN20" s="128"/>
      <c r="ADO20" s="128"/>
      <c r="ADP20" s="128"/>
      <c r="ADQ20" s="128"/>
      <c r="ADR20" s="128"/>
      <c r="ADS20" s="128"/>
      <c r="ADT20" s="128"/>
      <c r="ADU20" s="128"/>
      <c r="ADV20" s="128"/>
      <c r="ADW20" s="128"/>
      <c r="ADX20" s="128"/>
      <c r="ADY20" s="128"/>
      <c r="ADZ20" s="128"/>
      <c r="AEA20" s="128"/>
      <c r="AEB20" s="128"/>
      <c r="AEC20" s="128"/>
      <c r="AED20" s="128"/>
      <c r="AEE20" s="128"/>
      <c r="AEF20" s="128"/>
      <c r="AEG20" s="128"/>
      <c r="AEH20" s="128"/>
      <c r="AEI20" s="128"/>
      <c r="AEJ20" s="128"/>
      <c r="AEK20" s="128"/>
      <c r="AEL20" s="128"/>
      <c r="AEM20" s="128"/>
      <c r="AEN20" s="128"/>
      <c r="AEO20" s="128"/>
      <c r="AEP20" s="128"/>
      <c r="AEQ20" s="128"/>
      <c r="AER20" s="128"/>
      <c r="AES20" s="128"/>
      <c r="AET20" s="128"/>
      <c r="AEU20" s="128"/>
      <c r="AEV20" s="128"/>
      <c r="AEW20" s="128"/>
      <c r="AEX20" s="128"/>
      <c r="AEY20" s="128"/>
      <c r="AEZ20" s="128"/>
      <c r="AFA20" s="128"/>
      <c r="AFB20" s="128"/>
      <c r="AFC20" s="128"/>
      <c r="AFD20" s="128"/>
      <c r="AFE20" s="128"/>
      <c r="AFF20" s="128"/>
      <c r="AFG20" s="128"/>
      <c r="AFH20" s="128"/>
      <c r="AFI20" s="128"/>
      <c r="AFJ20" s="128"/>
      <c r="AFK20" s="128"/>
      <c r="AFL20" s="128"/>
      <c r="AFM20" s="128"/>
      <c r="AFN20" s="128"/>
      <c r="AFO20" s="128"/>
      <c r="AFP20" s="128"/>
      <c r="AFQ20" s="128"/>
      <c r="AFR20" s="128"/>
      <c r="AFS20" s="128"/>
      <c r="AFT20" s="128"/>
      <c r="AFU20" s="128"/>
      <c r="AFV20" s="128"/>
      <c r="AFW20" s="128"/>
      <c r="AFX20" s="128"/>
      <c r="AFY20" s="128"/>
      <c r="AFZ20" s="128"/>
      <c r="AGA20" s="128"/>
      <c r="AGB20" s="128"/>
      <c r="AGC20" s="128"/>
      <c r="AGD20" s="128"/>
      <c r="AGE20" s="128"/>
      <c r="AGF20" s="128"/>
      <c r="AGG20" s="128"/>
      <c r="AGH20" s="128"/>
      <c r="AGI20" s="128"/>
      <c r="AGJ20" s="128"/>
      <c r="AGK20" s="128"/>
      <c r="AGL20" s="128"/>
      <c r="AGM20" s="128"/>
      <c r="AGN20" s="128"/>
      <c r="AGO20" s="128"/>
      <c r="AGP20" s="128"/>
      <c r="AGQ20" s="128"/>
      <c r="AGR20" s="128"/>
      <c r="AGS20" s="128"/>
      <c r="AGT20" s="128"/>
      <c r="AGU20" s="128"/>
      <c r="AGV20" s="128"/>
      <c r="AGW20" s="128"/>
      <c r="AGX20" s="128"/>
      <c r="AGY20" s="128"/>
      <c r="AGZ20" s="128"/>
      <c r="AHA20" s="128"/>
      <c r="AHB20" s="128"/>
      <c r="AHC20" s="128"/>
      <c r="AHD20" s="128"/>
      <c r="AHE20" s="128"/>
      <c r="AHF20" s="128"/>
      <c r="AHG20" s="128"/>
      <c r="AHH20" s="128"/>
      <c r="AHI20" s="128"/>
      <c r="AHJ20" s="128"/>
      <c r="AHK20" s="128"/>
      <c r="AHL20" s="128"/>
      <c r="AHM20" s="128"/>
      <c r="AHN20" s="128"/>
      <c r="AHO20" s="128"/>
      <c r="AHP20" s="128"/>
      <c r="AHQ20" s="128"/>
      <c r="AHR20" s="128"/>
      <c r="AHS20" s="128"/>
      <c r="AHT20" s="128"/>
      <c r="AHU20" s="128"/>
      <c r="AHV20" s="128"/>
      <c r="AHW20" s="128"/>
      <c r="AHX20" s="128"/>
      <c r="AHY20" s="128"/>
      <c r="AHZ20" s="128"/>
      <c r="AIA20" s="128"/>
      <c r="AIB20" s="128"/>
      <c r="AIC20" s="128"/>
      <c r="AID20" s="128"/>
      <c r="AIE20" s="128"/>
      <c r="AIF20" s="128"/>
      <c r="AIG20" s="128"/>
      <c r="AIH20" s="128"/>
      <c r="AII20" s="128"/>
      <c r="AIJ20" s="128"/>
      <c r="AIK20" s="128"/>
      <c r="AIL20" s="128"/>
      <c r="AIM20" s="128"/>
      <c r="AIN20" s="128"/>
      <c r="AIO20" s="128"/>
      <c r="AIP20" s="128"/>
      <c r="AIQ20" s="128"/>
      <c r="AIR20" s="128"/>
      <c r="AIS20" s="128"/>
      <c r="AIT20" s="128"/>
      <c r="AIU20" s="128"/>
      <c r="AIV20" s="128"/>
      <c r="AIW20" s="128"/>
      <c r="AIX20" s="128"/>
      <c r="AIY20" s="128"/>
      <c r="AIZ20" s="128"/>
      <c r="AJA20" s="128"/>
      <c r="AJB20" s="128"/>
      <c r="AJC20" s="128"/>
      <c r="AJD20" s="128"/>
      <c r="AJE20" s="128"/>
      <c r="AJF20" s="128"/>
      <c r="AJG20" s="128"/>
      <c r="AJH20" s="128"/>
      <c r="AJI20" s="128"/>
      <c r="AJJ20" s="128"/>
      <c r="AJK20" s="128"/>
      <c r="AJL20" s="128"/>
      <c r="AJM20" s="128"/>
      <c r="AJN20" s="128"/>
      <c r="AJO20" s="128"/>
      <c r="AJP20" s="128"/>
      <c r="AJQ20" s="128"/>
      <c r="AJR20" s="128"/>
      <c r="AJS20" s="128"/>
      <c r="AJT20" s="128"/>
      <c r="AJU20" s="128"/>
      <c r="AJV20" s="128"/>
      <c r="AJW20" s="128"/>
      <c r="AJX20" s="128"/>
      <c r="AJY20" s="128"/>
      <c r="AJZ20" s="128"/>
      <c r="AKA20" s="128"/>
      <c r="AKB20" s="128"/>
      <c r="AKC20" s="128"/>
      <c r="AKD20" s="128"/>
      <c r="AKE20" s="128"/>
      <c r="AKF20" s="128"/>
      <c r="AKG20" s="128"/>
      <c r="AKH20" s="128"/>
      <c r="AKI20" s="128"/>
      <c r="AKJ20" s="128"/>
      <c r="AKK20" s="128"/>
      <c r="AKL20" s="128"/>
      <c r="AKM20" s="128"/>
      <c r="AKN20" s="128"/>
      <c r="AKO20" s="128"/>
      <c r="AKP20" s="128"/>
      <c r="AKQ20" s="128"/>
      <c r="AKR20" s="128"/>
      <c r="AKS20" s="128"/>
      <c r="AKT20" s="128"/>
      <c r="AKU20" s="128"/>
      <c r="AKV20" s="128"/>
      <c r="AKW20" s="128"/>
      <c r="AKX20" s="128"/>
      <c r="AKY20" s="128"/>
      <c r="AKZ20" s="128"/>
      <c r="ALA20" s="128"/>
      <c r="ALB20" s="128"/>
      <c r="ALC20" s="128"/>
      <c r="ALD20" s="128"/>
      <c r="ALE20" s="128"/>
      <c r="ALF20" s="128"/>
      <c r="ALG20" s="128"/>
      <c r="ALH20" s="128"/>
      <c r="ALI20" s="128"/>
      <c r="ALJ20" s="128"/>
      <c r="ALK20" s="128"/>
      <c r="ALL20" s="128"/>
      <c r="ALM20" s="128"/>
      <c r="ALN20" s="128"/>
      <c r="ALO20" s="128"/>
      <c r="ALP20" s="128"/>
      <c r="ALQ20" s="128"/>
      <c r="ALR20" s="128"/>
      <c r="ALS20" s="128"/>
      <c r="ALT20" s="128"/>
      <c r="ALU20" s="128"/>
      <c r="ALV20" s="128"/>
      <c r="ALW20" s="128"/>
      <c r="ALX20" s="128"/>
      <c r="ALY20" s="128"/>
      <c r="ALZ20" s="128"/>
      <c r="AMA20" s="128"/>
      <c r="AMB20" s="128"/>
      <c r="AMC20" s="128"/>
      <c r="AMD20" s="128"/>
      <c r="AME20" s="128"/>
      <c r="AMF20" s="128"/>
      <c r="AMG20" s="128"/>
      <c r="AMH20" s="128"/>
      <c r="AMI20" s="128"/>
      <c r="AMJ20" s="128"/>
    </row>
  </sheetData>
  <mergeCells count="4">
    <mergeCell ref="A1:N1"/>
    <mergeCell ref="I17:J17"/>
    <mergeCell ref="A18:L18"/>
    <mergeCell ref="A19:L19"/>
  </mergeCells>
  <pageMargins left="0.23622047244094491" right="0.23622047244094491" top="0.74803149606299213" bottom="0.74803149606299213" header="0.31496062992125984" footer="0.31496062992125984"/>
  <pageSetup paperSize="9" scale="65" pageOrder="overThenDown" orientation="landscape" useFirstPageNumber="1" r:id="rId1"/>
  <headerFooter>
    <oddHeader>&amp;LNumer sprawy 24/ZP/2023
&amp;RZałącznik nr 2 do SWZ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9EB5E-383B-43F7-8A99-5F9C11163B95}">
  <dimension ref="A1:AMJ13"/>
  <sheetViews>
    <sheetView view="pageBreakPreview" zoomScaleNormal="110" zoomScaleSheetLayoutView="100" workbookViewId="0">
      <selection activeCell="D4" sqref="D4"/>
    </sheetView>
  </sheetViews>
  <sheetFormatPr defaultRowHeight="14.25"/>
  <cols>
    <col min="1" max="1" width="5.85546875" style="39" customWidth="1"/>
    <col min="2" max="2" width="36.5703125" style="39" customWidth="1"/>
    <col min="3" max="3" width="22.85546875" style="39" customWidth="1"/>
    <col min="4" max="4" width="13.85546875" style="39" customWidth="1"/>
    <col min="5" max="5" width="15" style="39" customWidth="1"/>
    <col min="6" max="6" width="11.140625" style="39" customWidth="1"/>
    <col min="7" max="7" width="14.85546875" style="39" customWidth="1"/>
    <col min="8" max="8" width="11.5703125" style="39" customWidth="1"/>
    <col min="9" max="9" width="10.5703125" style="39" customWidth="1"/>
    <col min="10" max="10" width="12.28515625" style="39" customWidth="1"/>
    <col min="11" max="11" width="14.140625" style="39" customWidth="1"/>
    <col min="12" max="12" width="14.42578125" style="39" customWidth="1"/>
    <col min="13" max="1025" width="9.28515625" style="39" customWidth="1"/>
    <col min="1026" max="16384" width="9.140625" style="39"/>
  </cols>
  <sheetData>
    <row r="1" spans="1:1024" ht="18">
      <c r="A1" s="853" t="s">
        <v>0</v>
      </c>
      <c r="B1" s="853"/>
      <c r="C1" s="853"/>
      <c r="D1" s="853"/>
      <c r="E1" s="853"/>
      <c r="F1" s="853"/>
      <c r="G1" s="853"/>
      <c r="H1" s="853"/>
      <c r="I1" s="853"/>
      <c r="J1" s="853"/>
      <c r="K1" s="853"/>
      <c r="L1" s="853"/>
    </row>
    <row r="2" spans="1:1024" ht="18">
      <c r="B2" s="45" t="s">
        <v>405</v>
      </c>
      <c r="G2" s="104"/>
      <c r="H2" s="104"/>
    </row>
    <row r="3" spans="1:1024" s="53" customFormat="1" ht="12.75"/>
    <row r="4" spans="1:1024" s="52" customFormat="1" ht="54.75" customHeight="1">
      <c r="A4" s="562" t="s">
        <v>3</v>
      </c>
      <c r="B4" s="562" t="s">
        <v>4</v>
      </c>
      <c r="C4" s="563" t="s">
        <v>5</v>
      </c>
      <c r="D4" s="852" t="s">
        <v>36</v>
      </c>
      <c r="E4" s="563" t="s">
        <v>7</v>
      </c>
      <c r="F4" s="563" t="s">
        <v>8</v>
      </c>
      <c r="G4" s="563" t="s">
        <v>9</v>
      </c>
      <c r="H4" s="563" t="s">
        <v>10</v>
      </c>
      <c r="I4" s="563" t="s">
        <v>62</v>
      </c>
      <c r="J4" s="428" t="s">
        <v>12</v>
      </c>
      <c r="K4" s="564" t="s">
        <v>33</v>
      </c>
      <c r="L4" s="563" t="s">
        <v>34</v>
      </c>
    </row>
    <row r="5" spans="1:1024" s="53" customFormat="1" ht="33" customHeight="1">
      <c r="A5" s="373">
        <v>1</v>
      </c>
      <c r="B5" s="565" t="s">
        <v>153</v>
      </c>
      <c r="C5" s="372" t="s">
        <v>154</v>
      </c>
      <c r="D5" s="372"/>
      <c r="E5" s="566" t="s">
        <v>155</v>
      </c>
      <c r="F5" s="373" t="s">
        <v>15</v>
      </c>
      <c r="G5" s="374">
        <v>40</v>
      </c>
      <c r="H5" s="567"/>
      <c r="I5" s="369"/>
      <c r="J5" s="435">
        <f>H5*I5+H5</f>
        <v>0</v>
      </c>
      <c r="K5" s="568">
        <f>H5*G5</f>
        <v>0</v>
      </c>
      <c r="L5" s="436">
        <f>K5*I5+K5</f>
        <v>0</v>
      </c>
    </row>
    <row r="6" spans="1:1024" s="53" customFormat="1" ht="33" customHeight="1">
      <c r="A6" s="373">
        <v>2</v>
      </c>
      <c r="B6" s="565" t="s">
        <v>153</v>
      </c>
      <c r="C6" s="372" t="s">
        <v>156</v>
      </c>
      <c r="D6" s="372"/>
      <c r="E6" s="566" t="s">
        <v>155</v>
      </c>
      <c r="F6" s="373" t="s">
        <v>15</v>
      </c>
      <c r="G6" s="374">
        <v>40</v>
      </c>
      <c r="H6" s="567"/>
      <c r="I6" s="369"/>
      <c r="J6" s="435">
        <f t="shared" ref="J6:J9" si="0">H6*I6+H6</f>
        <v>0</v>
      </c>
      <c r="K6" s="568">
        <f t="shared" ref="K6:K9" si="1">H6*G6</f>
        <v>0</v>
      </c>
      <c r="L6" s="436">
        <f t="shared" ref="L6:L9" si="2">K6*I6+K6</f>
        <v>0</v>
      </c>
    </row>
    <row r="7" spans="1:1024" s="53" customFormat="1" ht="35.25" customHeight="1">
      <c r="A7" s="373">
        <v>3</v>
      </c>
      <c r="B7" s="565" t="s">
        <v>153</v>
      </c>
      <c r="C7" s="372" t="s">
        <v>157</v>
      </c>
      <c r="D7" s="372"/>
      <c r="E7" s="566" t="s">
        <v>155</v>
      </c>
      <c r="F7" s="373" t="s">
        <v>15</v>
      </c>
      <c r="G7" s="374">
        <v>40</v>
      </c>
      <c r="H7" s="567"/>
      <c r="I7" s="369"/>
      <c r="J7" s="435">
        <f t="shared" si="0"/>
        <v>0</v>
      </c>
      <c r="K7" s="568">
        <f t="shared" si="1"/>
        <v>0</v>
      </c>
      <c r="L7" s="436">
        <f t="shared" si="2"/>
        <v>0</v>
      </c>
    </row>
    <row r="8" spans="1:1024" s="53" customFormat="1" ht="35.25" customHeight="1">
      <c r="A8" s="373">
        <v>4</v>
      </c>
      <c r="B8" s="565" t="s">
        <v>153</v>
      </c>
      <c r="C8" s="372" t="s">
        <v>158</v>
      </c>
      <c r="D8" s="372"/>
      <c r="E8" s="566" t="s">
        <v>155</v>
      </c>
      <c r="F8" s="373" t="s">
        <v>15</v>
      </c>
      <c r="G8" s="374">
        <v>40</v>
      </c>
      <c r="H8" s="567"/>
      <c r="I8" s="369"/>
      <c r="J8" s="435">
        <f t="shared" si="0"/>
        <v>0</v>
      </c>
      <c r="K8" s="568">
        <f t="shared" si="1"/>
        <v>0</v>
      </c>
      <c r="L8" s="436">
        <f t="shared" si="2"/>
        <v>0</v>
      </c>
    </row>
    <row r="9" spans="1:1024" s="53" customFormat="1" ht="21.75" customHeight="1">
      <c r="A9" s="364">
        <v>5</v>
      </c>
      <c r="B9" s="556" t="s">
        <v>153</v>
      </c>
      <c r="C9" s="363" t="s">
        <v>159</v>
      </c>
      <c r="D9" s="363"/>
      <c r="E9" s="363" t="s">
        <v>160</v>
      </c>
      <c r="F9" s="569" t="s">
        <v>15</v>
      </c>
      <c r="G9" s="365">
        <v>2000</v>
      </c>
      <c r="H9" s="567"/>
      <c r="I9" s="369"/>
      <c r="J9" s="435">
        <f t="shared" si="0"/>
        <v>0</v>
      </c>
      <c r="K9" s="568">
        <f t="shared" si="1"/>
        <v>0</v>
      </c>
      <c r="L9" s="436">
        <f t="shared" si="2"/>
        <v>0</v>
      </c>
    </row>
    <row r="10" spans="1:1024" s="53" customFormat="1" ht="12.75">
      <c r="A10" s="41"/>
      <c r="B10" s="60"/>
      <c r="C10" s="41"/>
      <c r="D10" s="41"/>
      <c r="E10" s="41"/>
      <c r="F10" s="41"/>
      <c r="G10" s="41"/>
      <c r="H10" s="54"/>
      <c r="I10" s="864" t="s">
        <v>32</v>
      </c>
      <c r="J10" s="864"/>
      <c r="K10" s="105">
        <f>SUM(K5:K9)</f>
        <v>0</v>
      </c>
      <c r="L10" s="102">
        <f>SUM(L5:L9)</f>
        <v>0</v>
      </c>
    </row>
    <row r="11" spans="1:1024" s="836" customFormat="1" ht="21.75" customHeight="1">
      <c r="A11" s="854" t="s">
        <v>819</v>
      </c>
      <c r="B11" s="854"/>
      <c r="C11" s="854"/>
      <c r="D11" s="854"/>
      <c r="E11" s="854"/>
      <c r="F11" s="854"/>
      <c r="G11" s="854"/>
      <c r="H11" s="854"/>
      <c r="I11" s="854"/>
      <c r="J11" s="854"/>
      <c r="K11" s="854"/>
      <c r="L11" s="854"/>
    </row>
    <row r="12" spans="1:1024" s="836" customFormat="1" ht="30" customHeight="1">
      <c r="A12" s="854" t="s">
        <v>29</v>
      </c>
      <c r="B12" s="854"/>
      <c r="C12" s="854"/>
      <c r="D12" s="854"/>
      <c r="E12" s="854"/>
      <c r="F12" s="854"/>
      <c r="G12" s="854"/>
      <c r="H12" s="854"/>
      <c r="I12" s="854"/>
      <c r="J12" s="854"/>
      <c r="K12" s="854"/>
      <c r="L12" s="854"/>
    </row>
    <row r="13" spans="1:1024" customFormat="1" ht="24" customHeight="1">
      <c r="A13" s="837" t="s">
        <v>820</v>
      </c>
      <c r="B13" s="838"/>
      <c r="C13" s="839"/>
      <c r="D13" s="128"/>
      <c r="E13" s="128"/>
      <c r="F13" s="128"/>
      <c r="G13" s="840"/>
      <c r="H13" s="841"/>
      <c r="I13" s="842"/>
      <c r="J13" s="843"/>
      <c r="K13" s="843"/>
      <c r="L13" s="843"/>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c r="AFL13" s="128"/>
      <c r="AFM13" s="128"/>
      <c r="AFN13" s="128"/>
      <c r="AFO13" s="128"/>
      <c r="AFP13" s="128"/>
      <c r="AFQ13" s="128"/>
      <c r="AFR13" s="128"/>
      <c r="AFS13" s="128"/>
      <c r="AFT13" s="128"/>
      <c r="AFU13" s="128"/>
      <c r="AFV13" s="128"/>
      <c r="AFW13" s="128"/>
      <c r="AFX13" s="128"/>
      <c r="AFY13" s="128"/>
      <c r="AFZ13" s="128"/>
      <c r="AGA13" s="128"/>
      <c r="AGB13" s="128"/>
      <c r="AGC13" s="128"/>
      <c r="AGD13" s="128"/>
      <c r="AGE13" s="128"/>
      <c r="AGF13" s="128"/>
      <c r="AGG13" s="128"/>
      <c r="AGH13" s="128"/>
      <c r="AGI13" s="128"/>
      <c r="AGJ13" s="128"/>
      <c r="AGK13" s="128"/>
      <c r="AGL13" s="128"/>
      <c r="AGM13" s="128"/>
      <c r="AGN13" s="128"/>
      <c r="AGO13" s="128"/>
      <c r="AGP13" s="128"/>
      <c r="AGQ13" s="128"/>
      <c r="AGR13" s="128"/>
      <c r="AGS13" s="128"/>
      <c r="AGT13" s="128"/>
      <c r="AGU13" s="128"/>
      <c r="AGV13" s="128"/>
      <c r="AGW13" s="128"/>
      <c r="AGX13" s="128"/>
      <c r="AGY13" s="128"/>
      <c r="AGZ13" s="128"/>
      <c r="AHA13" s="128"/>
      <c r="AHB13" s="128"/>
      <c r="AHC13" s="128"/>
      <c r="AHD13" s="128"/>
      <c r="AHE13" s="128"/>
      <c r="AHF13" s="128"/>
      <c r="AHG13" s="128"/>
      <c r="AHH13" s="128"/>
      <c r="AHI13" s="128"/>
      <c r="AHJ13" s="128"/>
      <c r="AHK13" s="128"/>
      <c r="AHL13" s="128"/>
      <c r="AHM13" s="128"/>
      <c r="AHN13" s="128"/>
      <c r="AHO13" s="128"/>
      <c r="AHP13" s="128"/>
      <c r="AHQ13" s="128"/>
      <c r="AHR13" s="128"/>
      <c r="AHS13" s="128"/>
      <c r="AHT13" s="128"/>
      <c r="AHU13" s="128"/>
      <c r="AHV13" s="128"/>
      <c r="AHW13" s="128"/>
      <c r="AHX13" s="128"/>
      <c r="AHY13" s="128"/>
      <c r="AHZ13" s="128"/>
      <c r="AIA13" s="128"/>
      <c r="AIB13" s="128"/>
      <c r="AIC13" s="128"/>
      <c r="AID13" s="128"/>
      <c r="AIE13" s="128"/>
      <c r="AIF13" s="128"/>
      <c r="AIG13" s="128"/>
      <c r="AIH13" s="128"/>
      <c r="AII13" s="128"/>
      <c r="AIJ13" s="128"/>
      <c r="AIK13" s="128"/>
      <c r="AIL13" s="128"/>
      <c r="AIM13" s="128"/>
      <c r="AIN13" s="128"/>
      <c r="AIO13" s="128"/>
      <c r="AIP13" s="128"/>
      <c r="AIQ13" s="128"/>
      <c r="AIR13" s="128"/>
      <c r="AIS13" s="128"/>
      <c r="AIT13" s="128"/>
      <c r="AIU13" s="128"/>
      <c r="AIV13" s="128"/>
      <c r="AIW13" s="128"/>
      <c r="AIX13" s="128"/>
      <c r="AIY13" s="128"/>
      <c r="AIZ13" s="128"/>
      <c r="AJA13" s="128"/>
      <c r="AJB13" s="128"/>
      <c r="AJC13" s="128"/>
      <c r="AJD13" s="128"/>
      <c r="AJE13" s="128"/>
      <c r="AJF13" s="128"/>
      <c r="AJG13" s="128"/>
      <c r="AJH13" s="128"/>
      <c r="AJI13" s="128"/>
      <c r="AJJ13" s="128"/>
      <c r="AJK13" s="128"/>
      <c r="AJL13" s="128"/>
      <c r="AJM13" s="128"/>
      <c r="AJN13" s="128"/>
      <c r="AJO13" s="128"/>
      <c r="AJP13" s="128"/>
      <c r="AJQ13" s="128"/>
      <c r="AJR13" s="128"/>
      <c r="AJS13" s="128"/>
      <c r="AJT13" s="128"/>
      <c r="AJU13" s="128"/>
      <c r="AJV13" s="128"/>
      <c r="AJW13" s="128"/>
      <c r="AJX13" s="128"/>
      <c r="AJY13" s="128"/>
      <c r="AJZ13" s="128"/>
      <c r="AKA13" s="128"/>
      <c r="AKB13" s="128"/>
      <c r="AKC13" s="128"/>
      <c r="AKD13" s="128"/>
      <c r="AKE13" s="128"/>
      <c r="AKF13" s="128"/>
      <c r="AKG13" s="128"/>
      <c r="AKH13" s="128"/>
      <c r="AKI13" s="128"/>
      <c r="AKJ13" s="128"/>
      <c r="AKK13" s="128"/>
      <c r="AKL13" s="128"/>
      <c r="AKM13" s="128"/>
      <c r="AKN13" s="128"/>
      <c r="AKO13" s="128"/>
      <c r="AKP13" s="128"/>
      <c r="AKQ13" s="128"/>
      <c r="AKR13" s="128"/>
      <c r="AKS13" s="128"/>
      <c r="AKT13" s="128"/>
      <c r="AKU13" s="128"/>
      <c r="AKV13" s="128"/>
      <c r="AKW13" s="128"/>
      <c r="AKX13" s="128"/>
      <c r="AKY13" s="128"/>
      <c r="AKZ13" s="128"/>
      <c r="ALA13" s="128"/>
      <c r="ALB13" s="128"/>
      <c r="ALC13" s="128"/>
      <c r="ALD13" s="128"/>
      <c r="ALE13" s="128"/>
      <c r="ALF13" s="128"/>
      <c r="ALG13" s="128"/>
      <c r="ALH13" s="128"/>
      <c r="ALI13" s="128"/>
      <c r="ALJ13" s="128"/>
      <c r="ALK13" s="128"/>
      <c r="ALL13" s="128"/>
      <c r="ALM13" s="128"/>
      <c r="ALN13" s="128"/>
      <c r="ALO13" s="128"/>
      <c r="ALP13" s="128"/>
      <c r="ALQ13" s="128"/>
      <c r="ALR13" s="128"/>
      <c r="ALS13" s="128"/>
      <c r="ALT13" s="128"/>
      <c r="ALU13" s="128"/>
      <c r="ALV13" s="128"/>
      <c r="ALW13" s="128"/>
      <c r="ALX13" s="128"/>
      <c r="ALY13" s="128"/>
      <c r="ALZ13" s="128"/>
      <c r="AMA13" s="128"/>
      <c r="AMB13" s="128"/>
      <c r="AMC13" s="128"/>
      <c r="AMD13" s="128"/>
      <c r="AME13" s="128"/>
      <c r="AMF13" s="128"/>
      <c r="AMG13" s="128"/>
      <c r="AMH13" s="128"/>
      <c r="AMI13" s="128"/>
      <c r="AMJ13" s="128"/>
    </row>
  </sheetData>
  <mergeCells count="4">
    <mergeCell ref="A1:L1"/>
    <mergeCell ref="I10:J10"/>
    <mergeCell ref="A11:L11"/>
    <mergeCell ref="A12:L12"/>
  </mergeCells>
  <pageMargins left="0" right="0" top="0.39370078740157483" bottom="0.39370078740157483" header="0" footer="0"/>
  <pageSetup paperSize="9" scale="78" pageOrder="overThenDown" orientation="landscape" useFirstPageNumber="1" r:id="rId1"/>
  <headerFooter>
    <oddHeader>&amp;LNumer sprawy 24/ZP/2023
&amp;RZałącznik nr 2 do SWZ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62E8-F358-4F52-8241-27AE02C1DF5B}">
  <dimension ref="A1:AMJ17"/>
  <sheetViews>
    <sheetView view="pageBreakPreview" zoomScaleNormal="120" zoomScaleSheetLayoutView="100" workbookViewId="0">
      <selection activeCell="E8" sqref="E8"/>
    </sheetView>
  </sheetViews>
  <sheetFormatPr defaultRowHeight="14.25"/>
  <cols>
    <col min="1" max="1" width="4.7109375" style="106" customWidth="1"/>
    <col min="2" max="2" width="25.140625" style="106" customWidth="1"/>
    <col min="3" max="3" width="37.42578125" style="106" customWidth="1"/>
    <col min="4" max="5" width="14.7109375" style="106" customWidth="1"/>
    <col min="6" max="6" width="9.7109375" style="106" customWidth="1"/>
    <col min="7" max="7" width="16" style="106" customWidth="1"/>
    <col min="8" max="8" width="14.85546875" style="106" customWidth="1"/>
    <col min="9" max="9" width="11.42578125" style="106" customWidth="1"/>
    <col min="10" max="10" width="19.28515625" style="106" customWidth="1"/>
    <col min="11" max="12" width="14.7109375" style="106" customWidth="1"/>
    <col min="13" max="257" width="12.140625" style="106" customWidth="1"/>
    <col min="258" max="258" width="10.28515625" style="106" customWidth="1"/>
    <col min="259" max="16384" width="9.140625" style="106"/>
  </cols>
  <sheetData>
    <row r="1" spans="1:12" ht="15" customHeight="1">
      <c r="C1" s="110" t="s">
        <v>61</v>
      </c>
      <c r="J1" s="865"/>
      <c r="K1" s="865"/>
      <c r="L1" s="865"/>
    </row>
    <row r="2" spans="1:12">
      <c r="A2" s="865"/>
      <c r="B2" s="865"/>
      <c r="C2" s="865"/>
      <c r="D2" s="865"/>
      <c r="E2" s="865"/>
      <c r="F2" s="865"/>
      <c r="G2" s="865"/>
      <c r="H2" s="865"/>
      <c r="I2" s="865"/>
      <c r="J2" s="865"/>
      <c r="K2" s="865"/>
      <c r="L2" s="865"/>
    </row>
    <row r="3" spans="1:12" ht="15">
      <c r="A3" s="107" t="s">
        <v>406</v>
      </c>
      <c r="B3" s="107"/>
    </row>
    <row r="4" spans="1:12" ht="52.5">
      <c r="A4" s="571" t="s">
        <v>161</v>
      </c>
      <c r="B4" s="562" t="s">
        <v>4</v>
      </c>
      <c r="C4" s="563" t="s">
        <v>5</v>
      </c>
      <c r="D4" s="570" t="s">
        <v>36</v>
      </c>
      <c r="E4" s="563" t="s">
        <v>7</v>
      </c>
      <c r="F4" s="571" t="s">
        <v>163</v>
      </c>
      <c r="G4" s="563" t="s">
        <v>9</v>
      </c>
      <c r="H4" s="571" t="s">
        <v>164</v>
      </c>
      <c r="I4" s="571" t="s">
        <v>165</v>
      </c>
      <c r="J4" s="571" t="s">
        <v>12</v>
      </c>
      <c r="K4" s="564" t="s">
        <v>33</v>
      </c>
      <c r="L4" s="563" t="s">
        <v>34</v>
      </c>
    </row>
    <row r="5" spans="1:12" ht="133.5" customHeight="1">
      <c r="A5" s="572" t="s">
        <v>166</v>
      </c>
      <c r="B5" s="573" t="s">
        <v>490</v>
      </c>
      <c r="C5" s="542" t="s">
        <v>786</v>
      </c>
      <c r="D5" s="533"/>
      <c r="E5" s="533"/>
      <c r="F5" s="573" t="s">
        <v>15</v>
      </c>
      <c r="G5" s="543">
        <v>30</v>
      </c>
      <c r="H5" s="577"/>
      <c r="I5" s="574"/>
      <c r="J5" s="575">
        <f>H5*I5+H5</f>
        <v>0</v>
      </c>
      <c r="K5" s="576">
        <f t="shared" ref="K5:K13" si="0">H5*G5</f>
        <v>0</v>
      </c>
      <c r="L5" s="576">
        <f t="shared" ref="L5:L13" si="1">K5*I5+K5</f>
        <v>0</v>
      </c>
    </row>
    <row r="6" spans="1:12" ht="134.25" customHeight="1">
      <c r="A6" s="572" t="s">
        <v>167</v>
      </c>
      <c r="B6" s="573" t="s">
        <v>490</v>
      </c>
      <c r="C6" s="542" t="s">
        <v>495</v>
      </c>
      <c r="D6" s="533"/>
      <c r="E6" s="533"/>
      <c r="F6" s="573" t="s">
        <v>15</v>
      </c>
      <c r="G6" s="543">
        <v>80</v>
      </c>
      <c r="H6" s="577"/>
      <c r="I6" s="574"/>
      <c r="J6" s="575">
        <f t="shared" ref="J6:J13" si="2">H6*I6+H6</f>
        <v>0</v>
      </c>
      <c r="K6" s="576">
        <f t="shared" si="0"/>
        <v>0</v>
      </c>
      <c r="L6" s="576">
        <f t="shared" si="1"/>
        <v>0</v>
      </c>
    </row>
    <row r="7" spans="1:12" ht="133.5" customHeight="1">
      <c r="A7" s="572" t="s">
        <v>168</v>
      </c>
      <c r="B7" s="573" t="s">
        <v>490</v>
      </c>
      <c r="C7" s="542" t="s">
        <v>501</v>
      </c>
      <c r="D7" s="533"/>
      <c r="E7" s="533"/>
      <c r="F7" s="573" t="s">
        <v>169</v>
      </c>
      <c r="G7" s="543">
        <v>30</v>
      </c>
      <c r="H7" s="577"/>
      <c r="I7" s="574"/>
      <c r="J7" s="575">
        <f t="shared" si="2"/>
        <v>0</v>
      </c>
      <c r="K7" s="576">
        <f t="shared" si="0"/>
        <v>0</v>
      </c>
      <c r="L7" s="576">
        <f t="shared" si="1"/>
        <v>0</v>
      </c>
    </row>
    <row r="8" spans="1:12" ht="51" customHeight="1">
      <c r="A8" s="572" t="s">
        <v>170</v>
      </c>
      <c r="B8" s="543" t="s">
        <v>491</v>
      </c>
      <c r="C8" s="542" t="s">
        <v>171</v>
      </c>
      <c r="D8" s="543"/>
      <c r="E8" s="543"/>
      <c r="F8" s="573" t="s">
        <v>15</v>
      </c>
      <c r="G8" s="543">
        <v>120</v>
      </c>
      <c r="H8" s="577"/>
      <c r="I8" s="574"/>
      <c r="J8" s="575">
        <f t="shared" si="2"/>
        <v>0</v>
      </c>
      <c r="K8" s="576">
        <f t="shared" si="0"/>
        <v>0</v>
      </c>
      <c r="L8" s="576">
        <f t="shared" si="1"/>
        <v>0</v>
      </c>
    </row>
    <row r="9" spans="1:12" ht="29.25" customHeight="1">
      <c r="A9" s="572" t="s">
        <v>172</v>
      </c>
      <c r="B9" s="573" t="s">
        <v>492</v>
      </c>
      <c r="C9" s="542" t="s">
        <v>497</v>
      </c>
      <c r="D9" s="543"/>
      <c r="E9" s="543"/>
      <c r="F9" s="573" t="s">
        <v>169</v>
      </c>
      <c r="G9" s="543">
        <v>120</v>
      </c>
      <c r="H9" s="577"/>
      <c r="I9" s="574"/>
      <c r="J9" s="575">
        <f t="shared" si="2"/>
        <v>0</v>
      </c>
      <c r="K9" s="576">
        <f t="shared" si="0"/>
        <v>0</v>
      </c>
      <c r="L9" s="576">
        <f t="shared" si="1"/>
        <v>0</v>
      </c>
    </row>
    <row r="10" spans="1:12" ht="67.5" customHeight="1">
      <c r="A10" s="572" t="s">
        <v>173</v>
      </c>
      <c r="B10" s="573" t="s">
        <v>493</v>
      </c>
      <c r="C10" s="542" t="s">
        <v>496</v>
      </c>
      <c r="D10" s="543"/>
      <c r="E10" s="543"/>
      <c r="F10" s="573" t="s">
        <v>169</v>
      </c>
      <c r="G10" s="543">
        <v>80</v>
      </c>
      <c r="H10" s="577"/>
      <c r="I10" s="574"/>
      <c r="J10" s="575">
        <f t="shared" si="2"/>
        <v>0</v>
      </c>
      <c r="K10" s="576">
        <f t="shared" si="0"/>
        <v>0</v>
      </c>
      <c r="L10" s="576">
        <f t="shared" si="1"/>
        <v>0</v>
      </c>
    </row>
    <row r="11" spans="1:12" ht="75" customHeight="1">
      <c r="A11" s="572" t="s">
        <v>174</v>
      </c>
      <c r="B11" s="573" t="s">
        <v>493</v>
      </c>
      <c r="C11" s="542" t="s">
        <v>498</v>
      </c>
      <c r="D11" s="543"/>
      <c r="E11" s="543"/>
      <c r="F11" s="573" t="s">
        <v>169</v>
      </c>
      <c r="G11" s="543">
        <v>30</v>
      </c>
      <c r="H11" s="577"/>
      <c r="I11" s="574"/>
      <c r="J11" s="575">
        <f t="shared" si="2"/>
        <v>0</v>
      </c>
      <c r="K11" s="576">
        <f t="shared" si="0"/>
        <v>0</v>
      </c>
      <c r="L11" s="576">
        <f t="shared" si="1"/>
        <v>0</v>
      </c>
    </row>
    <row r="12" spans="1:12" ht="52.5" customHeight="1">
      <c r="A12" s="572" t="s">
        <v>175</v>
      </c>
      <c r="B12" s="573" t="s">
        <v>493</v>
      </c>
      <c r="C12" s="542" t="s">
        <v>499</v>
      </c>
      <c r="D12" s="543"/>
      <c r="E12" s="543"/>
      <c r="F12" s="543" t="s">
        <v>169</v>
      </c>
      <c r="G12" s="543">
        <v>30</v>
      </c>
      <c r="H12" s="577"/>
      <c r="I12" s="574"/>
      <c r="J12" s="575">
        <f t="shared" si="2"/>
        <v>0</v>
      </c>
      <c r="K12" s="576">
        <f t="shared" si="0"/>
        <v>0</v>
      </c>
      <c r="L12" s="576">
        <f t="shared" si="1"/>
        <v>0</v>
      </c>
    </row>
    <row r="13" spans="1:12" ht="146.25" customHeight="1">
      <c r="A13" s="572" t="s">
        <v>372</v>
      </c>
      <c r="B13" s="573" t="s">
        <v>494</v>
      </c>
      <c r="C13" s="542" t="s">
        <v>500</v>
      </c>
      <c r="D13" s="543"/>
      <c r="E13" s="543"/>
      <c r="F13" s="543" t="s">
        <v>21</v>
      </c>
      <c r="G13" s="543">
        <v>200</v>
      </c>
      <c r="H13" s="577"/>
      <c r="I13" s="574"/>
      <c r="J13" s="575">
        <f t="shared" si="2"/>
        <v>0</v>
      </c>
      <c r="K13" s="576">
        <f t="shared" si="0"/>
        <v>0</v>
      </c>
      <c r="L13" s="576">
        <f t="shared" si="1"/>
        <v>0</v>
      </c>
    </row>
    <row r="14" spans="1:12" ht="20.25" customHeight="1">
      <c r="A14" s="866" t="s">
        <v>32</v>
      </c>
      <c r="B14" s="866"/>
      <c r="C14" s="866"/>
      <c r="D14" s="866"/>
      <c r="E14" s="866"/>
      <c r="F14" s="866"/>
      <c r="G14" s="866"/>
      <c r="H14" s="866"/>
      <c r="I14" s="866"/>
      <c r="J14" s="866"/>
      <c r="K14" s="108">
        <f>SUM(K5:K13)</f>
        <v>0</v>
      </c>
      <c r="L14" s="108">
        <f>SUM(L5:L13)</f>
        <v>0</v>
      </c>
    </row>
    <row r="15" spans="1:12" s="836" customFormat="1" ht="21.75" customHeight="1">
      <c r="A15" s="854" t="s">
        <v>819</v>
      </c>
      <c r="B15" s="854"/>
      <c r="C15" s="854"/>
      <c r="D15" s="854"/>
      <c r="E15" s="854"/>
      <c r="F15" s="854"/>
      <c r="G15" s="854"/>
      <c r="H15" s="854"/>
      <c r="I15" s="854"/>
      <c r="J15" s="854"/>
      <c r="K15" s="854"/>
      <c r="L15" s="854"/>
    </row>
    <row r="16" spans="1:12" s="836" customFormat="1" ht="30" customHeight="1">
      <c r="A16" s="854" t="s">
        <v>29</v>
      </c>
      <c r="B16" s="854"/>
      <c r="C16" s="854"/>
      <c r="D16" s="854"/>
      <c r="E16" s="854"/>
      <c r="F16" s="854"/>
      <c r="G16" s="854"/>
      <c r="H16" s="854"/>
      <c r="I16" s="854"/>
      <c r="J16" s="854"/>
      <c r="K16" s="854"/>
      <c r="L16" s="854"/>
    </row>
    <row r="17" spans="1:1024" customFormat="1" ht="24" customHeight="1">
      <c r="A17" s="837" t="s">
        <v>820</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mergeCells count="5">
    <mergeCell ref="J1:L1"/>
    <mergeCell ref="A2:L2"/>
    <mergeCell ref="A14:J14"/>
    <mergeCell ref="A15:L15"/>
    <mergeCell ref="A16:L16"/>
  </mergeCells>
  <phoneticPr fontId="189" type="noConversion"/>
  <pageMargins left="0" right="0" top="0.39370078740157483" bottom="0.39370078740157483" header="0" footer="0"/>
  <pageSetup paperSize="9" scale="73" fitToWidth="0" fitToHeight="0" orientation="landscape" r:id="rId1"/>
  <headerFooter>
    <oddHeader>&amp;LNumer sprawy 24/ZP/2023
&amp;RZałącznik nr 2 do SWZ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971D-9184-4840-96D8-1FDE32709067}">
  <dimension ref="A1:AMJ11"/>
  <sheetViews>
    <sheetView view="pageBreakPreview" topLeftCell="A7" zoomScale="112" zoomScaleNormal="110" zoomScaleSheetLayoutView="112" workbookViewId="0">
      <selection activeCell="D7" sqref="D7"/>
    </sheetView>
  </sheetViews>
  <sheetFormatPr defaultRowHeight="14.25"/>
  <cols>
    <col min="1" max="1" width="4" style="106" customWidth="1"/>
    <col min="2" max="2" width="15" style="106" customWidth="1"/>
    <col min="3" max="3" width="98.140625" style="106" customWidth="1"/>
    <col min="4" max="4" width="14.28515625" style="106" customWidth="1"/>
    <col min="5" max="5" width="15" style="106" customWidth="1"/>
    <col min="6" max="6" width="9.85546875" style="106" customWidth="1"/>
    <col min="7" max="7" width="12.42578125" style="106" customWidth="1"/>
    <col min="8" max="8" width="8.140625" style="122" customWidth="1"/>
    <col min="9" max="9" width="8" style="106" customWidth="1"/>
    <col min="10" max="10" width="10.42578125" style="106" customWidth="1"/>
    <col min="11" max="11" width="14.140625" style="106" customWidth="1"/>
    <col min="12" max="12" width="14.7109375" style="106" customWidth="1"/>
    <col min="13" max="1024" width="9.7109375" style="106" customWidth="1"/>
    <col min="1025" max="1025" width="10.28515625" style="106" customWidth="1"/>
    <col min="1026" max="16384" width="9.140625" style="106"/>
  </cols>
  <sheetData>
    <row r="1" spans="1:1024">
      <c r="A1" s="865"/>
      <c r="B1" s="865"/>
      <c r="C1" s="865"/>
      <c r="D1" s="865"/>
      <c r="E1" s="865"/>
      <c r="F1" s="865"/>
      <c r="G1" s="865"/>
      <c r="H1" s="865"/>
      <c r="I1" s="865"/>
      <c r="J1" s="865"/>
      <c r="K1" s="865"/>
      <c r="L1" s="865"/>
    </row>
    <row r="2" spans="1:1024" ht="18">
      <c r="C2" s="506" t="s">
        <v>61</v>
      </c>
    </row>
    <row r="3" spans="1:1024" ht="18">
      <c r="C3" s="767"/>
    </row>
    <row r="4" spans="1:1024" ht="18">
      <c r="A4" s="109"/>
      <c r="B4" s="110" t="s">
        <v>407</v>
      </c>
      <c r="C4" s="110"/>
      <c r="D4" s="109"/>
      <c r="E4" s="109"/>
      <c r="F4" s="109"/>
      <c r="G4" s="111"/>
      <c r="H4" s="112"/>
      <c r="I4" s="109"/>
      <c r="J4" s="109"/>
      <c r="K4" s="109"/>
      <c r="L4" s="109"/>
      <c r="M4" s="109"/>
    </row>
    <row r="5" spans="1:1024" ht="18">
      <c r="A5" s="109"/>
      <c r="B5" s="109"/>
      <c r="C5" s="113"/>
      <c r="D5" s="109"/>
      <c r="E5" s="109"/>
      <c r="F5" s="109"/>
      <c r="G5" s="109"/>
      <c r="H5" s="114"/>
      <c r="I5" s="109"/>
      <c r="J5" s="109"/>
      <c r="K5" s="109"/>
      <c r="L5" s="109"/>
      <c r="M5" s="109"/>
    </row>
    <row r="6" spans="1:1024" s="116" customFormat="1" ht="57" customHeight="1">
      <c r="A6" s="572" t="s">
        <v>3</v>
      </c>
      <c r="B6" s="578" t="s">
        <v>4</v>
      </c>
      <c r="C6" s="578" t="s">
        <v>5</v>
      </c>
      <c r="D6" s="595" t="s">
        <v>36</v>
      </c>
      <c r="E6" s="578" t="s">
        <v>7</v>
      </c>
      <c r="F6" s="578" t="s">
        <v>8</v>
      </c>
      <c r="G6" s="578" t="s">
        <v>9</v>
      </c>
      <c r="H6" s="579" t="s">
        <v>10</v>
      </c>
      <c r="I6" s="578" t="s">
        <v>821</v>
      </c>
      <c r="J6" s="578" t="s">
        <v>12</v>
      </c>
      <c r="K6" s="578" t="s">
        <v>176</v>
      </c>
      <c r="L6" s="578" t="s">
        <v>177</v>
      </c>
      <c r="M6" s="115"/>
    </row>
    <row r="7" spans="1:1024" ht="302.25" customHeight="1">
      <c r="A7" s="117">
        <v>1</v>
      </c>
      <c r="B7" s="542" t="s">
        <v>178</v>
      </c>
      <c r="C7" s="585" t="s">
        <v>502</v>
      </c>
      <c r="D7" s="580"/>
      <c r="E7" s="543">
        <v>1</v>
      </c>
      <c r="F7" s="543" t="s">
        <v>15</v>
      </c>
      <c r="G7" s="581">
        <v>300</v>
      </c>
      <c r="H7" s="582"/>
      <c r="I7" s="574"/>
      <c r="J7" s="583">
        <f>H7*I7+H7</f>
        <v>0</v>
      </c>
      <c r="K7" s="584">
        <f>H7*G7</f>
        <v>0</v>
      </c>
      <c r="L7" s="584">
        <f>K7*I7+K7</f>
        <v>0</v>
      </c>
      <c r="M7" s="109"/>
    </row>
    <row r="8" spans="1:1024">
      <c r="A8" s="109"/>
      <c r="B8" s="109"/>
      <c r="C8" s="109"/>
      <c r="D8" s="118"/>
      <c r="E8" s="109"/>
      <c r="F8" s="109"/>
      <c r="G8" s="109"/>
      <c r="H8" s="119"/>
      <c r="I8" s="867" t="s">
        <v>32</v>
      </c>
      <c r="J8" s="867"/>
      <c r="K8" s="120">
        <f>SUM(K7:K7)</f>
        <v>0</v>
      </c>
      <c r="L8" s="120">
        <f>SUM(L7:L7)</f>
        <v>0</v>
      </c>
      <c r="M8" s="109"/>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64" fitToWidth="0" fitToHeight="0" orientation="landscape" r:id="rId1"/>
  <headerFooter>
    <oddHeader>&amp;LNumer sprawy 24/ZP/2023
&amp;RZałącznik nr 2 do SWZ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11F84-DE2C-4633-B074-AA044E72286C}">
  <dimension ref="A1:L12"/>
  <sheetViews>
    <sheetView view="pageBreakPreview" topLeftCell="A3" zoomScaleNormal="100" zoomScaleSheetLayoutView="100" workbookViewId="0">
      <selection activeCell="C7" sqref="C7"/>
    </sheetView>
  </sheetViews>
  <sheetFormatPr defaultRowHeight="14.25"/>
  <cols>
    <col min="1" max="1" width="7.28515625" style="106" customWidth="1"/>
    <col min="2" max="2" width="21.5703125" style="106" customWidth="1"/>
    <col min="3" max="3" width="75.28515625" style="106" customWidth="1"/>
    <col min="4" max="4" width="13.7109375" style="106" customWidth="1"/>
    <col min="5" max="5" width="17.140625" style="106" customWidth="1"/>
    <col min="6" max="6" width="12.140625" style="106" customWidth="1"/>
    <col min="7" max="7" width="17.140625" style="106" customWidth="1"/>
    <col min="8" max="8" width="14" style="122" customWidth="1"/>
    <col min="9" max="9" width="9.140625" style="106" customWidth="1"/>
    <col min="10" max="10" width="11.28515625" style="106" customWidth="1"/>
    <col min="11" max="11" width="12.28515625" style="106" customWidth="1"/>
    <col min="12" max="12" width="16.42578125" style="106" customWidth="1"/>
    <col min="13" max="13" width="10.28515625" style="106" customWidth="1"/>
    <col min="14" max="16384" width="9.140625" style="106"/>
  </cols>
  <sheetData>
    <row r="1" spans="1:12" ht="18">
      <c r="C1" s="506" t="s">
        <v>61</v>
      </c>
    </row>
    <row r="2" spans="1:12" ht="18">
      <c r="C2" s="506"/>
    </row>
    <row r="3" spans="1:12" ht="18">
      <c r="B3" s="123" t="s">
        <v>408</v>
      </c>
    </row>
    <row r="5" spans="1:12" ht="54" customHeight="1">
      <c r="A5" s="124" t="s">
        <v>3</v>
      </c>
      <c r="B5" s="587" t="s">
        <v>4</v>
      </c>
      <c r="C5" s="587" t="s">
        <v>5</v>
      </c>
      <c r="D5" s="595" t="s">
        <v>30</v>
      </c>
      <c r="E5" s="578" t="s">
        <v>7</v>
      </c>
      <c r="F5" s="578" t="s">
        <v>8</v>
      </c>
      <c r="G5" s="578" t="s">
        <v>9</v>
      </c>
      <c r="H5" s="579" t="s">
        <v>10</v>
      </c>
      <c r="I5" s="578" t="s">
        <v>757</v>
      </c>
      <c r="J5" s="578" t="s">
        <v>38</v>
      </c>
      <c r="K5" s="578" t="s">
        <v>180</v>
      </c>
      <c r="L5" s="578" t="s">
        <v>181</v>
      </c>
    </row>
    <row r="6" spans="1:12" ht="165" customHeight="1">
      <c r="A6" s="125">
        <v>1</v>
      </c>
      <c r="B6" s="585" t="s">
        <v>182</v>
      </c>
      <c r="C6" s="542" t="s">
        <v>787</v>
      </c>
      <c r="D6" s="602"/>
      <c r="E6" s="603" t="s">
        <v>183</v>
      </c>
      <c r="F6" s="613" t="s">
        <v>86</v>
      </c>
      <c r="G6" s="613">
        <v>15</v>
      </c>
      <c r="H6" s="582"/>
      <c r="I6" s="574"/>
      <c r="J6" s="583">
        <f>H6*I6+H6</f>
        <v>0</v>
      </c>
      <c r="K6" s="584">
        <f>H6*G6</f>
        <v>0</v>
      </c>
      <c r="L6" s="584">
        <f>K6*I6+K6</f>
        <v>0</v>
      </c>
    </row>
    <row r="7" spans="1:12" ht="153" customHeight="1">
      <c r="A7" s="125">
        <v>2</v>
      </c>
      <c r="B7" s="585" t="s">
        <v>184</v>
      </c>
      <c r="C7" s="542" t="s">
        <v>788</v>
      </c>
      <c r="D7" s="602"/>
      <c r="E7" s="603" t="s">
        <v>185</v>
      </c>
      <c r="F7" s="613" t="s">
        <v>86</v>
      </c>
      <c r="G7" s="618">
        <v>35</v>
      </c>
      <c r="H7" s="582"/>
      <c r="I7" s="574"/>
      <c r="J7" s="583">
        <f t="shared" ref="J7:J8" si="0">H7*I7+H7</f>
        <v>0</v>
      </c>
      <c r="K7" s="584">
        <f t="shared" ref="K7:K8" si="1">H7*G7</f>
        <v>0</v>
      </c>
      <c r="L7" s="584">
        <f t="shared" ref="L7:L8" si="2">K7*I7+K7</f>
        <v>0</v>
      </c>
    </row>
    <row r="8" spans="1:12" ht="63.75" customHeight="1">
      <c r="A8" s="125">
        <v>3</v>
      </c>
      <c r="B8" s="586" t="s">
        <v>186</v>
      </c>
      <c r="C8" s="586" t="s">
        <v>818</v>
      </c>
      <c r="D8" s="602"/>
      <c r="E8" s="603" t="s">
        <v>185</v>
      </c>
      <c r="F8" s="613" t="s">
        <v>86</v>
      </c>
      <c r="G8" s="618">
        <v>15</v>
      </c>
      <c r="H8" s="582"/>
      <c r="I8" s="574"/>
      <c r="J8" s="583">
        <f t="shared" si="0"/>
        <v>0</v>
      </c>
      <c r="K8" s="584">
        <f t="shared" si="1"/>
        <v>0</v>
      </c>
      <c r="L8" s="584">
        <f t="shared" si="2"/>
        <v>0</v>
      </c>
    </row>
    <row r="9" spans="1:12">
      <c r="D9" s="721"/>
      <c r="E9" s="721"/>
      <c r="F9" s="721"/>
      <c r="G9" s="721"/>
      <c r="H9" s="722"/>
      <c r="I9" s="721"/>
      <c r="J9" s="634" t="s">
        <v>187</v>
      </c>
      <c r="K9" s="723">
        <f>SUM(K6:K8)</f>
        <v>0</v>
      </c>
      <c r="L9" s="723">
        <f>SUM(L6:L8)</f>
        <v>0</v>
      </c>
    </row>
    <row r="10" spans="1:12" ht="21.75" customHeight="1">
      <c r="A10" s="106" t="s">
        <v>819</v>
      </c>
      <c r="E10" s="126"/>
      <c r="F10" s="126"/>
      <c r="G10" s="126"/>
      <c r="H10" s="127"/>
      <c r="I10" s="126"/>
      <c r="J10" s="126"/>
      <c r="K10" s="126"/>
      <c r="L10" s="126"/>
    </row>
    <row r="11" spans="1:12" ht="21.75" customHeight="1">
      <c r="A11" s="106" t="s">
        <v>29</v>
      </c>
      <c r="E11" s="126"/>
      <c r="F11" s="126"/>
      <c r="G11" s="126"/>
      <c r="H11" s="127"/>
      <c r="I11" s="126"/>
      <c r="J11" s="126"/>
      <c r="K11" s="126"/>
      <c r="L11" s="126"/>
    </row>
    <row r="12" spans="1:12" ht="21.75" customHeight="1">
      <c r="A12" s="844" t="s">
        <v>820</v>
      </c>
    </row>
  </sheetData>
  <pageMargins left="0" right="0" top="0.39370078740157483" bottom="0.39370078740157483" header="0" footer="0"/>
  <pageSetup paperSize="9" scale="63" fitToWidth="0" fitToHeight="0" orientation="landscape" r:id="rId1"/>
  <headerFooter>
    <oddHeader>&amp;LNumer sprawy 24/ZP/2023
&amp;RZałącznik nr 2 do SWZ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27B1-4FAC-48EE-921E-DF3ECFB26817}">
  <dimension ref="A1:AMJ55"/>
  <sheetViews>
    <sheetView view="pageBreakPreview" topLeftCell="A45" zoomScale="120" zoomScaleNormal="120" zoomScaleSheetLayoutView="120" workbookViewId="0">
      <selection activeCell="M6" sqref="M6"/>
    </sheetView>
  </sheetViews>
  <sheetFormatPr defaultColWidth="9.7109375" defaultRowHeight="21.75" customHeight="1"/>
  <cols>
    <col min="1" max="1" width="4" style="1" customWidth="1"/>
    <col min="2" max="2" width="31.140625" style="17" customWidth="1"/>
    <col min="3" max="3" width="51.85546875" style="8" customWidth="1"/>
    <col min="4" max="4" width="13.5703125" style="1" customWidth="1"/>
    <col min="5" max="5" width="11.42578125" style="1" customWidth="1"/>
    <col min="6" max="6" width="10.140625" style="1" customWidth="1"/>
    <col min="7" max="7" width="10" style="18" customWidth="1"/>
    <col min="8" max="8" width="10" style="225" customWidth="1"/>
    <col min="9" max="9" width="9.140625" style="5" customWidth="1"/>
    <col min="10" max="10" width="11.5703125" style="6" customWidth="1"/>
    <col min="11" max="11" width="14.28515625" style="6" customWidth="1"/>
    <col min="12" max="12" width="13.7109375" style="6" bestFit="1" customWidth="1"/>
    <col min="13" max="16384" width="9.7109375" style="1"/>
  </cols>
  <sheetData>
    <row r="1" spans="1:12" ht="18">
      <c r="A1" s="853" t="s">
        <v>0</v>
      </c>
      <c r="B1" s="853"/>
      <c r="C1" s="853"/>
      <c r="D1" s="853"/>
      <c r="E1" s="853"/>
      <c r="F1" s="853"/>
      <c r="G1" s="853"/>
      <c r="H1" s="853"/>
      <c r="I1" s="853"/>
      <c r="J1" s="853"/>
      <c r="K1" s="853"/>
      <c r="L1" s="853"/>
    </row>
    <row r="2" spans="1:12" ht="12" customHeight="1">
      <c r="B2" s="2" t="s">
        <v>1</v>
      </c>
      <c r="C2" s="3"/>
      <c r="G2" s="4"/>
      <c r="H2" s="223"/>
    </row>
    <row r="3" spans="1:12" s="9" customFormat="1" ht="18" customHeight="1">
      <c r="A3" s="1"/>
      <c r="B3" s="7" t="s">
        <v>2</v>
      </c>
      <c r="C3" s="8"/>
      <c r="G3" s="10"/>
      <c r="H3" s="224"/>
      <c r="I3" s="11"/>
      <c r="J3" s="12"/>
      <c r="K3" s="12"/>
      <c r="L3" s="12"/>
    </row>
    <row r="4" spans="1:12" s="13" customFormat="1" ht="63.75" customHeight="1">
      <c r="A4" s="255" t="s">
        <v>3</v>
      </c>
      <c r="B4" s="255" t="s">
        <v>4</v>
      </c>
      <c r="C4" s="256" t="s">
        <v>5</v>
      </c>
      <c r="D4" s="257" t="s">
        <v>30</v>
      </c>
      <c r="E4" s="256" t="s">
        <v>7</v>
      </c>
      <c r="F4" s="256" t="s">
        <v>8</v>
      </c>
      <c r="G4" s="258" t="s">
        <v>9</v>
      </c>
      <c r="H4" s="259" t="s">
        <v>10</v>
      </c>
      <c r="I4" s="260" t="s">
        <v>11</v>
      </c>
      <c r="J4" s="259" t="s">
        <v>12</v>
      </c>
      <c r="K4" s="259" t="s">
        <v>13</v>
      </c>
      <c r="L4" s="259" t="s">
        <v>14</v>
      </c>
    </row>
    <row r="5" spans="1:12" ht="22.5" customHeight="1">
      <c r="A5" s="261">
        <v>1</v>
      </c>
      <c r="B5" s="261" t="s">
        <v>16</v>
      </c>
      <c r="C5" s="261" t="s">
        <v>758</v>
      </c>
      <c r="D5" s="261"/>
      <c r="E5" s="261" t="s">
        <v>17</v>
      </c>
      <c r="F5" s="261" t="s">
        <v>18</v>
      </c>
      <c r="G5" s="261">
        <v>10</v>
      </c>
      <c r="H5" s="262"/>
      <c r="I5" s="263"/>
      <c r="J5" s="264">
        <f t="shared" ref="J5:J52" si="0">H5*I5+H5</f>
        <v>0</v>
      </c>
      <c r="K5" s="264">
        <f t="shared" ref="K5:K52" si="1">H5*G5</f>
        <v>0</v>
      </c>
      <c r="L5" s="264">
        <f>K5*I5+K5</f>
        <v>0</v>
      </c>
    </row>
    <row r="6" spans="1:12" s="250" customFormat="1" ht="97.5" customHeight="1">
      <c r="A6" s="261">
        <v>2</v>
      </c>
      <c r="B6" s="261" t="s">
        <v>20</v>
      </c>
      <c r="C6" s="261" t="s">
        <v>759</v>
      </c>
      <c r="D6" s="261"/>
      <c r="E6" s="261"/>
      <c r="F6" s="261" t="s">
        <v>15</v>
      </c>
      <c r="G6" s="261">
        <v>500</v>
      </c>
      <c r="H6" s="265"/>
      <c r="I6" s="263"/>
      <c r="J6" s="264">
        <f t="shared" si="0"/>
        <v>0</v>
      </c>
      <c r="K6" s="264">
        <f t="shared" si="1"/>
        <v>0</v>
      </c>
      <c r="L6" s="264">
        <f t="shared" ref="L6:L52" si="2">K6*I6+K6</f>
        <v>0</v>
      </c>
    </row>
    <row r="7" spans="1:12" s="16" customFormat="1" ht="21.75" customHeight="1">
      <c r="A7" s="261">
        <v>3</v>
      </c>
      <c r="B7" s="261" t="s">
        <v>22</v>
      </c>
      <c r="C7" s="261" t="s">
        <v>23</v>
      </c>
      <c r="D7" s="261"/>
      <c r="E7" s="266"/>
      <c r="F7" s="267" t="s">
        <v>15</v>
      </c>
      <c r="G7" s="268">
        <v>20</v>
      </c>
      <c r="H7" s="269"/>
      <c r="I7" s="263"/>
      <c r="J7" s="264">
        <f t="shared" si="0"/>
        <v>0</v>
      </c>
      <c r="K7" s="264">
        <f t="shared" si="1"/>
        <v>0</v>
      </c>
      <c r="L7" s="264">
        <f t="shared" si="2"/>
        <v>0</v>
      </c>
    </row>
    <row r="8" spans="1:12" s="16" customFormat="1" ht="37.5" customHeight="1">
      <c r="A8" s="261">
        <v>4</v>
      </c>
      <c r="B8" s="261" t="s">
        <v>24</v>
      </c>
      <c r="C8" s="261" t="s">
        <v>25</v>
      </c>
      <c r="D8" s="270"/>
      <c r="E8" s="270"/>
      <c r="F8" s="266" t="s">
        <v>15</v>
      </c>
      <c r="G8" s="267">
        <v>50</v>
      </c>
      <c r="H8" s="269"/>
      <c r="I8" s="271"/>
      <c r="J8" s="264">
        <f t="shared" si="0"/>
        <v>0</v>
      </c>
      <c r="K8" s="264">
        <f t="shared" si="1"/>
        <v>0</v>
      </c>
      <c r="L8" s="264">
        <f t="shared" si="2"/>
        <v>0</v>
      </c>
    </row>
    <row r="9" spans="1:12" s="15" customFormat="1" ht="100.5" customHeight="1">
      <c r="A9" s="261">
        <v>5</v>
      </c>
      <c r="B9" s="261" t="s">
        <v>26</v>
      </c>
      <c r="C9" s="261" t="s">
        <v>424</v>
      </c>
      <c r="D9" s="261"/>
      <c r="E9" s="261"/>
      <c r="F9" s="272" t="s">
        <v>15</v>
      </c>
      <c r="G9" s="272">
        <v>20</v>
      </c>
      <c r="H9" s="269"/>
      <c r="I9" s="263"/>
      <c r="J9" s="264">
        <f t="shared" si="0"/>
        <v>0</v>
      </c>
      <c r="K9" s="264">
        <f t="shared" si="1"/>
        <v>0</v>
      </c>
      <c r="L9" s="264">
        <f t="shared" si="2"/>
        <v>0</v>
      </c>
    </row>
    <row r="10" spans="1:12" s="15" customFormat="1" ht="24.75" customHeight="1">
      <c r="A10" s="261">
        <v>6</v>
      </c>
      <c r="B10" s="261" t="s">
        <v>27</v>
      </c>
      <c r="C10" s="261" t="s">
        <v>28</v>
      </c>
      <c r="D10" s="261"/>
      <c r="E10" s="261"/>
      <c r="F10" s="272" t="s">
        <v>15</v>
      </c>
      <c r="G10" s="273">
        <v>20</v>
      </c>
      <c r="H10" s="269"/>
      <c r="I10" s="263"/>
      <c r="J10" s="264">
        <f t="shared" si="0"/>
        <v>0</v>
      </c>
      <c r="K10" s="264">
        <f t="shared" si="1"/>
        <v>0</v>
      </c>
      <c r="L10" s="264">
        <f t="shared" si="2"/>
        <v>0</v>
      </c>
    </row>
    <row r="11" spans="1:12" s="15" customFormat="1" ht="54" customHeight="1">
      <c r="A11" s="261">
        <v>7</v>
      </c>
      <c r="B11" s="274" t="s">
        <v>81</v>
      </c>
      <c r="C11" s="274" t="s">
        <v>760</v>
      </c>
      <c r="D11" s="274"/>
      <c r="E11" s="274" t="s">
        <v>82</v>
      </c>
      <c r="F11" s="275" t="s">
        <v>18</v>
      </c>
      <c r="G11" s="276">
        <v>500</v>
      </c>
      <c r="H11" s="277"/>
      <c r="I11" s="278"/>
      <c r="J11" s="264">
        <f t="shared" si="0"/>
        <v>0</v>
      </c>
      <c r="K11" s="264">
        <f t="shared" si="1"/>
        <v>0</v>
      </c>
      <c r="L11" s="264">
        <f t="shared" si="2"/>
        <v>0</v>
      </c>
    </row>
    <row r="12" spans="1:12" ht="86.25" customHeight="1">
      <c r="A12" s="261">
        <v>8</v>
      </c>
      <c r="B12" s="279" t="s">
        <v>91</v>
      </c>
      <c r="C12" s="280" t="s">
        <v>761</v>
      </c>
      <c r="D12" s="281"/>
      <c r="E12" s="279" t="s">
        <v>92</v>
      </c>
      <c r="F12" s="282" t="s">
        <v>86</v>
      </c>
      <c r="G12" s="283">
        <v>48</v>
      </c>
      <c r="H12" s="284"/>
      <c r="I12" s="285"/>
      <c r="J12" s="264">
        <f t="shared" si="0"/>
        <v>0</v>
      </c>
      <c r="K12" s="264">
        <f t="shared" si="1"/>
        <v>0</v>
      </c>
      <c r="L12" s="264">
        <f t="shared" si="2"/>
        <v>0</v>
      </c>
    </row>
    <row r="13" spans="1:12" s="73" customFormat="1" ht="79.5" customHeight="1">
      <c r="A13" s="261">
        <v>9</v>
      </c>
      <c r="B13" s="286" t="s">
        <v>97</v>
      </c>
      <c r="C13" s="286" t="s">
        <v>98</v>
      </c>
      <c r="D13" s="287"/>
      <c r="E13" s="286"/>
      <c r="F13" s="288" t="s">
        <v>15</v>
      </c>
      <c r="G13" s="289">
        <v>3000</v>
      </c>
      <c r="H13" s="264"/>
      <c r="I13" s="290"/>
      <c r="J13" s="264">
        <f t="shared" si="0"/>
        <v>0</v>
      </c>
      <c r="K13" s="264">
        <f t="shared" si="1"/>
        <v>0</v>
      </c>
      <c r="L13" s="264">
        <f t="shared" si="2"/>
        <v>0</v>
      </c>
    </row>
    <row r="14" spans="1:12" ht="80.25" customHeight="1">
      <c r="A14" s="261">
        <v>10</v>
      </c>
      <c r="B14" s="291" t="s">
        <v>99</v>
      </c>
      <c r="C14" s="292" t="s">
        <v>762</v>
      </c>
      <c r="D14" s="293"/>
      <c r="E14" s="291"/>
      <c r="F14" s="288" t="s">
        <v>15</v>
      </c>
      <c r="G14" s="289">
        <v>360</v>
      </c>
      <c r="H14" s="264"/>
      <c r="I14" s="294"/>
      <c r="J14" s="264">
        <f t="shared" si="0"/>
        <v>0</v>
      </c>
      <c r="K14" s="264">
        <f t="shared" si="1"/>
        <v>0</v>
      </c>
      <c r="L14" s="264">
        <f t="shared" si="2"/>
        <v>0</v>
      </c>
    </row>
    <row r="15" spans="1:12" customFormat="1" ht="80.25" customHeight="1">
      <c r="A15" s="261">
        <v>11</v>
      </c>
      <c r="B15" s="291" t="s">
        <v>100</v>
      </c>
      <c r="C15" s="292" t="s">
        <v>763</v>
      </c>
      <c r="D15" s="295"/>
      <c r="E15" s="291"/>
      <c r="F15" s="288" t="s">
        <v>15</v>
      </c>
      <c r="G15" s="289">
        <v>3000</v>
      </c>
      <c r="H15" s="296"/>
      <c r="I15" s="297"/>
      <c r="J15" s="264">
        <f t="shared" si="0"/>
        <v>0</v>
      </c>
      <c r="K15" s="264">
        <f t="shared" si="1"/>
        <v>0</v>
      </c>
      <c r="L15" s="264">
        <f t="shared" si="2"/>
        <v>0</v>
      </c>
    </row>
    <row r="16" spans="1:12" s="84" customFormat="1" ht="112.5" customHeight="1">
      <c r="A16" s="261">
        <v>12</v>
      </c>
      <c r="B16" s="298" t="s">
        <v>103</v>
      </c>
      <c r="C16" s="286" t="s">
        <v>764</v>
      </c>
      <c r="D16" s="299"/>
      <c r="E16" s="298">
        <v>1</v>
      </c>
      <c r="F16" s="300" t="s">
        <v>104</v>
      </c>
      <c r="G16" s="301">
        <v>5000</v>
      </c>
      <c r="H16" s="302"/>
      <c r="I16" s="303"/>
      <c r="J16" s="264">
        <f t="shared" si="0"/>
        <v>0</v>
      </c>
      <c r="K16" s="264">
        <f t="shared" si="1"/>
        <v>0</v>
      </c>
      <c r="L16" s="264">
        <f t="shared" si="2"/>
        <v>0</v>
      </c>
    </row>
    <row r="17" spans="1:257" s="84" customFormat="1" ht="87" customHeight="1">
      <c r="A17" s="261">
        <v>13</v>
      </c>
      <c r="B17" s="298" t="s">
        <v>105</v>
      </c>
      <c r="C17" s="298" t="s">
        <v>388</v>
      </c>
      <c r="D17" s="298"/>
      <c r="E17" s="298">
        <v>1</v>
      </c>
      <c r="F17" s="304" t="s">
        <v>21</v>
      </c>
      <c r="G17" s="305">
        <v>2000</v>
      </c>
      <c r="H17" s="306"/>
      <c r="I17" s="303"/>
      <c r="J17" s="264">
        <f t="shared" si="0"/>
        <v>0</v>
      </c>
      <c r="K17" s="264">
        <f t="shared" si="1"/>
        <v>0</v>
      </c>
      <c r="L17" s="264">
        <f t="shared" si="2"/>
        <v>0</v>
      </c>
    </row>
    <row r="18" spans="1:257" s="103" customFormat="1" ht="135.75" customHeight="1">
      <c r="A18" s="261">
        <v>14</v>
      </c>
      <c r="B18" s="307" t="s">
        <v>150</v>
      </c>
      <c r="C18" s="308" t="s">
        <v>765</v>
      </c>
      <c r="D18" s="309"/>
      <c r="E18" s="307"/>
      <c r="F18" s="310" t="s">
        <v>15</v>
      </c>
      <c r="G18" s="311">
        <v>500</v>
      </c>
      <c r="H18" s="312"/>
      <c r="I18" s="313"/>
      <c r="J18" s="264">
        <f t="shared" si="0"/>
        <v>0</v>
      </c>
      <c r="K18" s="264">
        <f t="shared" si="1"/>
        <v>0</v>
      </c>
      <c r="L18" s="264">
        <f t="shared" si="2"/>
        <v>0</v>
      </c>
    </row>
    <row r="19" spans="1:257" s="103" customFormat="1" ht="67.5" customHeight="1">
      <c r="A19" s="261">
        <v>15</v>
      </c>
      <c r="B19" s="314" t="s">
        <v>151</v>
      </c>
      <c r="C19" s="315" t="s">
        <v>766</v>
      </c>
      <c r="D19" s="316"/>
      <c r="E19" s="314" t="s">
        <v>152</v>
      </c>
      <c r="F19" s="317" t="s">
        <v>95</v>
      </c>
      <c r="G19" s="318">
        <v>100</v>
      </c>
      <c r="H19" s="312"/>
      <c r="I19" s="319"/>
      <c r="J19" s="264">
        <f t="shared" si="0"/>
        <v>0</v>
      </c>
      <c r="K19" s="264">
        <f t="shared" si="1"/>
        <v>0</v>
      </c>
      <c r="L19" s="264">
        <f t="shared" si="2"/>
        <v>0</v>
      </c>
    </row>
    <row r="20" spans="1:257" customFormat="1" ht="41.25" customHeight="1">
      <c r="A20" s="261">
        <v>16</v>
      </c>
      <c r="B20" s="320" t="s">
        <v>188</v>
      </c>
      <c r="C20" s="320" t="s">
        <v>767</v>
      </c>
      <c r="D20" s="320"/>
      <c r="E20" s="320">
        <v>100</v>
      </c>
      <c r="F20" s="320" t="s">
        <v>18</v>
      </c>
      <c r="G20" s="320">
        <v>50</v>
      </c>
      <c r="H20" s="321"/>
      <c r="I20" s="319"/>
      <c r="J20" s="264">
        <f t="shared" si="0"/>
        <v>0</v>
      </c>
      <c r="K20" s="264">
        <f t="shared" si="1"/>
        <v>0</v>
      </c>
      <c r="L20" s="264">
        <f t="shared" si="2"/>
        <v>0</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row>
    <row r="21" spans="1:257" customFormat="1" ht="40.5" customHeight="1">
      <c r="A21" s="261">
        <v>17</v>
      </c>
      <c r="B21" s="320" t="s">
        <v>189</v>
      </c>
      <c r="C21" s="320" t="s">
        <v>190</v>
      </c>
      <c r="D21" s="320"/>
      <c r="E21" s="320"/>
      <c r="F21" s="322" t="s">
        <v>15</v>
      </c>
      <c r="G21" s="323">
        <v>3600</v>
      </c>
      <c r="H21" s="324"/>
      <c r="I21" s="319"/>
      <c r="J21" s="264">
        <f t="shared" si="0"/>
        <v>0</v>
      </c>
      <c r="K21" s="264">
        <f t="shared" si="1"/>
        <v>0</v>
      </c>
      <c r="L21" s="264">
        <f t="shared" si="2"/>
        <v>0</v>
      </c>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row>
    <row r="22" spans="1:257" customFormat="1" ht="41.25" customHeight="1">
      <c r="A22" s="261">
        <v>18</v>
      </c>
      <c r="B22" s="320" t="s">
        <v>191</v>
      </c>
      <c r="C22" s="320" t="s">
        <v>192</v>
      </c>
      <c r="D22" s="320"/>
      <c r="E22" s="320"/>
      <c r="F22" s="320" t="s">
        <v>15</v>
      </c>
      <c r="G22" s="320">
        <v>4500</v>
      </c>
      <c r="H22" s="321"/>
      <c r="I22" s="325"/>
      <c r="J22" s="264">
        <f t="shared" si="0"/>
        <v>0</v>
      </c>
      <c r="K22" s="264">
        <f t="shared" si="1"/>
        <v>0</v>
      </c>
      <c r="L22" s="264">
        <f t="shared" si="2"/>
        <v>0</v>
      </c>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c r="IW22" s="128"/>
    </row>
    <row r="23" spans="1:257" customFormat="1" ht="36.75" customHeight="1">
      <c r="A23" s="261">
        <v>19</v>
      </c>
      <c r="B23" s="320" t="s">
        <v>193</v>
      </c>
      <c r="C23" s="320" t="s">
        <v>768</v>
      </c>
      <c r="D23" s="320"/>
      <c r="E23" s="320">
        <v>100</v>
      </c>
      <c r="F23" s="320" t="s">
        <v>18</v>
      </c>
      <c r="G23" s="320">
        <v>300</v>
      </c>
      <c r="H23" s="321"/>
      <c r="I23" s="325"/>
      <c r="J23" s="264">
        <f t="shared" si="0"/>
        <v>0</v>
      </c>
      <c r="K23" s="264">
        <f t="shared" si="1"/>
        <v>0</v>
      </c>
      <c r="L23" s="264">
        <f t="shared" si="2"/>
        <v>0</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c r="IW23" s="128"/>
    </row>
    <row r="24" spans="1:257" ht="105" customHeight="1">
      <c r="A24" s="261">
        <v>20</v>
      </c>
      <c r="B24" s="320" t="s">
        <v>200</v>
      </c>
      <c r="C24" s="320" t="s">
        <v>201</v>
      </c>
      <c r="D24" s="320"/>
      <c r="E24" s="320" t="s">
        <v>202</v>
      </c>
      <c r="F24" s="322" t="s">
        <v>95</v>
      </c>
      <c r="G24" s="323">
        <v>420</v>
      </c>
      <c r="H24" s="324"/>
      <c r="I24" s="325"/>
      <c r="J24" s="264">
        <f t="shared" si="0"/>
        <v>0</v>
      </c>
      <c r="K24" s="264">
        <f t="shared" si="1"/>
        <v>0</v>
      </c>
      <c r="L24" s="264">
        <f t="shared" si="2"/>
        <v>0</v>
      </c>
    </row>
    <row r="25" spans="1:257" ht="113.25" customHeight="1">
      <c r="A25" s="261">
        <v>21</v>
      </c>
      <c r="B25" s="320" t="s">
        <v>191</v>
      </c>
      <c r="C25" s="320" t="s">
        <v>769</v>
      </c>
      <c r="D25" s="320"/>
      <c r="E25" s="320"/>
      <c r="F25" s="322" t="s">
        <v>15</v>
      </c>
      <c r="G25" s="323">
        <v>4500</v>
      </c>
      <c r="H25" s="324"/>
      <c r="I25" s="325"/>
      <c r="J25" s="264">
        <f t="shared" si="0"/>
        <v>0</v>
      </c>
      <c r="K25" s="264">
        <f t="shared" si="1"/>
        <v>0</v>
      </c>
      <c r="L25" s="264">
        <f t="shared" si="2"/>
        <v>0</v>
      </c>
    </row>
    <row r="26" spans="1:257" ht="222" customHeight="1">
      <c r="A26" s="261">
        <v>22</v>
      </c>
      <c r="B26" s="320" t="s">
        <v>257</v>
      </c>
      <c r="C26" s="320" t="s">
        <v>770</v>
      </c>
      <c r="D26" s="326"/>
      <c r="E26" s="322"/>
      <c r="F26" s="322" t="s">
        <v>15</v>
      </c>
      <c r="G26" s="322">
        <v>50</v>
      </c>
      <c r="H26" s="324"/>
      <c r="I26" s="325"/>
      <c r="J26" s="264">
        <f t="shared" si="0"/>
        <v>0</v>
      </c>
      <c r="K26" s="264">
        <f t="shared" si="1"/>
        <v>0</v>
      </c>
      <c r="L26" s="264">
        <f t="shared" si="2"/>
        <v>0</v>
      </c>
    </row>
    <row r="27" spans="1:257" ht="118.5" customHeight="1">
      <c r="A27" s="261">
        <v>23</v>
      </c>
      <c r="B27" s="320" t="s">
        <v>258</v>
      </c>
      <c r="C27" s="320" t="s">
        <v>771</v>
      </c>
      <c r="D27" s="320"/>
      <c r="E27" s="320"/>
      <c r="F27" s="322" t="s">
        <v>15</v>
      </c>
      <c r="G27" s="323">
        <v>2000</v>
      </c>
      <c r="H27" s="324"/>
      <c r="I27" s="325"/>
      <c r="J27" s="264">
        <f t="shared" si="0"/>
        <v>0</v>
      </c>
      <c r="K27" s="264">
        <f t="shared" si="1"/>
        <v>0</v>
      </c>
      <c r="L27" s="264">
        <f t="shared" si="2"/>
        <v>0</v>
      </c>
    </row>
    <row r="28" spans="1:257" ht="45" customHeight="1">
      <c r="A28" s="261">
        <v>24</v>
      </c>
      <c r="B28" s="327" t="s">
        <v>772</v>
      </c>
      <c r="C28" s="328"/>
      <c r="D28" s="329"/>
      <c r="E28" s="329"/>
      <c r="F28" s="329" t="s">
        <v>18</v>
      </c>
      <c r="G28" s="330">
        <v>30</v>
      </c>
      <c r="H28" s="331"/>
      <c r="I28" s="332"/>
      <c r="J28" s="264">
        <f t="shared" si="0"/>
        <v>0</v>
      </c>
      <c r="K28" s="264">
        <f t="shared" si="1"/>
        <v>0</v>
      </c>
      <c r="L28" s="264">
        <f t="shared" si="2"/>
        <v>0</v>
      </c>
    </row>
    <row r="29" spans="1:257" ht="61.5" customHeight="1">
      <c r="A29" s="261">
        <v>25</v>
      </c>
      <c r="B29" s="314" t="s">
        <v>425</v>
      </c>
      <c r="C29" s="314" t="s">
        <v>773</v>
      </c>
      <c r="D29" s="314"/>
      <c r="E29" s="295"/>
      <c r="F29" s="333" t="s">
        <v>169</v>
      </c>
      <c r="G29" s="333">
        <v>70</v>
      </c>
      <c r="H29" s="334"/>
      <c r="I29" s="335"/>
      <c r="J29" s="264">
        <f t="shared" si="0"/>
        <v>0</v>
      </c>
      <c r="K29" s="264">
        <f t="shared" si="1"/>
        <v>0</v>
      </c>
      <c r="L29" s="264">
        <f t="shared" si="2"/>
        <v>0</v>
      </c>
    </row>
    <row r="30" spans="1:257" ht="78" customHeight="1">
      <c r="A30" s="261">
        <v>26</v>
      </c>
      <c r="B30" s="336" t="s">
        <v>426</v>
      </c>
      <c r="C30" s="336" t="s">
        <v>427</v>
      </c>
      <c r="D30" s="337"/>
      <c r="E30" s="336"/>
      <c r="F30" s="317" t="s">
        <v>15</v>
      </c>
      <c r="G30" s="318">
        <v>3000</v>
      </c>
      <c r="H30" s="338"/>
      <c r="I30" s="339"/>
      <c r="J30" s="264">
        <f t="shared" si="0"/>
        <v>0</v>
      </c>
      <c r="K30" s="264">
        <f t="shared" si="1"/>
        <v>0</v>
      </c>
      <c r="L30" s="264">
        <f t="shared" si="2"/>
        <v>0</v>
      </c>
    </row>
    <row r="31" spans="1:257" ht="79.5" customHeight="1">
      <c r="A31" s="261">
        <v>27</v>
      </c>
      <c r="B31" s="314" t="s">
        <v>99</v>
      </c>
      <c r="C31" s="295" t="s">
        <v>762</v>
      </c>
      <c r="D31" s="340"/>
      <c r="E31" s="314"/>
      <c r="F31" s="317" t="s">
        <v>15</v>
      </c>
      <c r="G31" s="318">
        <v>360</v>
      </c>
      <c r="H31" s="338"/>
      <c r="I31" s="341"/>
      <c r="J31" s="264">
        <f t="shared" si="0"/>
        <v>0</v>
      </c>
      <c r="K31" s="264">
        <f t="shared" si="1"/>
        <v>0</v>
      </c>
      <c r="L31" s="264">
        <f t="shared" si="2"/>
        <v>0</v>
      </c>
    </row>
    <row r="32" spans="1:257" ht="38.25" customHeight="1">
      <c r="A32" s="261">
        <v>28</v>
      </c>
      <c r="B32" s="314" t="s">
        <v>335</v>
      </c>
      <c r="C32" s="295" t="s">
        <v>389</v>
      </c>
      <c r="D32" s="336"/>
      <c r="E32" s="314" t="s">
        <v>390</v>
      </c>
      <c r="F32" s="317" t="s">
        <v>15</v>
      </c>
      <c r="G32" s="318">
        <v>180000</v>
      </c>
      <c r="H32" s="338"/>
      <c r="I32" s="341"/>
      <c r="J32" s="264">
        <f t="shared" si="0"/>
        <v>0</v>
      </c>
      <c r="K32" s="264">
        <f t="shared" si="1"/>
        <v>0</v>
      </c>
      <c r="L32" s="264">
        <f t="shared" si="2"/>
        <v>0</v>
      </c>
    </row>
    <row r="33" spans="1:12" ht="42.75" customHeight="1">
      <c r="A33" s="261">
        <v>29</v>
      </c>
      <c r="B33" s="342" t="s">
        <v>429</v>
      </c>
      <c r="C33" s="343" t="s">
        <v>428</v>
      </c>
      <c r="D33" s="344"/>
      <c r="E33" s="342" t="s">
        <v>19</v>
      </c>
      <c r="F33" s="345" t="s">
        <v>18</v>
      </c>
      <c r="G33" s="346">
        <v>400</v>
      </c>
      <c r="H33" s="347"/>
      <c r="I33" s="348"/>
      <c r="J33" s="264">
        <f t="shared" si="0"/>
        <v>0</v>
      </c>
      <c r="K33" s="264">
        <f t="shared" si="1"/>
        <v>0</v>
      </c>
      <c r="L33" s="264">
        <f t="shared" si="2"/>
        <v>0</v>
      </c>
    </row>
    <row r="34" spans="1:12" ht="157.5" customHeight="1">
      <c r="A34" s="261">
        <v>30</v>
      </c>
      <c r="B34" s="349" t="s">
        <v>341</v>
      </c>
      <c r="C34" s="349" t="s">
        <v>430</v>
      </c>
      <c r="D34" s="350"/>
      <c r="E34" s="349" t="s">
        <v>183</v>
      </c>
      <c r="F34" s="351" t="s">
        <v>18</v>
      </c>
      <c r="G34" s="352">
        <v>20</v>
      </c>
      <c r="H34" s="353"/>
      <c r="I34" s="354"/>
      <c r="J34" s="264">
        <f t="shared" si="0"/>
        <v>0</v>
      </c>
      <c r="K34" s="264">
        <f t="shared" si="1"/>
        <v>0</v>
      </c>
      <c r="L34" s="264">
        <f t="shared" si="2"/>
        <v>0</v>
      </c>
    </row>
    <row r="35" spans="1:12" ht="37.5" customHeight="1">
      <c r="A35" s="261">
        <v>31</v>
      </c>
      <c r="B35" s="355" t="s">
        <v>356</v>
      </c>
      <c r="C35" s="355" t="s">
        <v>774</v>
      </c>
      <c r="D35" s="355"/>
      <c r="E35" s="355" t="s">
        <v>394</v>
      </c>
      <c r="F35" s="355" t="s">
        <v>18</v>
      </c>
      <c r="G35" s="355">
        <v>2834</v>
      </c>
      <c r="H35" s="356"/>
      <c r="I35" s="357"/>
      <c r="J35" s="264">
        <f t="shared" si="0"/>
        <v>0</v>
      </c>
      <c r="K35" s="264">
        <f t="shared" si="1"/>
        <v>0</v>
      </c>
      <c r="L35" s="264">
        <f t="shared" si="2"/>
        <v>0</v>
      </c>
    </row>
    <row r="36" spans="1:12" ht="102" customHeight="1">
      <c r="A36" s="261">
        <v>32</v>
      </c>
      <c r="B36" s="355" t="s">
        <v>359</v>
      </c>
      <c r="C36" s="355" t="s">
        <v>358</v>
      </c>
      <c r="D36" s="355"/>
      <c r="E36" s="355"/>
      <c r="F36" s="355" t="s">
        <v>15</v>
      </c>
      <c r="G36" s="355">
        <v>30</v>
      </c>
      <c r="H36" s="321"/>
      <c r="I36" s="357"/>
      <c r="J36" s="264">
        <f t="shared" si="0"/>
        <v>0</v>
      </c>
      <c r="K36" s="264">
        <f t="shared" si="1"/>
        <v>0</v>
      </c>
      <c r="L36" s="264">
        <f t="shared" si="2"/>
        <v>0</v>
      </c>
    </row>
    <row r="37" spans="1:12" ht="164.25" customHeight="1">
      <c r="A37" s="261">
        <v>33</v>
      </c>
      <c r="B37" s="355" t="s">
        <v>431</v>
      </c>
      <c r="C37" s="355" t="s">
        <v>817</v>
      </c>
      <c r="D37" s="355"/>
      <c r="E37" s="355"/>
      <c r="F37" s="355" t="s">
        <v>15</v>
      </c>
      <c r="G37" s="355">
        <v>500</v>
      </c>
      <c r="H37" s="321"/>
      <c r="I37" s="357"/>
      <c r="J37" s="264">
        <f t="shared" si="0"/>
        <v>0</v>
      </c>
      <c r="K37" s="264">
        <f t="shared" si="1"/>
        <v>0</v>
      </c>
      <c r="L37" s="264">
        <f t="shared" si="2"/>
        <v>0</v>
      </c>
    </row>
    <row r="38" spans="1:12" ht="135.75" customHeight="1">
      <c r="A38" s="261">
        <v>34</v>
      </c>
      <c r="B38" s="355" t="s">
        <v>360</v>
      </c>
      <c r="C38" s="355" t="s">
        <v>361</v>
      </c>
      <c r="D38" s="355"/>
      <c r="E38" s="355"/>
      <c r="F38" s="355" t="s">
        <v>15</v>
      </c>
      <c r="G38" s="355">
        <v>100</v>
      </c>
      <c r="H38" s="321"/>
      <c r="I38" s="357"/>
      <c r="J38" s="264">
        <f t="shared" si="0"/>
        <v>0</v>
      </c>
      <c r="K38" s="264">
        <f t="shared" si="1"/>
        <v>0</v>
      </c>
      <c r="L38" s="264">
        <f t="shared" si="2"/>
        <v>0</v>
      </c>
    </row>
    <row r="39" spans="1:12" ht="126.75" customHeight="1">
      <c r="A39" s="261">
        <v>35</v>
      </c>
      <c r="B39" s="355" t="s">
        <v>385</v>
      </c>
      <c r="C39" s="355" t="s">
        <v>384</v>
      </c>
      <c r="D39" s="355"/>
      <c r="E39" s="355"/>
      <c r="F39" s="355" t="s">
        <v>15</v>
      </c>
      <c r="G39" s="355">
        <v>500</v>
      </c>
      <c r="H39" s="321"/>
      <c r="I39" s="357"/>
      <c r="J39" s="264">
        <f t="shared" si="0"/>
        <v>0</v>
      </c>
      <c r="K39" s="264">
        <f t="shared" si="1"/>
        <v>0</v>
      </c>
      <c r="L39" s="264">
        <f t="shared" si="2"/>
        <v>0</v>
      </c>
    </row>
    <row r="40" spans="1:12" ht="99.75" customHeight="1">
      <c r="A40" s="261">
        <v>36</v>
      </c>
      <c r="B40" s="358" t="s">
        <v>386</v>
      </c>
      <c r="C40" s="358" t="s">
        <v>775</v>
      </c>
      <c r="D40" s="358"/>
      <c r="E40" s="358"/>
      <c r="F40" s="358" t="s">
        <v>15</v>
      </c>
      <c r="G40" s="358">
        <v>1000</v>
      </c>
      <c r="H40" s="359"/>
      <c r="I40" s="360"/>
      <c r="J40" s="264">
        <f t="shared" si="0"/>
        <v>0</v>
      </c>
      <c r="K40" s="264">
        <f t="shared" si="1"/>
        <v>0</v>
      </c>
      <c r="L40" s="264">
        <f t="shared" si="2"/>
        <v>0</v>
      </c>
    </row>
    <row r="41" spans="1:12" ht="49.5" customHeight="1">
      <c r="A41" s="261">
        <v>37</v>
      </c>
      <c r="B41" s="361" t="s">
        <v>432</v>
      </c>
      <c r="C41" s="361" t="s">
        <v>387</v>
      </c>
      <c r="D41" s="361"/>
      <c r="E41" s="361" t="s">
        <v>183</v>
      </c>
      <c r="F41" s="361" t="s">
        <v>18</v>
      </c>
      <c r="G41" s="361">
        <v>25</v>
      </c>
      <c r="H41" s="312"/>
      <c r="I41" s="362"/>
      <c r="J41" s="264">
        <f t="shared" si="0"/>
        <v>0</v>
      </c>
      <c r="K41" s="264">
        <f t="shared" si="1"/>
        <v>0</v>
      </c>
      <c r="L41" s="264">
        <f t="shared" si="2"/>
        <v>0</v>
      </c>
    </row>
    <row r="42" spans="1:12" ht="32.25" customHeight="1">
      <c r="A42" s="261">
        <v>38</v>
      </c>
      <c r="B42" s="363" t="s">
        <v>136</v>
      </c>
      <c r="C42" s="363" t="s">
        <v>776</v>
      </c>
      <c r="D42" s="363"/>
      <c r="E42" s="363"/>
      <c r="F42" s="364" t="s">
        <v>15</v>
      </c>
      <c r="G42" s="365">
        <v>700</v>
      </c>
      <c r="H42" s="334"/>
      <c r="I42" s="366"/>
      <c r="J42" s="264">
        <f t="shared" si="0"/>
        <v>0</v>
      </c>
      <c r="K42" s="264">
        <f t="shared" si="1"/>
        <v>0</v>
      </c>
      <c r="L42" s="264">
        <f t="shared" si="2"/>
        <v>0</v>
      </c>
    </row>
    <row r="43" spans="1:12" ht="87" customHeight="1">
      <c r="A43" s="261">
        <v>39</v>
      </c>
      <c r="B43" s="363" t="s">
        <v>137</v>
      </c>
      <c r="C43" s="363" t="s">
        <v>433</v>
      </c>
      <c r="D43" s="363"/>
      <c r="E43" s="363"/>
      <c r="F43" s="364" t="s">
        <v>15</v>
      </c>
      <c r="G43" s="365">
        <v>150</v>
      </c>
      <c r="H43" s="334"/>
      <c r="I43" s="366"/>
      <c r="J43" s="264">
        <f t="shared" si="0"/>
        <v>0</v>
      </c>
      <c r="K43" s="264">
        <f t="shared" si="1"/>
        <v>0</v>
      </c>
      <c r="L43" s="264">
        <f t="shared" si="2"/>
        <v>0</v>
      </c>
    </row>
    <row r="44" spans="1:12" ht="53.25" customHeight="1">
      <c r="A44" s="261">
        <v>40</v>
      </c>
      <c r="B44" s="363" t="s">
        <v>138</v>
      </c>
      <c r="C44" s="363" t="s">
        <v>434</v>
      </c>
      <c r="D44" s="363"/>
      <c r="E44" s="363"/>
      <c r="F44" s="364" t="s">
        <v>15</v>
      </c>
      <c r="G44" s="365">
        <v>100</v>
      </c>
      <c r="H44" s="334"/>
      <c r="I44" s="366"/>
      <c r="J44" s="264">
        <f t="shared" si="0"/>
        <v>0</v>
      </c>
      <c r="K44" s="264">
        <f t="shared" si="1"/>
        <v>0</v>
      </c>
      <c r="L44" s="264">
        <f t="shared" si="2"/>
        <v>0</v>
      </c>
    </row>
    <row r="45" spans="1:12" ht="82.5" customHeight="1">
      <c r="A45" s="261">
        <v>41</v>
      </c>
      <c r="B45" s="363" t="s">
        <v>139</v>
      </c>
      <c r="C45" s="363" t="s">
        <v>393</v>
      </c>
      <c r="D45" s="363"/>
      <c r="E45" s="363" t="s">
        <v>17</v>
      </c>
      <c r="F45" s="364" t="s">
        <v>18</v>
      </c>
      <c r="G45" s="365">
        <v>4</v>
      </c>
      <c r="H45" s="367"/>
      <c r="I45" s="366"/>
      <c r="J45" s="264">
        <f t="shared" si="0"/>
        <v>0</v>
      </c>
      <c r="K45" s="264">
        <f t="shared" si="1"/>
        <v>0</v>
      </c>
      <c r="L45" s="264">
        <f t="shared" si="2"/>
        <v>0</v>
      </c>
    </row>
    <row r="46" spans="1:12" ht="37.5" customHeight="1">
      <c r="A46" s="261">
        <v>42</v>
      </c>
      <c r="B46" s="363" t="s">
        <v>140</v>
      </c>
      <c r="C46" s="363" t="s">
        <v>141</v>
      </c>
      <c r="D46" s="363"/>
      <c r="E46" s="363"/>
      <c r="F46" s="364" t="s">
        <v>15</v>
      </c>
      <c r="G46" s="368">
        <v>150</v>
      </c>
      <c r="H46" s="334"/>
      <c r="I46" s="369"/>
      <c r="J46" s="264">
        <f t="shared" si="0"/>
        <v>0</v>
      </c>
      <c r="K46" s="264">
        <f t="shared" si="1"/>
        <v>0</v>
      </c>
      <c r="L46" s="264">
        <f t="shared" si="2"/>
        <v>0</v>
      </c>
    </row>
    <row r="47" spans="1:12" ht="48" customHeight="1">
      <c r="A47" s="261">
        <v>43</v>
      </c>
      <c r="B47" s="363" t="s">
        <v>142</v>
      </c>
      <c r="C47" s="363" t="s">
        <v>777</v>
      </c>
      <c r="D47" s="363"/>
      <c r="E47" s="363"/>
      <c r="F47" s="364" t="s">
        <v>15</v>
      </c>
      <c r="G47" s="368">
        <v>250</v>
      </c>
      <c r="H47" s="334"/>
      <c r="I47" s="369"/>
      <c r="J47" s="264">
        <f t="shared" si="0"/>
        <v>0</v>
      </c>
      <c r="K47" s="264">
        <f t="shared" si="1"/>
        <v>0</v>
      </c>
      <c r="L47" s="264">
        <f t="shared" si="2"/>
        <v>0</v>
      </c>
    </row>
    <row r="48" spans="1:12" ht="27" customHeight="1">
      <c r="A48" s="261">
        <v>44</v>
      </c>
      <c r="B48" s="363" t="s">
        <v>143</v>
      </c>
      <c r="C48" s="363" t="s">
        <v>391</v>
      </c>
      <c r="D48" s="363"/>
      <c r="E48" s="363"/>
      <c r="F48" s="364" t="s">
        <v>15</v>
      </c>
      <c r="G48" s="368">
        <v>30</v>
      </c>
      <c r="H48" s="334"/>
      <c r="I48" s="369"/>
      <c r="J48" s="264">
        <f t="shared" si="0"/>
        <v>0</v>
      </c>
      <c r="K48" s="264">
        <f t="shared" si="1"/>
        <v>0</v>
      </c>
      <c r="L48" s="264">
        <f t="shared" si="2"/>
        <v>0</v>
      </c>
    </row>
    <row r="49" spans="1:1024" ht="82.5" customHeight="1">
      <c r="A49" s="261">
        <v>45</v>
      </c>
      <c r="B49" s="363" t="s">
        <v>144</v>
      </c>
      <c r="C49" s="363" t="s">
        <v>423</v>
      </c>
      <c r="D49" s="370"/>
      <c r="E49" s="363"/>
      <c r="F49" s="364" t="s">
        <v>15</v>
      </c>
      <c r="G49" s="368">
        <v>60</v>
      </c>
      <c r="H49" s="334"/>
      <c r="I49" s="369"/>
      <c r="J49" s="264">
        <f t="shared" si="0"/>
        <v>0</v>
      </c>
      <c r="K49" s="264">
        <f t="shared" si="1"/>
        <v>0</v>
      </c>
      <c r="L49" s="264">
        <f t="shared" si="2"/>
        <v>0</v>
      </c>
    </row>
    <row r="50" spans="1:1024" ht="50.25" customHeight="1">
      <c r="A50" s="261">
        <v>46</v>
      </c>
      <c r="B50" s="371" t="s">
        <v>145</v>
      </c>
      <c r="C50" s="371" t="s">
        <v>778</v>
      </c>
      <c r="D50" s="372"/>
      <c r="E50" s="372"/>
      <c r="F50" s="373" t="s">
        <v>15</v>
      </c>
      <c r="G50" s="374">
        <v>50</v>
      </c>
      <c r="H50" s="375"/>
      <c r="I50" s="376"/>
      <c r="J50" s="264">
        <f t="shared" si="0"/>
        <v>0</v>
      </c>
      <c r="K50" s="264">
        <f t="shared" si="1"/>
        <v>0</v>
      </c>
      <c r="L50" s="264">
        <f t="shared" si="2"/>
        <v>0</v>
      </c>
    </row>
    <row r="51" spans="1:1024" ht="39" customHeight="1">
      <c r="A51" s="261">
        <v>47</v>
      </c>
      <c r="B51" s="372" t="s">
        <v>146</v>
      </c>
      <c r="C51" s="372" t="s">
        <v>147</v>
      </c>
      <c r="D51" s="372"/>
      <c r="E51" s="372"/>
      <c r="F51" s="373" t="s">
        <v>15</v>
      </c>
      <c r="G51" s="374">
        <v>50</v>
      </c>
      <c r="H51" s="377"/>
      <c r="I51" s="366"/>
      <c r="J51" s="264">
        <f t="shared" si="0"/>
        <v>0</v>
      </c>
      <c r="K51" s="264">
        <f t="shared" si="1"/>
        <v>0</v>
      </c>
      <c r="L51" s="264">
        <f t="shared" si="2"/>
        <v>0</v>
      </c>
    </row>
    <row r="52" spans="1:1024" ht="54" customHeight="1">
      <c r="A52" s="261">
        <v>48</v>
      </c>
      <c r="B52" s="363" t="s">
        <v>148</v>
      </c>
      <c r="C52" s="363" t="s">
        <v>149</v>
      </c>
      <c r="D52" s="363"/>
      <c r="E52" s="363"/>
      <c r="F52" s="364" t="s">
        <v>15</v>
      </c>
      <c r="G52" s="365">
        <v>15</v>
      </c>
      <c r="H52" s="334"/>
      <c r="I52" s="369"/>
      <c r="J52" s="264">
        <f t="shared" si="0"/>
        <v>0</v>
      </c>
      <c r="K52" s="264">
        <f t="shared" si="1"/>
        <v>0</v>
      </c>
      <c r="L52" s="264">
        <f t="shared" si="2"/>
        <v>0</v>
      </c>
    </row>
    <row r="53" spans="1:1024" s="836" customFormat="1" ht="21.75" customHeight="1">
      <c r="A53" s="854" t="s">
        <v>819</v>
      </c>
      <c r="B53" s="854"/>
      <c r="C53" s="854"/>
      <c r="D53" s="854"/>
      <c r="E53" s="854"/>
      <c r="F53" s="854"/>
      <c r="G53" s="854"/>
      <c r="H53" s="854"/>
      <c r="I53" s="854"/>
      <c r="J53" s="854"/>
      <c r="K53" s="854"/>
      <c r="L53" s="854"/>
    </row>
    <row r="54" spans="1:1024" s="836" customFormat="1" ht="30" customHeight="1">
      <c r="A54" s="854" t="s">
        <v>29</v>
      </c>
      <c r="B54" s="854"/>
      <c r="C54" s="854"/>
      <c r="D54" s="854"/>
      <c r="E54" s="854"/>
      <c r="F54" s="854"/>
      <c r="G54" s="854"/>
      <c r="H54" s="854"/>
      <c r="I54" s="854"/>
      <c r="J54" s="854"/>
      <c r="K54" s="854"/>
      <c r="L54" s="854"/>
    </row>
    <row r="55" spans="1:1024" customFormat="1" ht="24" customHeight="1">
      <c r="A55" s="837" t="s">
        <v>820</v>
      </c>
      <c r="B55" s="838"/>
      <c r="C55" s="839"/>
      <c r="D55" s="128"/>
      <c r="E55" s="128"/>
      <c r="F55" s="128"/>
      <c r="G55" s="840"/>
      <c r="H55" s="841"/>
      <c r="I55" s="842"/>
      <c r="J55" s="843"/>
      <c r="K55" s="843"/>
      <c r="L55" s="843"/>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c r="IW55" s="128"/>
      <c r="IX55" s="128"/>
      <c r="IY55" s="128"/>
      <c r="IZ55" s="128"/>
      <c r="JA55" s="128"/>
      <c r="JB55" s="128"/>
      <c r="JC55" s="128"/>
      <c r="JD55" s="128"/>
      <c r="JE55" s="128"/>
      <c r="JF55" s="128"/>
      <c r="JG55" s="128"/>
      <c r="JH55" s="128"/>
      <c r="JI55" s="128"/>
      <c r="JJ55" s="128"/>
      <c r="JK55" s="128"/>
      <c r="JL55" s="128"/>
      <c r="JM55" s="128"/>
      <c r="JN55" s="128"/>
      <c r="JO55" s="128"/>
      <c r="JP55" s="128"/>
      <c r="JQ55" s="128"/>
      <c r="JR55" s="128"/>
      <c r="JS55" s="128"/>
      <c r="JT55" s="128"/>
      <c r="JU55" s="128"/>
      <c r="JV55" s="128"/>
      <c r="JW55" s="128"/>
      <c r="JX55" s="128"/>
      <c r="JY55" s="128"/>
      <c r="JZ55" s="128"/>
      <c r="KA55" s="128"/>
      <c r="KB55" s="128"/>
      <c r="KC55" s="128"/>
      <c r="KD55" s="128"/>
      <c r="KE55" s="128"/>
      <c r="KF55" s="128"/>
      <c r="KG55" s="128"/>
      <c r="KH55" s="128"/>
      <c r="KI55" s="128"/>
      <c r="KJ55" s="128"/>
      <c r="KK55" s="128"/>
      <c r="KL55" s="128"/>
      <c r="KM55" s="128"/>
      <c r="KN55" s="128"/>
      <c r="KO55" s="128"/>
      <c r="KP55" s="128"/>
      <c r="KQ55" s="128"/>
      <c r="KR55" s="128"/>
      <c r="KS55" s="128"/>
      <c r="KT55" s="128"/>
      <c r="KU55" s="128"/>
      <c r="KV55" s="128"/>
      <c r="KW55" s="128"/>
      <c r="KX55" s="128"/>
      <c r="KY55" s="128"/>
      <c r="KZ55" s="128"/>
      <c r="LA55" s="128"/>
      <c r="LB55" s="128"/>
      <c r="LC55" s="128"/>
      <c r="LD55" s="128"/>
      <c r="LE55" s="128"/>
      <c r="LF55" s="128"/>
      <c r="LG55" s="128"/>
      <c r="LH55" s="128"/>
      <c r="LI55" s="128"/>
      <c r="LJ55" s="128"/>
      <c r="LK55" s="128"/>
      <c r="LL55" s="128"/>
      <c r="LM55" s="128"/>
      <c r="LN55" s="128"/>
      <c r="LO55" s="128"/>
      <c r="LP55" s="128"/>
      <c r="LQ55" s="128"/>
      <c r="LR55" s="128"/>
      <c r="LS55" s="128"/>
      <c r="LT55" s="128"/>
      <c r="LU55" s="128"/>
      <c r="LV55" s="128"/>
      <c r="LW55" s="128"/>
      <c r="LX55" s="128"/>
      <c r="LY55" s="128"/>
      <c r="LZ55" s="128"/>
      <c r="MA55" s="128"/>
      <c r="MB55" s="128"/>
      <c r="MC55" s="128"/>
      <c r="MD55" s="128"/>
      <c r="ME55" s="128"/>
      <c r="MF55" s="128"/>
      <c r="MG55" s="128"/>
      <c r="MH55" s="128"/>
      <c r="MI55" s="128"/>
      <c r="MJ55" s="128"/>
      <c r="MK55" s="128"/>
      <c r="ML55" s="128"/>
      <c r="MM55" s="128"/>
      <c r="MN55" s="128"/>
      <c r="MO55" s="128"/>
      <c r="MP55" s="128"/>
      <c r="MQ55" s="128"/>
      <c r="MR55" s="128"/>
      <c r="MS55" s="128"/>
      <c r="MT55" s="128"/>
      <c r="MU55" s="128"/>
      <c r="MV55" s="128"/>
      <c r="MW55" s="128"/>
      <c r="MX55" s="128"/>
      <c r="MY55" s="128"/>
      <c r="MZ55" s="128"/>
      <c r="NA55" s="128"/>
      <c r="NB55" s="128"/>
      <c r="NC55" s="128"/>
      <c r="ND55" s="128"/>
      <c r="NE55" s="128"/>
      <c r="NF55" s="128"/>
      <c r="NG55" s="128"/>
      <c r="NH55" s="128"/>
      <c r="NI55" s="128"/>
      <c r="NJ55" s="128"/>
      <c r="NK55" s="128"/>
      <c r="NL55" s="128"/>
      <c r="NM55" s="128"/>
      <c r="NN55" s="128"/>
      <c r="NO55" s="128"/>
      <c r="NP55" s="128"/>
      <c r="NQ55" s="128"/>
      <c r="NR55" s="128"/>
      <c r="NS55" s="128"/>
      <c r="NT55" s="128"/>
      <c r="NU55" s="128"/>
      <c r="NV55" s="128"/>
      <c r="NW55" s="128"/>
      <c r="NX55" s="128"/>
      <c r="NY55" s="128"/>
      <c r="NZ55" s="128"/>
      <c r="OA55" s="128"/>
      <c r="OB55" s="128"/>
      <c r="OC55" s="128"/>
      <c r="OD55" s="128"/>
      <c r="OE55" s="128"/>
      <c r="OF55" s="128"/>
      <c r="OG55" s="128"/>
      <c r="OH55" s="128"/>
      <c r="OI55" s="128"/>
      <c r="OJ55" s="128"/>
      <c r="OK55" s="128"/>
      <c r="OL55" s="128"/>
      <c r="OM55" s="128"/>
      <c r="ON55" s="128"/>
      <c r="OO55" s="128"/>
      <c r="OP55" s="128"/>
      <c r="OQ55" s="128"/>
      <c r="OR55" s="128"/>
      <c r="OS55" s="128"/>
      <c r="OT55" s="128"/>
      <c r="OU55" s="128"/>
      <c r="OV55" s="128"/>
      <c r="OW55" s="128"/>
      <c r="OX55" s="128"/>
      <c r="OY55" s="128"/>
      <c r="OZ55" s="128"/>
      <c r="PA55" s="128"/>
      <c r="PB55" s="128"/>
      <c r="PC55" s="128"/>
      <c r="PD55" s="128"/>
      <c r="PE55" s="128"/>
      <c r="PF55" s="128"/>
      <c r="PG55" s="128"/>
      <c r="PH55" s="128"/>
      <c r="PI55" s="128"/>
      <c r="PJ55" s="128"/>
      <c r="PK55" s="128"/>
      <c r="PL55" s="128"/>
      <c r="PM55" s="128"/>
      <c r="PN55" s="128"/>
      <c r="PO55" s="128"/>
      <c r="PP55" s="128"/>
      <c r="PQ55" s="128"/>
      <c r="PR55" s="128"/>
      <c r="PS55" s="128"/>
      <c r="PT55" s="128"/>
      <c r="PU55" s="128"/>
      <c r="PV55" s="128"/>
      <c r="PW55" s="128"/>
      <c r="PX55" s="128"/>
      <c r="PY55" s="128"/>
      <c r="PZ55" s="128"/>
      <c r="QA55" s="128"/>
      <c r="QB55" s="128"/>
      <c r="QC55" s="128"/>
      <c r="QD55" s="128"/>
      <c r="QE55" s="128"/>
      <c r="QF55" s="128"/>
      <c r="QG55" s="128"/>
      <c r="QH55" s="128"/>
      <c r="QI55" s="128"/>
      <c r="QJ55" s="128"/>
      <c r="QK55" s="128"/>
      <c r="QL55" s="128"/>
      <c r="QM55" s="128"/>
      <c r="QN55" s="128"/>
      <c r="QO55" s="128"/>
      <c r="QP55" s="128"/>
      <c r="QQ55" s="128"/>
      <c r="QR55" s="128"/>
      <c r="QS55" s="128"/>
      <c r="QT55" s="128"/>
      <c r="QU55" s="128"/>
      <c r="QV55" s="128"/>
      <c r="QW55" s="128"/>
      <c r="QX55" s="128"/>
      <c r="QY55" s="128"/>
      <c r="QZ55" s="128"/>
      <c r="RA55" s="128"/>
      <c r="RB55" s="128"/>
      <c r="RC55" s="128"/>
      <c r="RD55" s="128"/>
      <c r="RE55" s="128"/>
      <c r="RF55" s="128"/>
      <c r="RG55" s="128"/>
      <c r="RH55" s="128"/>
      <c r="RI55" s="128"/>
      <c r="RJ55" s="128"/>
      <c r="RK55" s="128"/>
      <c r="RL55" s="128"/>
      <c r="RM55" s="128"/>
      <c r="RN55" s="128"/>
      <c r="RO55" s="128"/>
      <c r="RP55" s="128"/>
      <c r="RQ55" s="128"/>
      <c r="RR55" s="128"/>
      <c r="RS55" s="128"/>
      <c r="RT55" s="128"/>
      <c r="RU55" s="128"/>
      <c r="RV55" s="128"/>
      <c r="RW55" s="128"/>
      <c r="RX55" s="128"/>
      <c r="RY55" s="128"/>
      <c r="RZ55" s="128"/>
      <c r="SA55" s="128"/>
      <c r="SB55" s="128"/>
      <c r="SC55" s="128"/>
      <c r="SD55" s="128"/>
      <c r="SE55" s="128"/>
      <c r="SF55" s="128"/>
      <c r="SG55" s="128"/>
      <c r="SH55" s="128"/>
      <c r="SI55" s="128"/>
      <c r="SJ55" s="128"/>
      <c r="SK55" s="128"/>
      <c r="SL55" s="128"/>
      <c r="SM55" s="128"/>
      <c r="SN55" s="128"/>
      <c r="SO55" s="128"/>
      <c r="SP55" s="128"/>
      <c r="SQ55" s="128"/>
      <c r="SR55" s="128"/>
      <c r="SS55" s="128"/>
      <c r="ST55" s="128"/>
      <c r="SU55" s="128"/>
      <c r="SV55" s="128"/>
      <c r="SW55" s="128"/>
      <c r="SX55" s="128"/>
      <c r="SY55" s="128"/>
      <c r="SZ55" s="128"/>
      <c r="TA55" s="128"/>
      <c r="TB55" s="128"/>
      <c r="TC55" s="128"/>
      <c r="TD55" s="128"/>
      <c r="TE55" s="128"/>
      <c r="TF55" s="128"/>
      <c r="TG55" s="128"/>
      <c r="TH55" s="128"/>
      <c r="TI55" s="128"/>
      <c r="TJ55" s="128"/>
      <c r="TK55" s="128"/>
      <c r="TL55" s="128"/>
      <c r="TM55" s="128"/>
      <c r="TN55" s="128"/>
      <c r="TO55" s="128"/>
      <c r="TP55" s="128"/>
      <c r="TQ55" s="128"/>
      <c r="TR55" s="128"/>
      <c r="TS55" s="128"/>
      <c r="TT55" s="128"/>
      <c r="TU55" s="128"/>
      <c r="TV55" s="128"/>
      <c r="TW55" s="128"/>
      <c r="TX55" s="128"/>
      <c r="TY55" s="128"/>
      <c r="TZ55" s="128"/>
      <c r="UA55" s="128"/>
      <c r="UB55" s="128"/>
      <c r="UC55" s="128"/>
      <c r="UD55" s="128"/>
      <c r="UE55" s="128"/>
      <c r="UF55" s="128"/>
      <c r="UG55" s="128"/>
      <c r="UH55" s="128"/>
      <c r="UI55" s="128"/>
      <c r="UJ55" s="128"/>
      <c r="UK55" s="128"/>
      <c r="UL55" s="128"/>
      <c r="UM55" s="128"/>
      <c r="UN55" s="128"/>
      <c r="UO55" s="128"/>
      <c r="UP55" s="128"/>
      <c r="UQ55" s="128"/>
      <c r="UR55" s="128"/>
      <c r="US55" s="128"/>
      <c r="UT55" s="128"/>
      <c r="UU55" s="128"/>
      <c r="UV55" s="128"/>
      <c r="UW55" s="128"/>
      <c r="UX55" s="128"/>
      <c r="UY55" s="128"/>
      <c r="UZ55" s="128"/>
      <c r="VA55" s="128"/>
      <c r="VB55" s="128"/>
      <c r="VC55" s="128"/>
      <c r="VD55" s="128"/>
      <c r="VE55" s="128"/>
      <c r="VF55" s="128"/>
      <c r="VG55" s="128"/>
      <c r="VH55" s="128"/>
      <c r="VI55" s="128"/>
      <c r="VJ55" s="128"/>
      <c r="VK55" s="128"/>
      <c r="VL55" s="128"/>
      <c r="VM55" s="128"/>
      <c r="VN55" s="128"/>
      <c r="VO55" s="128"/>
      <c r="VP55" s="128"/>
      <c r="VQ55" s="128"/>
      <c r="VR55" s="128"/>
      <c r="VS55" s="128"/>
      <c r="VT55" s="128"/>
      <c r="VU55" s="128"/>
      <c r="VV55" s="128"/>
      <c r="VW55" s="128"/>
      <c r="VX55" s="128"/>
      <c r="VY55" s="128"/>
      <c r="VZ55" s="128"/>
      <c r="WA55" s="128"/>
      <c r="WB55" s="128"/>
      <c r="WC55" s="128"/>
      <c r="WD55" s="128"/>
      <c r="WE55" s="128"/>
      <c r="WF55" s="128"/>
      <c r="WG55" s="128"/>
      <c r="WH55" s="128"/>
      <c r="WI55" s="128"/>
      <c r="WJ55" s="128"/>
      <c r="WK55" s="128"/>
      <c r="WL55" s="128"/>
      <c r="WM55" s="128"/>
      <c r="WN55" s="128"/>
      <c r="WO55" s="128"/>
      <c r="WP55" s="128"/>
      <c r="WQ55" s="128"/>
      <c r="WR55" s="128"/>
      <c r="WS55" s="128"/>
      <c r="WT55" s="128"/>
      <c r="WU55" s="128"/>
      <c r="WV55" s="128"/>
      <c r="WW55" s="128"/>
      <c r="WX55" s="128"/>
      <c r="WY55" s="128"/>
      <c r="WZ55" s="128"/>
      <c r="XA55" s="128"/>
      <c r="XB55" s="128"/>
      <c r="XC55" s="128"/>
      <c r="XD55" s="128"/>
      <c r="XE55" s="128"/>
      <c r="XF55" s="128"/>
      <c r="XG55" s="128"/>
      <c r="XH55" s="128"/>
      <c r="XI55" s="128"/>
      <c r="XJ55" s="128"/>
      <c r="XK55" s="128"/>
      <c r="XL55" s="128"/>
      <c r="XM55" s="128"/>
      <c r="XN55" s="128"/>
      <c r="XO55" s="128"/>
      <c r="XP55" s="128"/>
      <c r="XQ55" s="128"/>
      <c r="XR55" s="128"/>
      <c r="XS55" s="128"/>
      <c r="XT55" s="128"/>
      <c r="XU55" s="128"/>
      <c r="XV55" s="128"/>
      <c r="XW55" s="128"/>
      <c r="XX55" s="128"/>
      <c r="XY55" s="128"/>
      <c r="XZ55" s="128"/>
      <c r="YA55" s="128"/>
      <c r="YB55" s="128"/>
      <c r="YC55" s="128"/>
      <c r="YD55" s="128"/>
      <c r="YE55" s="128"/>
      <c r="YF55" s="128"/>
      <c r="YG55" s="128"/>
      <c r="YH55" s="128"/>
      <c r="YI55" s="128"/>
      <c r="YJ55" s="128"/>
      <c r="YK55" s="128"/>
      <c r="YL55" s="128"/>
      <c r="YM55" s="128"/>
      <c r="YN55" s="128"/>
      <c r="YO55" s="128"/>
      <c r="YP55" s="128"/>
      <c r="YQ55" s="128"/>
      <c r="YR55" s="128"/>
      <c r="YS55" s="128"/>
      <c r="YT55" s="128"/>
      <c r="YU55" s="128"/>
      <c r="YV55" s="128"/>
      <c r="YW55" s="128"/>
      <c r="YX55" s="128"/>
      <c r="YY55" s="128"/>
      <c r="YZ55" s="128"/>
      <c r="ZA55" s="128"/>
      <c r="ZB55" s="128"/>
      <c r="ZC55" s="128"/>
      <c r="ZD55" s="128"/>
      <c r="ZE55" s="128"/>
      <c r="ZF55" s="128"/>
      <c r="ZG55" s="128"/>
      <c r="ZH55" s="128"/>
      <c r="ZI55" s="128"/>
      <c r="ZJ55" s="128"/>
      <c r="ZK55" s="128"/>
      <c r="ZL55" s="128"/>
      <c r="ZM55" s="128"/>
      <c r="ZN55" s="128"/>
      <c r="ZO55" s="128"/>
      <c r="ZP55" s="128"/>
      <c r="ZQ55" s="128"/>
      <c r="ZR55" s="128"/>
      <c r="ZS55" s="128"/>
      <c r="ZT55" s="128"/>
      <c r="ZU55" s="128"/>
      <c r="ZV55" s="128"/>
      <c r="ZW55" s="128"/>
      <c r="ZX55" s="128"/>
      <c r="ZY55" s="128"/>
      <c r="ZZ55" s="128"/>
      <c r="AAA55" s="128"/>
      <c r="AAB55" s="128"/>
      <c r="AAC55" s="128"/>
      <c r="AAD55" s="128"/>
      <c r="AAE55" s="128"/>
      <c r="AAF55" s="128"/>
      <c r="AAG55" s="128"/>
      <c r="AAH55" s="128"/>
      <c r="AAI55" s="128"/>
      <c r="AAJ55" s="128"/>
      <c r="AAK55" s="128"/>
      <c r="AAL55" s="128"/>
      <c r="AAM55" s="128"/>
      <c r="AAN55" s="128"/>
      <c r="AAO55" s="128"/>
      <c r="AAP55" s="128"/>
      <c r="AAQ55" s="128"/>
      <c r="AAR55" s="128"/>
      <c r="AAS55" s="128"/>
      <c r="AAT55" s="128"/>
      <c r="AAU55" s="128"/>
      <c r="AAV55" s="128"/>
      <c r="AAW55" s="128"/>
      <c r="AAX55" s="128"/>
      <c r="AAY55" s="128"/>
      <c r="AAZ55" s="128"/>
      <c r="ABA55" s="128"/>
      <c r="ABB55" s="128"/>
      <c r="ABC55" s="128"/>
      <c r="ABD55" s="128"/>
      <c r="ABE55" s="128"/>
      <c r="ABF55" s="128"/>
      <c r="ABG55" s="128"/>
      <c r="ABH55" s="128"/>
      <c r="ABI55" s="128"/>
      <c r="ABJ55" s="128"/>
      <c r="ABK55" s="128"/>
      <c r="ABL55" s="128"/>
      <c r="ABM55" s="128"/>
      <c r="ABN55" s="128"/>
      <c r="ABO55" s="128"/>
      <c r="ABP55" s="128"/>
      <c r="ABQ55" s="128"/>
      <c r="ABR55" s="128"/>
      <c r="ABS55" s="128"/>
      <c r="ABT55" s="128"/>
      <c r="ABU55" s="128"/>
      <c r="ABV55" s="128"/>
      <c r="ABW55" s="128"/>
      <c r="ABX55" s="128"/>
      <c r="ABY55" s="128"/>
      <c r="ABZ55" s="128"/>
      <c r="ACA55" s="128"/>
      <c r="ACB55" s="128"/>
      <c r="ACC55" s="128"/>
      <c r="ACD55" s="128"/>
      <c r="ACE55" s="128"/>
      <c r="ACF55" s="128"/>
      <c r="ACG55" s="128"/>
      <c r="ACH55" s="128"/>
      <c r="ACI55" s="128"/>
      <c r="ACJ55" s="128"/>
      <c r="ACK55" s="128"/>
      <c r="ACL55" s="128"/>
      <c r="ACM55" s="128"/>
      <c r="ACN55" s="128"/>
      <c r="ACO55" s="128"/>
      <c r="ACP55" s="128"/>
      <c r="ACQ55" s="128"/>
      <c r="ACR55" s="128"/>
      <c r="ACS55" s="128"/>
      <c r="ACT55" s="128"/>
      <c r="ACU55" s="128"/>
      <c r="ACV55" s="128"/>
      <c r="ACW55" s="128"/>
      <c r="ACX55" s="128"/>
      <c r="ACY55" s="128"/>
      <c r="ACZ55" s="128"/>
      <c r="ADA55" s="128"/>
      <c r="ADB55" s="128"/>
      <c r="ADC55" s="128"/>
      <c r="ADD55" s="128"/>
      <c r="ADE55" s="128"/>
      <c r="ADF55" s="128"/>
      <c r="ADG55" s="128"/>
      <c r="ADH55" s="128"/>
      <c r="ADI55" s="128"/>
      <c r="ADJ55" s="128"/>
      <c r="ADK55" s="128"/>
      <c r="ADL55" s="128"/>
      <c r="ADM55" s="128"/>
      <c r="ADN55" s="128"/>
      <c r="ADO55" s="128"/>
      <c r="ADP55" s="128"/>
      <c r="ADQ55" s="128"/>
      <c r="ADR55" s="128"/>
      <c r="ADS55" s="128"/>
      <c r="ADT55" s="128"/>
      <c r="ADU55" s="128"/>
      <c r="ADV55" s="128"/>
      <c r="ADW55" s="128"/>
      <c r="ADX55" s="128"/>
      <c r="ADY55" s="128"/>
      <c r="ADZ55" s="128"/>
      <c r="AEA55" s="128"/>
      <c r="AEB55" s="128"/>
      <c r="AEC55" s="128"/>
      <c r="AED55" s="128"/>
      <c r="AEE55" s="128"/>
      <c r="AEF55" s="128"/>
      <c r="AEG55" s="128"/>
      <c r="AEH55" s="128"/>
      <c r="AEI55" s="128"/>
      <c r="AEJ55" s="128"/>
      <c r="AEK55" s="128"/>
      <c r="AEL55" s="128"/>
      <c r="AEM55" s="128"/>
      <c r="AEN55" s="128"/>
      <c r="AEO55" s="128"/>
      <c r="AEP55" s="128"/>
      <c r="AEQ55" s="128"/>
      <c r="AER55" s="128"/>
      <c r="AES55" s="128"/>
      <c r="AET55" s="128"/>
      <c r="AEU55" s="128"/>
      <c r="AEV55" s="128"/>
      <c r="AEW55" s="128"/>
      <c r="AEX55" s="128"/>
      <c r="AEY55" s="128"/>
      <c r="AEZ55" s="128"/>
      <c r="AFA55" s="128"/>
      <c r="AFB55" s="128"/>
      <c r="AFC55" s="128"/>
      <c r="AFD55" s="128"/>
      <c r="AFE55" s="128"/>
      <c r="AFF55" s="128"/>
      <c r="AFG55" s="128"/>
      <c r="AFH55" s="128"/>
      <c r="AFI55" s="128"/>
      <c r="AFJ55" s="128"/>
      <c r="AFK55" s="128"/>
      <c r="AFL55" s="128"/>
      <c r="AFM55" s="128"/>
      <c r="AFN55" s="128"/>
      <c r="AFO55" s="128"/>
      <c r="AFP55" s="128"/>
      <c r="AFQ55" s="128"/>
      <c r="AFR55" s="128"/>
      <c r="AFS55" s="128"/>
      <c r="AFT55" s="128"/>
      <c r="AFU55" s="128"/>
      <c r="AFV55" s="128"/>
      <c r="AFW55" s="128"/>
      <c r="AFX55" s="128"/>
      <c r="AFY55" s="128"/>
      <c r="AFZ55" s="128"/>
      <c r="AGA55" s="128"/>
      <c r="AGB55" s="128"/>
      <c r="AGC55" s="128"/>
      <c r="AGD55" s="128"/>
      <c r="AGE55" s="128"/>
      <c r="AGF55" s="128"/>
      <c r="AGG55" s="128"/>
      <c r="AGH55" s="128"/>
      <c r="AGI55" s="128"/>
      <c r="AGJ55" s="128"/>
      <c r="AGK55" s="128"/>
      <c r="AGL55" s="128"/>
      <c r="AGM55" s="128"/>
      <c r="AGN55" s="128"/>
      <c r="AGO55" s="128"/>
      <c r="AGP55" s="128"/>
      <c r="AGQ55" s="128"/>
      <c r="AGR55" s="128"/>
      <c r="AGS55" s="128"/>
      <c r="AGT55" s="128"/>
      <c r="AGU55" s="128"/>
      <c r="AGV55" s="128"/>
      <c r="AGW55" s="128"/>
      <c r="AGX55" s="128"/>
      <c r="AGY55" s="128"/>
      <c r="AGZ55" s="128"/>
      <c r="AHA55" s="128"/>
      <c r="AHB55" s="128"/>
      <c r="AHC55" s="128"/>
      <c r="AHD55" s="128"/>
      <c r="AHE55" s="128"/>
      <c r="AHF55" s="128"/>
      <c r="AHG55" s="128"/>
      <c r="AHH55" s="128"/>
      <c r="AHI55" s="128"/>
      <c r="AHJ55" s="128"/>
      <c r="AHK55" s="128"/>
      <c r="AHL55" s="128"/>
      <c r="AHM55" s="128"/>
      <c r="AHN55" s="128"/>
      <c r="AHO55" s="128"/>
      <c r="AHP55" s="128"/>
      <c r="AHQ55" s="128"/>
      <c r="AHR55" s="128"/>
      <c r="AHS55" s="128"/>
      <c r="AHT55" s="128"/>
      <c r="AHU55" s="128"/>
      <c r="AHV55" s="128"/>
      <c r="AHW55" s="128"/>
      <c r="AHX55" s="128"/>
      <c r="AHY55" s="128"/>
      <c r="AHZ55" s="128"/>
      <c r="AIA55" s="128"/>
      <c r="AIB55" s="128"/>
      <c r="AIC55" s="128"/>
      <c r="AID55" s="128"/>
      <c r="AIE55" s="128"/>
      <c r="AIF55" s="128"/>
      <c r="AIG55" s="128"/>
      <c r="AIH55" s="128"/>
      <c r="AII55" s="128"/>
      <c r="AIJ55" s="128"/>
      <c r="AIK55" s="128"/>
      <c r="AIL55" s="128"/>
      <c r="AIM55" s="128"/>
      <c r="AIN55" s="128"/>
      <c r="AIO55" s="128"/>
      <c r="AIP55" s="128"/>
      <c r="AIQ55" s="128"/>
      <c r="AIR55" s="128"/>
      <c r="AIS55" s="128"/>
      <c r="AIT55" s="128"/>
      <c r="AIU55" s="128"/>
      <c r="AIV55" s="128"/>
      <c r="AIW55" s="128"/>
      <c r="AIX55" s="128"/>
      <c r="AIY55" s="128"/>
      <c r="AIZ55" s="128"/>
      <c r="AJA55" s="128"/>
      <c r="AJB55" s="128"/>
      <c r="AJC55" s="128"/>
      <c r="AJD55" s="128"/>
      <c r="AJE55" s="128"/>
      <c r="AJF55" s="128"/>
      <c r="AJG55" s="128"/>
      <c r="AJH55" s="128"/>
      <c r="AJI55" s="128"/>
      <c r="AJJ55" s="128"/>
      <c r="AJK55" s="128"/>
      <c r="AJL55" s="128"/>
      <c r="AJM55" s="128"/>
      <c r="AJN55" s="128"/>
      <c r="AJO55" s="128"/>
      <c r="AJP55" s="128"/>
      <c r="AJQ55" s="128"/>
      <c r="AJR55" s="128"/>
      <c r="AJS55" s="128"/>
      <c r="AJT55" s="128"/>
      <c r="AJU55" s="128"/>
      <c r="AJV55" s="128"/>
      <c r="AJW55" s="128"/>
      <c r="AJX55" s="128"/>
      <c r="AJY55" s="128"/>
      <c r="AJZ55" s="128"/>
      <c r="AKA55" s="128"/>
      <c r="AKB55" s="128"/>
      <c r="AKC55" s="128"/>
      <c r="AKD55" s="128"/>
      <c r="AKE55" s="128"/>
      <c r="AKF55" s="128"/>
      <c r="AKG55" s="128"/>
      <c r="AKH55" s="128"/>
      <c r="AKI55" s="128"/>
      <c r="AKJ55" s="128"/>
      <c r="AKK55" s="128"/>
      <c r="AKL55" s="128"/>
      <c r="AKM55" s="128"/>
      <c r="AKN55" s="128"/>
      <c r="AKO55" s="128"/>
      <c r="AKP55" s="128"/>
      <c r="AKQ55" s="128"/>
      <c r="AKR55" s="128"/>
      <c r="AKS55" s="128"/>
      <c r="AKT55" s="128"/>
      <c r="AKU55" s="128"/>
      <c r="AKV55" s="128"/>
      <c r="AKW55" s="128"/>
      <c r="AKX55" s="128"/>
      <c r="AKY55" s="128"/>
      <c r="AKZ55" s="128"/>
      <c r="ALA55" s="128"/>
      <c r="ALB55" s="128"/>
      <c r="ALC55" s="128"/>
      <c r="ALD55" s="128"/>
      <c r="ALE55" s="128"/>
      <c r="ALF55" s="128"/>
      <c r="ALG55" s="128"/>
      <c r="ALH55" s="128"/>
      <c r="ALI55" s="128"/>
      <c r="ALJ55" s="128"/>
      <c r="ALK55" s="128"/>
      <c r="ALL55" s="128"/>
      <c r="ALM55" s="128"/>
      <c r="ALN55" s="128"/>
      <c r="ALO55" s="128"/>
      <c r="ALP55" s="128"/>
      <c r="ALQ55" s="128"/>
      <c r="ALR55" s="128"/>
      <c r="ALS55" s="128"/>
      <c r="ALT55" s="128"/>
      <c r="ALU55" s="128"/>
      <c r="ALV55" s="128"/>
      <c r="ALW55" s="128"/>
      <c r="ALX55" s="128"/>
      <c r="ALY55" s="128"/>
      <c r="ALZ55" s="128"/>
      <c r="AMA55" s="128"/>
      <c r="AMB55" s="128"/>
      <c r="AMC55" s="128"/>
      <c r="AMD55" s="128"/>
      <c r="AME55" s="128"/>
      <c r="AMF55" s="128"/>
      <c r="AMG55" s="128"/>
      <c r="AMH55" s="128"/>
      <c r="AMI55" s="128"/>
      <c r="AMJ55" s="128"/>
    </row>
  </sheetData>
  <mergeCells count="3">
    <mergeCell ref="A1:L1"/>
    <mergeCell ref="A53:L53"/>
    <mergeCell ref="A54:L54"/>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rowBreaks count="1" manualBreakCount="1">
    <brk id="39"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F18B7-88FA-4CE0-9C3F-0EBE1EED3B23}">
  <dimension ref="A1:AMJ9"/>
  <sheetViews>
    <sheetView view="pageBreakPreview" zoomScaleNormal="110" zoomScaleSheetLayoutView="100" workbookViewId="0">
      <selection activeCell="C5" sqref="C5"/>
    </sheetView>
  </sheetViews>
  <sheetFormatPr defaultRowHeight="14.25"/>
  <cols>
    <col min="1" max="1" width="6.7109375" style="106" customWidth="1"/>
    <col min="2" max="2" width="32.140625" style="106" customWidth="1"/>
    <col min="3" max="3" width="38.5703125" style="106" customWidth="1"/>
    <col min="4" max="4" width="15.28515625" style="106" customWidth="1"/>
    <col min="5" max="5" width="16.7109375" style="106" customWidth="1"/>
    <col min="6" max="6" width="12.140625" style="106" customWidth="1"/>
    <col min="7" max="7" width="13.85546875" style="106" customWidth="1"/>
    <col min="8" max="8" width="12.140625" style="122" customWidth="1"/>
    <col min="9" max="9" width="10.7109375" style="106" customWidth="1"/>
    <col min="10" max="10" width="14.85546875" style="106" customWidth="1"/>
    <col min="11" max="11" width="17.42578125" style="106" customWidth="1"/>
    <col min="12" max="12" width="18" style="106" customWidth="1"/>
    <col min="13" max="13" width="10.28515625" style="106" customWidth="1"/>
    <col min="14" max="16384" width="9.140625" style="106"/>
  </cols>
  <sheetData>
    <row r="1" spans="1:1024" ht="18">
      <c r="A1" s="868" t="s">
        <v>61</v>
      </c>
      <c r="B1" s="868"/>
      <c r="C1" s="868"/>
      <c r="D1" s="868"/>
      <c r="E1" s="868"/>
      <c r="F1" s="868"/>
      <c r="G1" s="868"/>
      <c r="H1" s="868"/>
      <c r="I1" s="868"/>
      <c r="J1" s="868"/>
      <c r="K1" s="868"/>
      <c r="L1" s="868"/>
    </row>
    <row r="2" spans="1:1024" ht="18">
      <c r="B2" s="110" t="s">
        <v>409</v>
      </c>
      <c r="C2" s="129"/>
      <c r="D2" s="129"/>
    </row>
    <row r="3" spans="1:1024" ht="48.75" customHeight="1">
      <c r="A3" s="797" t="s">
        <v>3</v>
      </c>
      <c r="B3" s="797" t="s">
        <v>4</v>
      </c>
      <c r="C3" s="591" t="s">
        <v>5</v>
      </c>
      <c r="D3" s="798" t="s">
        <v>30</v>
      </c>
      <c r="E3" s="591" t="s">
        <v>7</v>
      </c>
      <c r="F3" s="591" t="s">
        <v>8</v>
      </c>
      <c r="G3" s="591" t="s">
        <v>9</v>
      </c>
      <c r="H3" s="799" t="s">
        <v>10</v>
      </c>
      <c r="I3" s="591" t="s">
        <v>31</v>
      </c>
      <c r="J3" s="571" t="s">
        <v>12</v>
      </c>
      <c r="K3" s="591" t="s">
        <v>33</v>
      </c>
      <c r="L3" s="591" t="s">
        <v>34</v>
      </c>
    </row>
    <row r="4" spans="1:1024" ht="147">
      <c r="A4" s="802">
        <v>1</v>
      </c>
      <c r="B4" s="803" t="s">
        <v>504</v>
      </c>
      <c r="C4" s="803" t="s">
        <v>506</v>
      </c>
      <c r="D4" s="803"/>
      <c r="E4" s="803"/>
      <c r="F4" s="802" t="s">
        <v>15</v>
      </c>
      <c r="G4" s="804">
        <v>40</v>
      </c>
      <c r="H4" s="805"/>
      <c r="I4" s="806"/>
      <c r="J4" s="807">
        <f>H4*I4+H4</f>
        <v>0</v>
      </c>
      <c r="K4" s="808">
        <f>H4*G4</f>
        <v>0</v>
      </c>
      <c r="L4" s="808">
        <f>K4*I4+K4</f>
        <v>0</v>
      </c>
    </row>
    <row r="5" spans="1:1024" ht="160.5" customHeight="1">
      <c r="A5" s="802">
        <v>2</v>
      </c>
      <c r="B5" s="803" t="s">
        <v>505</v>
      </c>
      <c r="C5" s="803" t="s">
        <v>503</v>
      </c>
      <c r="D5" s="803"/>
      <c r="E5" s="803"/>
      <c r="F5" s="802" t="s">
        <v>15</v>
      </c>
      <c r="G5" s="804">
        <v>100</v>
      </c>
      <c r="H5" s="805"/>
      <c r="I5" s="806"/>
      <c r="J5" s="807">
        <f>H5*I5+H5</f>
        <v>0</v>
      </c>
      <c r="K5" s="808">
        <f>H5*G5</f>
        <v>0</v>
      </c>
      <c r="L5" s="808">
        <f>K5*I5+K5</f>
        <v>0</v>
      </c>
    </row>
    <row r="6" spans="1:1024" ht="15.75">
      <c r="A6" s="130"/>
      <c r="B6" s="130"/>
      <c r="C6" s="131"/>
      <c r="D6" s="130"/>
      <c r="E6" s="130"/>
      <c r="F6" s="130"/>
      <c r="G6" s="130"/>
      <c r="H6" s="132"/>
      <c r="I6" s="869" t="s">
        <v>32</v>
      </c>
      <c r="J6" s="869"/>
      <c r="K6" s="800">
        <f>SUM(K4:K5)</f>
        <v>0</v>
      </c>
      <c r="L6" s="801">
        <f>SUM(L4:L5)</f>
        <v>0</v>
      </c>
    </row>
    <row r="7" spans="1:1024" s="836" customFormat="1" ht="21.75" customHeight="1">
      <c r="A7" s="854" t="s">
        <v>819</v>
      </c>
      <c r="B7" s="854"/>
      <c r="C7" s="854"/>
      <c r="D7" s="854"/>
      <c r="E7" s="854"/>
      <c r="F7" s="854"/>
      <c r="G7" s="854"/>
      <c r="H7" s="854"/>
      <c r="I7" s="854"/>
      <c r="J7" s="854"/>
      <c r="K7" s="854"/>
      <c r="L7" s="854"/>
    </row>
    <row r="8" spans="1:1024" s="836" customFormat="1" ht="30" customHeight="1">
      <c r="A8" s="854" t="s">
        <v>29</v>
      </c>
      <c r="B8" s="854"/>
      <c r="C8" s="854"/>
      <c r="D8" s="854"/>
      <c r="E8" s="854"/>
      <c r="F8" s="854"/>
      <c r="G8" s="854"/>
      <c r="H8" s="854"/>
      <c r="I8" s="854"/>
      <c r="J8" s="854"/>
      <c r="K8" s="854"/>
      <c r="L8" s="854"/>
    </row>
    <row r="9" spans="1:1024" customFormat="1" ht="24" customHeight="1">
      <c r="A9" s="837" t="s">
        <v>820</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4">
    <mergeCell ref="A1:L1"/>
    <mergeCell ref="I6:J6"/>
    <mergeCell ref="A7:L7"/>
    <mergeCell ref="A8:L8"/>
  </mergeCells>
  <pageMargins left="0" right="0" top="0.39370078740157483" bottom="0.39370078740157483" header="0" footer="0"/>
  <pageSetup paperSize="9" scale="69" fitToWidth="0" fitToHeight="0" orientation="landscape" r:id="rId1"/>
  <headerFooter>
    <oddHeader>&amp;LNumer sprawy 24/ZP/2023
&amp;RZałącznik nr 2 do SWZ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9D3D-E6F7-4C29-85DD-9CB6AAF3C0B6}">
  <dimension ref="A1:AMJ10"/>
  <sheetViews>
    <sheetView tabSelected="1" view="pageBreakPreview" zoomScale="118" zoomScaleNormal="110" zoomScaleSheetLayoutView="118" workbookViewId="0">
      <selection activeCell="C10" sqref="C10"/>
    </sheetView>
  </sheetViews>
  <sheetFormatPr defaultRowHeight="14.25"/>
  <cols>
    <col min="1" max="1" width="9.7109375" style="138" customWidth="1"/>
    <col min="2" max="2" width="26.5703125" style="139" customWidth="1"/>
    <col min="3" max="3" width="54.42578125" style="139" customWidth="1"/>
    <col min="4" max="4" width="15.140625" style="139" customWidth="1"/>
    <col min="5" max="5" width="11.85546875" style="139" customWidth="1"/>
    <col min="6" max="6" width="11" style="140" customWidth="1"/>
    <col min="7" max="8" width="11.28515625" style="140" customWidth="1"/>
    <col min="9" max="9" width="9.42578125" style="106" customWidth="1"/>
    <col min="10" max="10" width="12.7109375" style="106" customWidth="1"/>
    <col min="11" max="12" width="14.85546875" style="106" customWidth="1"/>
    <col min="13" max="1026" width="9.140625" style="106" customWidth="1"/>
    <col min="1027" max="1027" width="10.28515625" style="106" customWidth="1"/>
    <col min="1028" max="16384" width="9.140625" style="106"/>
  </cols>
  <sheetData>
    <row r="1" spans="1:1024" ht="18">
      <c r="C1" s="506" t="s">
        <v>61</v>
      </c>
    </row>
    <row r="2" spans="1:1024">
      <c r="A2" s="133"/>
      <c r="B2" s="134" t="s">
        <v>410</v>
      </c>
      <c r="C2" s="134"/>
      <c r="D2" s="134"/>
      <c r="E2" s="134"/>
      <c r="F2" s="135"/>
      <c r="G2" s="135"/>
      <c r="H2" s="133"/>
      <c r="I2" s="133"/>
      <c r="J2" s="133"/>
      <c r="K2" s="133"/>
      <c r="L2" s="133"/>
    </row>
    <row r="3" spans="1:1024" ht="55.5" customHeight="1">
      <c r="A3" s="524" t="s">
        <v>3</v>
      </c>
      <c r="B3" s="525" t="s">
        <v>64</v>
      </c>
      <c r="C3" s="589" t="s">
        <v>5</v>
      </c>
      <c r="D3" s="595" t="s">
        <v>756</v>
      </c>
      <c r="E3" s="591" t="s">
        <v>7</v>
      </c>
      <c r="F3" s="811" t="s">
        <v>163</v>
      </c>
      <c r="G3" s="525" t="s">
        <v>9</v>
      </c>
      <c r="H3" s="526" t="s">
        <v>10</v>
      </c>
      <c r="I3" s="525" t="s">
        <v>194</v>
      </c>
      <c r="J3" s="525" t="s">
        <v>12</v>
      </c>
      <c r="K3" s="525" t="s">
        <v>67</v>
      </c>
      <c r="L3" s="525" t="s">
        <v>68</v>
      </c>
    </row>
    <row r="4" spans="1:1024" ht="57" customHeight="1">
      <c r="A4" s="596">
        <v>1</v>
      </c>
      <c r="B4" s="597" t="s">
        <v>509</v>
      </c>
      <c r="C4" s="598" t="s">
        <v>838</v>
      </c>
      <c r="D4" s="809"/>
      <c r="E4" s="812"/>
      <c r="F4" s="813" t="s">
        <v>15</v>
      </c>
      <c r="G4" s="538">
        <v>5000</v>
      </c>
      <c r="H4" s="530"/>
      <c r="I4" s="531"/>
      <c r="J4" s="532">
        <f>H4*I4+H4</f>
        <v>0</v>
      </c>
      <c r="K4" s="532">
        <f>H4*G4</f>
        <v>0</v>
      </c>
      <c r="L4" s="532">
        <f>K4*I4+K4</f>
        <v>0</v>
      </c>
    </row>
    <row r="5" spans="1:1024" ht="24.75" customHeight="1">
      <c r="A5" s="599">
        <v>2</v>
      </c>
      <c r="B5" s="597" t="s">
        <v>508</v>
      </c>
      <c r="C5" s="597" t="s">
        <v>507</v>
      </c>
      <c r="D5" s="810"/>
      <c r="E5" s="812"/>
      <c r="F5" s="813" t="s">
        <v>15</v>
      </c>
      <c r="G5" s="538">
        <v>5000</v>
      </c>
      <c r="H5" s="530"/>
      <c r="I5" s="535"/>
      <c r="J5" s="532">
        <f t="shared" ref="J5:J6" si="0">H5*I5+H5</f>
        <v>0</v>
      </c>
      <c r="K5" s="532">
        <f t="shared" ref="K5:K6" si="1">H5*G5</f>
        <v>0</v>
      </c>
      <c r="L5" s="532">
        <f t="shared" ref="L5:L6" si="2">K5*I5+K5</f>
        <v>0</v>
      </c>
    </row>
    <row r="6" spans="1:1024" ht="27" customHeight="1">
      <c r="A6" s="599">
        <v>3</v>
      </c>
      <c r="B6" s="597" t="s">
        <v>510</v>
      </c>
      <c r="C6" s="597" t="s">
        <v>511</v>
      </c>
      <c r="D6" s="810"/>
      <c r="E6" s="812"/>
      <c r="F6" s="813" t="s">
        <v>15</v>
      </c>
      <c r="G6" s="538">
        <v>500</v>
      </c>
      <c r="H6" s="530"/>
      <c r="I6" s="539"/>
      <c r="J6" s="532">
        <f t="shared" si="0"/>
        <v>0</v>
      </c>
      <c r="K6" s="532">
        <f t="shared" si="1"/>
        <v>0</v>
      </c>
      <c r="L6" s="532">
        <f t="shared" si="2"/>
        <v>0</v>
      </c>
    </row>
    <row r="7" spans="1:1024">
      <c r="A7" s="133"/>
      <c r="B7" s="133"/>
      <c r="C7" s="133"/>
      <c r="D7" s="133"/>
      <c r="E7" s="133"/>
      <c r="F7" s="135"/>
      <c r="G7" s="135"/>
      <c r="H7" s="133"/>
      <c r="I7" s="133"/>
      <c r="J7" s="136" t="s">
        <v>32</v>
      </c>
      <c r="K7" s="137">
        <f>SUM(K4:K6)</f>
        <v>0</v>
      </c>
      <c r="L7" s="137">
        <f>SUM(L4:L6)</f>
        <v>0</v>
      </c>
    </row>
    <row r="8" spans="1:1024" s="836" customFormat="1" ht="21.75" customHeight="1">
      <c r="A8" s="854" t="s">
        <v>819</v>
      </c>
      <c r="B8" s="854"/>
      <c r="C8" s="854"/>
      <c r="D8" s="854"/>
      <c r="E8" s="854"/>
      <c r="F8" s="854"/>
      <c r="G8" s="854"/>
      <c r="H8" s="854"/>
      <c r="I8" s="854"/>
      <c r="J8" s="854"/>
      <c r="K8" s="854"/>
      <c r="L8" s="854"/>
    </row>
    <row r="9" spans="1:1024" s="836" customFormat="1" ht="30" customHeight="1">
      <c r="A9" s="854" t="s">
        <v>29</v>
      </c>
      <c r="B9" s="854"/>
      <c r="C9" s="854"/>
      <c r="D9" s="854"/>
      <c r="E9" s="854"/>
      <c r="F9" s="854"/>
      <c r="G9" s="854"/>
      <c r="H9" s="854"/>
      <c r="I9" s="854"/>
      <c r="J9" s="854"/>
      <c r="K9" s="854"/>
      <c r="L9" s="854"/>
    </row>
    <row r="10" spans="1:1024" customFormat="1" ht="24" customHeight="1">
      <c r="A10" s="837" t="s">
        <v>820</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sheetData>
  <mergeCells count="2">
    <mergeCell ref="A8:L8"/>
    <mergeCell ref="A9:L9"/>
  </mergeCells>
  <pageMargins left="0" right="0" top="0.39370078740157483" bottom="0.39370078740157483" header="0" footer="0"/>
  <pageSetup paperSize="9" scale="71" fitToWidth="0" fitToHeight="0" orientation="landscape" r:id="rId1"/>
  <headerFooter>
    <oddHeader>&amp;LNumer sprawy 24/ZP/2023
&amp;RZałącznik nr 2 do SWZ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4FB2E-7013-46FC-8EAB-0FBF86304797}">
  <dimension ref="A1:AMJ13"/>
  <sheetViews>
    <sheetView view="pageBreakPreview" zoomScale="106" zoomScaleNormal="110" zoomScaleSheetLayoutView="106" workbookViewId="0">
      <selection activeCell="F12" sqref="F12"/>
    </sheetView>
  </sheetViews>
  <sheetFormatPr defaultRowHeight="14.25"/>
  <cols>
    <col min="1" max="1" width="5.140625" style="106" customWidth="1"/>
    <col min="2" max="2" width="40.7109375" style="106" customWidth="1"/>
    <col min="3" max="3" width="20.85546875" style="106" customWidth="1"/>
    <col min="4" max="4" width="14" style="106" customWidth="1"/>
    <col min="5" max="5" width="16.7109375" style="106" customWidth="1"/>
    <col min="6" max="6" width="12.7109375" style="106" customWidth="1"/>
    <col min="7" max="7" width="18.140625" style="106" customWidth="1"/>
    <col min="8" max="8" width="11.5703125" style="106" customWidth="1"/>
    <col min="9" max="9" width="10.5703125" style="106" customWidth="1"/>
    <col min="10" max="10" width="13.5703125" style="106" customWidth="1"/>
    <col min="11" max="12" width="15.42578125" style="106" customWidth="1"/>
    <col min="13" max="1024" width="9.28515625" style="106" customWidth="1"/>
    <col min="1025" max="1025" width="10.28515625" style="106" customWidth="1"/>
    <col min="1026" max="16384" width="9.140625" style="106"/>
  </cols>
  <sheetData>
    <row r="1" spans="1:1024">
      <c r="A1" s="865"/>
      <c r="B1" s="865"/>
      <c r="C1" s="865"/>
      <c r="D1" s="865"/>
      <c r="E1" s="865"/>
      <c r="F1" s="865"/>
      <c r="G1" s="865"/>
      <c r="H1" s="865"/>
      <c r="I1" s="865"/>
      <c r="J1" s="865"/>
      <c r="K1" s="865"/>
      <c r="L1" s="865"/>
    </row>
    <row r="2" spans="1:1024" ht="18">
      <c r="C2" s="110" t="s">
        <v>61</v>
      </c>
    </row>
    <row r="3" spans="1:1024" ht="18">
      <c r="B3" s="110" t="s">
        <v>411</v>
      </c>
      <c r="G3" s="141"/>
      <c r="H3" s="141"/>
    </row>
    <row r="5" spans="1:1024" s="142" customFormat="1" ht="45.75" customHeight="1">
      <c r="A5" s="816" t="s">
        <v>3</v>
      </c>
      <c r="B5" s="816" t="s">
        <v>4</v>
      </c>
      <c r="C5" s="817" t="s">
        <v>5</v>
      </c>
      <c r="D5" s="818" t="s">
        <v>30</v>
      </c>
      <c r="E5" s="817" t="s">
        <v>7</v>
      </c>
      <c r="F5" s="817" t="s">
        <v>8</v>
      </c>
      <c r="G5" s="817" t="s">
        <v>9</v>
      </c>
      <c r="H5" s="819" t="s">
        <v>10</v>
      </c>
      <c r="I5" s="817" t="s">
        <v>11</v>
      </c>
      <c r="J5" s="820" t="s">
        <v>12</v>
      </c>
      <c r="K5" s="817" t="s">
        <v>33</v>
      </c>
      <c r="L5" s="817" t="s">
        <v>34</v>
      </c>
    </row>
    <row r="6" spans="1:1024" s="109" customFormat="1" ht="30" customHeight="1">
      <c r="A6" s="802">
        <v>1</v>
      </c>
      <c r="B6" s="821" t="s">
        <v>195</v>
      </c>
      <c r="C6" s="822"/>
      <c r="D6" s="803"/>
      <c r="E6" s="803"/>
      <c r="F6" s="802" t="s">
        <v>15</v>
      </c>
      <c r="G6" s="804">
        <v>10000</v>
      </c>
      <c r="H6" s="805"/>
      <c r="I6" s="806"/>
      <c r="J6" s="807">
        <f>H6*I6+H6</f>
        <v>0</v>
      </c>
      <c r="K6" s="808">
        <f>H6*G6</f>
        <v>0</v>
      </c>
      <c r="L6" s="808">
        <f>K6*I6+K6</f>
        <v>0</v>
      </c>
    </row>
    <row r="7" spans="1:1024" s="109" customFormat="1" ht="36" customHeight="1">
      <c r="A7" s="802">
        <v>2</v>
      </c>
      <c r="B7" s="821" t="s">
        <v>196</v>
      </c>
      <c r="C7" s="822"/>
      <c r="D7" s="803"/>
      <c r="E7" s="803"/>
      <c r="F7" s="802" t="s">
        <v>15</v>
      </c>
      <c r="G7" s="804">
        <v>200000</v>
      </c>
      <c r="H7" s="805"/>
      <c r="I7" s="806"/>
      <c r="J7" s="807">
        <f t="shared" ref="J7:J8" si="0">H7*I7+H7</f>
        <v>0</v>
      </c>
      <c r="K7" s="808">
        <f t="shared" ref="K7:K8" si="1">H7*G7</f>
        <v>0</v>
      </c>
      <c r="L7" s="808">
        <f t="shared" ref="L7:L8" si="2">K7*I7+K7</f>
        <v>0</v>
      </c>
    </row>
    <row r="8" spans="1:1024" s="109" customFormat="1" ht="31.5">
      <c r="A8" s="802">
        <v>3</v>
      </c>
      <c r="B8" s="821" t="s">
        <v>196</v>
      </c>
      <c r="C8" s="803" t="s">
        <v>197</v>
      </c>
      <c r="D8" s="803"/>
      <c r="E8" s="803"/>
      <c r="F8" s="802" t="s">
        <v>15</v>
      </c>
      <c r="G8" s="804">
        <v>300</v>
      </c>
      <c r="H8" s="805"/>
      <c r="I8" s="806"/>
      <c r="J8" s="807">
        <f t="shared" si="0"/>
        <v>0</v>
      </c>
      <c r="K8" s="808">
        <f t="shared" si="1"/>
        <v>0</v>
      </c>
      <c r="L8" s="808">
        <f t="shared" si="2"/>
        <v>0</v>
      </c>
    </row>
    <row r="9" spans="1:1024" s="109" customFormat="1" ht="12" customHeight="1">
      <c r="H9" s="143"/>
      <c r="I9" s="870" t="s">
        <v>32</v>
      </c>
      <c r="J9" s="870"/>
      <c r="K9" s="814">
        <f>SUM(K6:K8)</f>
        <v>0</v>
      </c>
      <c r="L9" s="815">
        <f>SUM(L6:L8)</f>
        <v>0</v>
      </c>
    </row>
    <row r="10" spans="1:1024" s="836" customFormat="1" ht="21.75" customHeight="1">
      <c r="A10" s="854" t="s">
        <v>819</v>
      </c>
      <c r="B10" s="854"/>
      <c r="C10" s="854"/>
      <c r="D10" s="854"/>
      <c r="E10" s="854"/>
      <c r="F10" s="854"/>
      <c r="G10" s="854"/>
      <c r="H10" s="854"/>
      <c r="I10" s="854"/>
      <c r="J10" s="854"/>
      <c r="K10" s="854"/>
      <c r="L10" s="854"/>
    </row>
    <row r="11" spans="1:1024" s="836" customFormat="1" ht="30" customHeight="1">
      <c r="A11" s="854" t="s">
        <v>29</v>
      </c>
      <c r="B11" s="854"/>
      <c r="C11" s="854"/>
      <c r="D11" s="854"/>
      <c r="E11" s="854"/>
      <c r="F11" s="854"/>
      <c r="G11" s="854"/>
      <c r="H11" s="854"/>
      <c r="I11" s="854"/>
      <c r="J11" s="854"/>
      <c r="K11" s="854"/>
      <c r="L11" s="854"/>
    </row>
    <row r="12" spans="1:1024" customFormat="1" ht="24" customHeight="1">
      <c r="A12" s="837" t="s">
        <v>820</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row r="13" spans="1:1024" ht="18">
      <c r="K13" s="145"/>
    </row>
  </sheetData>
  <mergeCells count="4">
    <mergeCell ref="A1:L1"/>
    <mergeCell ref="I9:J9"/>
    <mergeCell ref="A10:L10"/>
    <mergeCell ref="A11:L11"/>
  </mergeCells>
  <pageMargins left="0.23622047244094491" right="0.23622047244094491" top="0.74803149606299213" bottom="0.74803149606299213" header="0.31496062992125984" footer="0.31496062992125984"/>
  <pageSetup paperSize="9" scale="73" fitToWidth="0" fitToHeight="0" orientation="landscape" r:id="rId1"/>
  <headerFooter>
    <oddHeader>&amp;LNumer sprawy 24/ZP/2023
&amp;RZałącznik nr 2 do SWZ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ABA1-04EE-4D04-A55A-B38B1CEF3FAB}">
  <dimension ref="A1:AMJ31"/>
  <sheetViews>
    <sheetView view="pageBreakPreview" zoomScaleNormal="120" zoomScaleSheetLayoutView="100" workbookViewId="0">
      <selection activeCell="I25" sqref="I25"/>
    </sheetView>
  </sheetViews>
  <sheetFormatPr defaultRowHeight="14.25"/>
  <cols>
    <col min="1" max="1" width="5.5703125" style="106" customWidth="1"/>
    <col min="2" max="2" width="39" style="106" customWidth="1"/>
    <col min="3" max="3" width="42.5703125" style="106" customWidth="1"/>
    <col min="4" max="4" width="14.140625" style="106" customWidth="1"/>
    <col min="5" max="5" width="14.5703125" style="106" customWidth="1"/>
    <col min="6" max="6" width="12.5703125" style="106" customWidth="1"/>
    <col min="7" max="7" width="17.140625" style="106" customWidth="1"/>
    <col min="8" max="8" width="12.85546875" style="226" customWidth="1"/>
    <col min="9" max="9" width="11.85546875" style="106" customWidth="1"/>
    <col min="10" max="10" width="12.7109375" style="106" customWidth="1"/>
    <col min="11" max="11" width="14.42578125" style="106" customWidth="1"/>
    <col min="12" max="12" width="15.85546875" style="106" customWidth="1"/>
    <col min="13" max="1024" width="9.28515625" style="106" customWidth="1"/>
    <col min="1025" max="1025" width="10.28515625" style="106" customWidth="1"/>
    <col min="1026" max="16384" width="9.140625" style="106"/>
  </cols>
  <sheetData>
    <row r="1" spans="1:12">
      <c r="A1" s="865"/>
      <c r="B1" s="865"/>
      <c r="C1" s="865"/>
      <c r="D1" s="865"/>
      <c r="E1" s="865"/>
      <c r="F1" s="865"/>
      <c r="G1" s="865"/>
      <c r="H1" s="865"/>
      <c r="I1" s="865"/>
      <c r="J1" s="865"/>
      <c r="K1" s="865"/>
      <c r="L1" s="865"/>
    </row>
    <row r="2" spans="1:12" ht="18">
      <c r="C2" s="759" t="s">
        <v>61</v>
      </c>
      <c r="H2" s="106"/>
    </row>
    <row r="3" spans="1:12" ht="18">
      <c r="B3" s="110" t="s">
        <v>412</v>
      </c>
      <c r="C3" s="129"/>
      <c r="D3" s="129"/>
    </row>
    <row r="5" spans="1:12" s="142" customFormat="1" ht="51.75" customHeight="1">
      <c r="A5" s="588" t="s">
        <v>3</v>
      </c>
      <c r="B5" s="588" t="s">
        <v>4</v>
      </c>
      <c r="C5" s="589" t="s">
        <v>5</v>
      </c>
      <c r="D5" s="595" t="s">
        <v>447</v>
      </c>
      <c r="E5" s="589" t="s">
        <v>7</v>
      </c>
      <c r="F5" s="589" t="s">
        <v>8</v>
      </c>
      <c r="G5" s="589" t="s">
        <v>9</v>
      </c>
      <c r="H5" s="600" t="s">
        <v>10</v>
      </c>
      <c r="I5" s="589" t="s">
        <v>31</v>
      </c>
      <c r="J5" s="578" t="s">
        <v>12</v>
      </c>
      <c r="K5" s="589" t="s">
        <v>33</v>
      </c>
      <c r="L5" s="591" t="s">
        <v>34</v>
      </c>
    </row>
    <row r="6" spans="1:12" s="109" customFormat="1" ht="107.25" customHeight="1">
      <c r="A6" s="601">
        <v>1</v>
      </c>
      <c r="B6" s="602" t="s">
        <v>512</v>
      </c>
      <c r="C6" s="603" t="s">
        <v>513</v>
      </c>
      <c r="D6" s="604"/>
      <c r="E6" s="603"/>
      <c r="F6" s="601" t="s">
        <v>15</v>
      </c>
      <c r="G6" s="605">
        <v>10000</v>
      </c>
      <c r="H6" s="253"/>
      <c r="I6" s="606"/>
      <c r="J6" s="583">
        <f t="shared" ref="J6:J25" si="0">H6*I6+H6</f>
        <v>0</v>
      </c>
      <c r="K6" s="584">
        <f>H6*G6</f>
        <v>0</v>
      </c>
      <c r="L6" s="584">
        <f t="shared" ref="L6:L25" si="1">K6*I6+K6</f>
        <v>0</v>
      </c>
    </row>
    <row r="7" spans="1:12" s="109" customFormat="1" ht="57" customHeight="1">
      <c r="A7" s="601">
        <v>2</v>
      </c>
      <c r="B7" s="585" t="s">
        <v>514</v>
      </c>
      <c r="C7" s="603" t="s">
        <v>515</v>
      </c>
      <c r="D7" s="604"/>
      <c r="E7" s="603"/>
      <c r="F7" s="601" t="s">
        <v>15</v>
      </c>
      <c r="G7" s="605">
        <v>15000</v>
      </c>
      <c r="H7" s="253"/>
      <c r="I7" s="606"/>
      <c r="J7" s="583">
        <f t="shared" si="0"/>
        <v>0</v>
      </c>
      <c r="K7" s="584">
        <f t="shared" ref="K7:K25" si="2">H7*G7</f>
        <v>0</v>
      </c>
      <c r="L7" s="584">
        <f t="shared" si="1"/>
        <v>0</v>
      </c>
    </row>
    <row r="8" spans="1:12" s="109" customFormat="1" ht="25.5" customHeight="1">
      <c r="A8" s="601">
        <v>3</v>
      </c>
      <c r="B8" s="585" t="s">
        <v>516</v>
      </c>
      <c r="C8" s="603" t="s">
        <v>517</v>
      </c>
      <c r="D8" s="604"/>
      <c r="E8" s="603" t="s">
        <v>198</v>
      </c>
      <c r="F8" s="601" t="s">
        <v>18</v>
      </c>
      <c r="G8" s="605">
        <v>50</v>
      </c>
      <c r="H8" s="253"/>
      <c r="I8" s="606"/>
      <c r="J8" s="583">
        <f t="shared" si="0"/>
        <v>0</v>
      </c>
      <c r="K8" s="584">
        <f t="shared" si="2"/>
        <v>0</v>
      </c>
      <c r="L8" s="584">
        <f t="shared" si="1"/>
        <v>0</v>
      </c>
    </row>
    <row r="9" spans="1:12" s="109" customFormat="1" ht="33.75" customHeight="1">
      <c r="A9" s="601">
        <v>4</v>
      </c>
      <c r="B9" s="585" t="s">
        <v>518</v>
      </c>
      <c r="C9" s="543" t="s">
        <v>519</v>
      </c>
      <c r="D9" s="585"/>
      <c r="E9" s="543" t="s">
        <v>198</v>
      </c>
      <c r="F9" s="573" t="s">
        <v>18</v>
      </c>
      <c r="G9" s="581">
        <v>100</v>
      </c>
      <c r="H9" s="253"/>
      <c r="I9" s="606"/>
      <c r="J9" s="583">
        <f t="shared" si="0"/>
        <v>0</v>
      </c>
      <c r="K9" s="584">
        <f t="shared" si="2"/>
        <v>0</v>
      </c>
      <c r="L9" s="584">
        <f t="shared" si="1"/>
        <v>0</v>
      </c>
    </row>
    <row r="10" spans="1:12" s="109" customFormat="1" ht="27" customHeight="1">
      <c r="A10" s="601">
        <v>5</v>
      </c>
      <c r="B10" s="585" t="s">
        <v>520</v>
      </c>
      <c r="C10" s="543" t="s">
        <v>517</v>
      </c>
      <c r="D10" s="543"/>
      <c r="E10" s="543" t="s">
        <v>198</v>
      </c>
      <c r="F10" s="573" t="s">
        <v>18</v>
      </c>
      <c r="G10" s="581">
        <v>100</v>
      </c>
      <c r="H10" s="253"/>
      <c r="I10" s="606"/>
      <c r="J10" s="583">
        <f t="shared" si="0"/>
        <v>0</v>
      </c>
      <c r="K10" s="584">
        <f t="shared" si="2"/>
        <v>0</v>
      </c>
      <c r="L10" s="584">
        <f t="shared" si="1"/>
        <v>0</v>
      </c>
    </row>
    <row r="11" spans="1:12" s="109" customFormat="1" ht="109.5" customHeight="1">
      <c r="A11" s="601">
        <v>6</v>
      </c>
      <c r="B11" s="585" t="s">
        <v>521</v>
      </c>
      <c r="C11" s="603" t="s">
        <v>522</v>
      </c>
      <c r="D11" s="604"/>
      <c r="E11" s="603" t="s">
        <v>198</v>
      </c>
      <c r="F11" s="601" t="s">
        <v>18</v>
      </c>
      <c r="G11" s="605">
        <v>2000</v>
      </c>
      <c r="H11" s="253"/>
      <c r="I11" s="606"/>
      <c r="J11" s="583">
        <f t="shared" si="0"/>
        <v>0</v>
      </c>
      <c r="K11" s="584">
        <f t="shared" si="2"/>
        <v>0</v>
      </c>
      <c r="L11" s="584">
        <f t="shared" si="1"/>
        <v>0</v>
      </c>
    </row>
    <row r="12" spans="1:12" s="109" customFormat="1" ht="23.25" customHeight="1">
      <c r="A12" s="601">
        <v>7</v>
      </c>
      <c r="B12" s="585" t="s">
        <v>523</v>
      </c>
      <c r="C12" s="603" t="s">
        <v>525</v>
      </c>
      <c r="D12" s="604"/>
      <c r="E12" s="603" t="s">
        <v>198</v>
      </c>
      <c r="F12" s="601" t="s">
        <v>18</v>
      </c>
      <c r="G12" s="605">
        <v>2000</v>
      </c>
      <c r="H12" s="253"/>
      <c r="I12" s="606"/>
      <c r="J12" s="583">
        <f t="shared" si="0"/>
        <v>0</v>
      </c>
      <c r="K12" s="584">
        <f t="shared" si="2"/>
        <v>0</v>
      </c>
      <c r="L12" s="584">
        <f t="shared" si="1"/>
        <v>0</v>
      </c>
    </row>
    <row r="13" spans="1:12" s="109" customFormat="1" ht="21.75" customHeight="1">
      <c r="A13" s="601">
        <v>8</v>
      </c>
      <c r="B13" s="585" t="s">
        <v>524</v>
      </c>
      <c r="C13" s="603" t="s">
        <v>525</v>
      </c>
      <c r="D13" s="604"/>
      <c r="E13" s="603" t="s">
        <v>198</v>
      </c>
      <c r="F13" s="601" t="s">
        <v>18</v>
      </c>
      <c r="G13" s="605">
        <v>2000</v>
      </c>
      <c r="H13" s="253"/>
      <c r="I13" s="606"/>
      <c r="J13" s="583">
        <f t="shared" si="0"/>
        <v>0</v>
      </c>
      <c r="K13" s="584">
        <f t="shared" si="2"/>
        <v>0</v>
      </c>
      <c r="L13" s="584">
        <f t="shared" si="1"/>
        <v>0</v>
      </c>
    </row>
    <row r="14" spans="1:12" s="109" customFormat="1" ht="19.5" customHeight="1">
      <c r="A14" s="601">
        <v>9</v>
      </c>
      <c r="B14" s="585" t="s">
        <v>526</v>
      </c>
      <c r="C14" s="603" t="s">
        <v>525</v>
      </c>
      <c r="D14" s="604"/>
      <c r="E14" s="603" t="s">
        <v>198</v>
      </c>
      <c r="F14" s="601" t="s">
        <v>18</v>
      </c>
      <c r="G14" s="605">
        <v>2500</v>
      </c>
      <c r="H14" s="253"/>
      <c r="I14" s="606"/>
      <c r="J14" s="583">
        <f t="shared" si="0"/>
        <v>0</v>
      </c>
      <c r="K14" s="584">
        <f t="shared" si="2"/>
        <v>0</v>
      </c>
      <c r="L14" s="584">
        <f t="shared" si="1"/>
        <v>0</v>
      </c>
    </row>
    <row r="15" spans="1:12" s="109" customFormat="1" ht="31.5" customHeight="1">
      <c r="A15" s="601">
        <v>10</v>
      </c>
      <c r="B15" s="585" t="s">
        <v>528</v>
      </c>
      <c r="C15" s="603" t="s">
        <v>527</v>
      </c>
      <c r="D15" s="604"/>
      <c r="E15" s="603" t="s">
        <v>198</v>
      </c>
      <c r="F15" s="601" t="s">
        <v>18</v>
      </c>
      <c r="G15" s="605">
        <v>40</v>
      </c>
      <c r="H15" s="253"/>
      <c r="I15" s="606"/>
      <c r="J15" s="583">
        <f t="shared" si="0"/>
        <v>0</v>
      </c>
      <c r="K15" s="584">
        <f t="shared" si="2"/>
        <v>0</v>
      </c>
      <c r="L15" s="584">
        <f t="shared" si="1"/>
        <v>0</v>
      </c>
    </row>
    <row r="16" spans="1:12" s="109" customFormat="1" ht="106.5" customHeight="1">
      <c r="A16" s="601">
        <v>11</v>
      </c>
      <c r="B16" s="585" t="s">
        <v>529</v>
      </c>
      <c r="C16" s="603" t="s">
        <v>530</v>
      </c>
      <c r="D16" s="604"/>
      <c r="E16" s="603"/>
      <c r="F16" s="601" t="s">
        <v>15</v>
      </c>
      <c r="G16" s="605">
        <v>4000</v>
      </c>
      <c r="H16" s="253"/>
      <c r="I16" s="606"/>
      <c r="J16" s="583">
        <f t="shared" si="0"/>
        <v>0</v>
      </c>
      <c r="K16" s="584">
        <f t="shared" si="2"/>
        <v>0</v>
      </c>
      <c r="L16" s="584">
        <f t="shared" si="1"/>
        <v>0</v>
      </c>
    </row>
    <row r="17" spans="1:1024" s="109" customFormat="1" ht="36" customHeight="1">
      <c r="A17" s="601">
        <v>12</v>
      </c>
      <c r="B17" s="585" t="s">
        <v>531</v>
      </c>
      <c r="C17" s="603" t="s">
        <v>532</v>
      </c>
      <c r="D17" s="604"/>
      <c r="E17" s="603" t="s">
        <v>198</v>
      </c>
      <c r="F17" s="601" t="s">
        <v>18</v>
      </c>
      <c r="G17" s="605">
        <v>20</v>
      </c>
      <c r="H17" s="607"/>
      <c r="I17" s="606"/>
      <c r="J17" s="583">
        <f t="shared" si="0"/>
        <v>0</v>
      </c>
      <c r="K17" s="584">
        <f t="shared" si="2"/>
        <v>0</v>
      </c>
      <c r="L17" s="584">
        <f t="shared" si="1"/>
        <v>0</v>
      </c>
    </row>
    <row r="18" spans="1:1024" s="109" customFormat="1" ht="30" customHeight="1">
      <c r="A18" s="601">
        <v>13</v>
      </c>
      <c r="B18" s="585" t="s">
        <v>534</v>
      </c>
      <c r="C18" s="603" t="s">
        <v>533</v>
      </c>
      <c r="D18" s="604"/>
      <c r="E18" s="603"/>
      <c r="F18" s="601" t="s">
        <v>15</v>
      </c>
      <c r="G18" s="605">
        <v>10000</v>
      </c>
      <c r="H18" s="253"/>
      <c r="I18" s="606"/>
      <c r="J18" s="583">
        <f t="shared" si="0"/>
        <v>0</v>
      </c>
      <c r="K18" s="584">
        <f t="shared" si="2"/>
        <v>0</v>
      </c>
      <c r="L18" s="584">
        <f t="shared" si="1"/>
        <v>0</v>
      </c>
    </row>
    <row r="19" spans="1:1024" s="109" customFormat="1" ht="109.5" customHeight="1">
      <c r="A19" s="601">
        <v>14</v>
      </c>
      <c r="B19" s="608" t="s">
        <v>536</v>
      </c>
      <c r="C19" s="609" t="s">
        <v>535</v>
      </c>
      <c r="D19" s="609"/>
      <c r="E19" s="609" t="s">
        <v>152</v>
      </c>
      <c r="F19" s="610" t="s">
        <v>18</v>
      </c>
      <c r="G19" s="611">
        <v>5</v>
      </c>
      <c r="H19" s="253"/>
      <c r="I19" s="606"/>
      <c r="J19" s="583">
        <f t="shared" si="0"/>
        <v>0</v>
      </c>
      <c r="K19" s="584">
        <f t="shared" si="2"/>
        <v>0</v>
      </c>
      <c r="L19" s="584">
        <f t="shared" si="1"/>
        <v>0</v>
      </c>
    </row>
    <row r="20" spans="1:1024" s="109" customFormat="1" ht="90.75" customHeight="1">
      <c r="A20" s="601">
        <v>15</v>
      </c>
      <c r="B20" s="585" t="s">
        <v>537</v>
      </c>
      <c r="C20" s="603" t="s">
        <v>545</v>
      </c>
      <c r="D20" s="603"/>
      <c r="E20" s="603" t="s">
        <v>199</v>
      </c>
      <c r="F20" s="601" t="s">
        <v>18</v>
      </c>
      <c r="G20" s="605">
        <v>10</v>
      </c>
      <c r="H20" s="253"/>
      <c r="I20" s="606"/>
      <c r="J20" s="583">
        <f t="shared" si="0"/>
        <v>0</v>
      </c>
      <c r="K20" s="584">
        <f t="shared" si="2"/>
        <v>0</v>
      </c>
      <c r="L20" s="584">
        <f t="shared" si="1"/>
        <v>0</v>
      </c>
    </row>
    <row r="21" spans="1:1024" s="109" customFormat="1" ht="108.75" customHeight="1">
      <c r="A21" s="601">
        <v>16</v>
      </c>
      <c r="B21" s="585" t="s">
        <v>539</v>
      </c>
      <c r="C21" s="603" t="s">
        <v>538</v>
      </c>
      <c r="D21" s="603"/>
      <c r="E21" s="603" t="s">
        <v>198</v>
      </c>
      <c r="F21" s="601" t="s">
        <v>18</v>
      </c>
      <c r="G21" s="605">
        <v>50</v>
      </c>
      <c r="H21" s="253"/>
      <c r="I21" s="606"/>
      <c r="J21" s="583">
        <f t="shared" si="0"/>
        <v>0</v>
      </c>
      <c r="K21" s="584">
        <f t="shared" si="2"/>
        <v>0</v>
      </c>
      <c r="L21" s="584">
        <f t="shared" si="1"/>
        <v>0</v>
      </c>
    </row>
    <row r="22" spans="1:1024" s="109" customFormat="1" ht="108.75" customHeight="1">
      <c r="A22" s="601">
        <v>17</v>
      </c>
      <c r="B22" s="585" t="s">
        <v>541</v>
      </c>
      <c r="C22" s="603" t="s">
        <v>540</v>
      </c>
      <c r="D22" s="603"/>
      <c r="E22" s="603" t="s">
        <v>198</v>
      </c>
      <c r="F22" s="601" t="s">
        <v>18</v>
      </c>
      <c r="G22" s="605">
        <v>50</v>
      </c>
      <c r="H22" s="253"/>
      <c r="I22" s="606"/>
      <c r="J22" s="583">
        <f t="shared" si="0"/>
        <v>0</v>
      </c>
      <c r="K22" s="584">
        <f t="shared" si="2"/>
        <v>0</v>
      </c>
      <c r="L22" s="584">
        <f t="shared" si="1"/>
        <v>0</v>
      </c>
    </row>
    <row r="23" spans="1:1024" s="109" customFormat="1" ht="103.5" customHeight="1">
      <c r="A23" s="601">
        <v>18</v>
      </c>
      <c r="B23" s="585" t="s">
        <v>542</v>
      </c>
      <c r="C23" s="603" t="s">
        <v>540</v>
      </c>
      <c r="D23" s="603"/>
      <c r="E23" s="603" t="s">
        <v>198</v>
      </c>
      <c r="F23" s="601" t="s">
        <v>18</v>
      </c>
      <c r="G23" s="605">
        <v>50</v>
      </c>
      <c r="H23" s="253"/>
      <c r="I23" s="606"/>
      <c r="J23" s="583">
        <f t="shared" si="0"/>
        <v>0</v>
      </c>
      <c r="K23" s="584">
        <f t="shared" si="2"/>
        <v>0</v>
      </c>
      <c r="L23" s="584">
        <f t="shared" si="1"/>
        <v>0</v>
      </c>
    </row>
    <row r="24" spans="1:1024" s="109" customFormat="1" ht="99.75" customHeight="1">
      <c r="A24" s="601">
        <v>19</v>
      </c>
      <c r="B24" s="585" t="s">
        <v>543</v>
      </c>
      <c r="C24" s="603" t="s">
        <v>540</v>
      </c>
      <c r="D24" s="603"/>
      <c r="E24" s="603" t="s">
        <v>198</v>
      </c>
      <c r="F24" s="601" t="s">
        <v>18</v>
      </c>
      <c r="G24" s="605">
        <v>50</v>
      </c>
      <c r="H24" s="253"/>
      <c r="I24" s="606"/>
      <c r="J24" s="583">
        <f t="shared" si="0"/>
        <v>0</v>
      </c>
      <c r="K24" s="584">
        <f t="shared" si="2"/>
        <v>0</v>
      </c>
      <c r="L24" s="584">
        <f t="shared" si="1"/>
        <v>0</v>
      </c>
    </row>
    <row r="25" spans="1:1024" s="109" customFormat="1" ht="108.75" customHeight="1">
      <c r="A25" s="601">
        <v>20</v>
      </c>
      <c r="B25" s="585" t="s">
        <v>544</v>
      </c>
      <c r="C25" s="603" t="s">
        <v>540</v>
      </c>
      <c r="D25" s="603"/>
      <c r="E25" s="603" t="s">
        <v>198</v>
      </c>
      <c r="F25" s="601" t="s">
        <v>18</v>
      </c>
      <c r="G25" s="605">
        <v>50</v>
      </c>
      <c r="H25" s="253"/>
      <c r="I25" s="612"/>
      <c r="J25" s="583">
        <f t="shared" si="0"/>
        <v>0</v>
      </c>
      <c r="K25" s="584">
        <f t="shared" si="2"/>
        <v>0</v>
      </c>
      <c r="L25" s="584">
        <f t="shared" si="1"/>
        <v>0</v>
      </c>
    </row>
    <row r="26" spans="1:1024" s="109" customFormat="1" ht="22.5" customHeight="1">
      <c r="A26" s="146"/>
      <c r="B26" s="147"/>
      <c r="C26" s="148"/>
      <c r="D26" s="148"/>
      <c r="E26" s="148"/>
      <c r="F26" s="146"/>
      <c r="G26" s="149"/>
      <c r="H26" s="227"/>
      <c r="I26" s="871" t="s">
        <v>32</v>
      </c>
      <c r="J26" s="871"/>
      <c r="K26" s="150">
        <f>SUM(K6:K25)</f>
        <v>0</v>
      </c>
      <c r="L26" s="120">
        <f>SUM(L6:L25)</f>
        <v>0</v>
      </c>
    </row>
    <row r="27" spans="1:1024" s="836" customFormat="1" ht="20.25" customHeight="1">
      <c r="A27" s="854" t="s">
        <v>819</v>
      </c>
      <c r="B27" s="854"/>
      <c r="C27" s="854"/>
      <c r="D27" s="854"/>
      <c r="E27" s="854"/>
      <c r="F27" s="854"/>
      <c r="G27" s="854"/>
      <c r="H27" s="854"/>
      <c r="I27" s="854"/>
      <c r="J27" s="854"/>
      <c r="K27" s="854"/>
      <c r="L27" s="854"/>
    </row>
    <row r="28" spans="1:1024" s="836" customFormat="1" ht="20.25" customHeight="1">
      <c r="A28" s="854" t="s">
        <v>29</v>
      </c>
      <c r="B28" s="854"/>
      <c r="C28" s="854"/>
      <c r="D28" s="854"/>
      <c r="E28" s="854"/>
      <c r="F28" s="854"/>
      <c r="G28" s="854"/>
      <c r="H28" s="854"/>
      <c r="I28" s="854"/>
      <c r="J28" s="854"/>
      <c r="K28" s="854"/>
      <c r="L28" s="854"/>
    </row>
    <row r="29" spans="1:1024" customFormat="1" ht="20.25" customHeight="1">
      <c r="A29" s="837" t="s">
        <v>820</v>
      </c>
      <c r="B29" s="838"/>
      <c r="C29" s="839"/>
      <c r="D29" s="128"/>
      <c r="E29" s="128"/>
      <c r="F29" s="128"/>
      <c r="G29" s="840"/>
      <c r="H29" s="841"/>
      <c r="I29" s="842"/>
      <c r="J29" s="843"/>
      <c r="K29" s="843"/>
      <c r="L29" s="843"/>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c r="IW29" s="128"/>
      <c r="IX29" s="128"/>
      <c r="IY29" s="128"/>
      <c r="IZ29" s="128"/>
      <c r="JA29" s="128"/>
      <c r="JB29" s="128"/>
      <c r="JC29" s="128"/>
      <c r="JD29" s="128"/>
      <c r="JE29" s="128"/>
      <c r="JF29" s="128"/>
      <c r="JG29" s="128"/>
      <c r="JH29" s="128"/>
      <c r="JI29" s="128"/>
      <c r="JJ29" s="128"/>
      <c r="JK29" s="128"/>
      <c r="JL29" s="128"/>
      <c r="JM29" s="128"/>
      <c r="JN29" s="128"/>
      <c r="JO29" s="128"/>
      <c r="JP29" s="128"/>
      <c r="JQ29" s="128"/>
      <c r="JR29" s="128"/>
      <c r="JS29" s="128"/>
      <c r="JT29" s="128"/>
      <c r="JU29" s="128"/>
      <c r="JV29" s="128"/>
      <c r="JW29" s="128"/>
      <c r="JX29" s="128"/>
      <c r="JY29" s="128"/>
      <c r="JZ29" s="128"/>
      <c r="KA29" s="128"/>
      <c r="KB29" s="128"/>
      <c r="KC29" s="128"/>
      <c r="KD29" s="128"/>
      <c r="KE29" s="128"/>
      <c r="KF29" s="128"/>
      <c r="KG29" s="128"/>
      <c r="KH29" s="128"/>
      <c r="KI29" s="128"/>
      <c r="KJ29" s="128"/>
      <c r="KK29" s="128"/>
      <c r="KL29" s="128"/>
      <c r="KM29" s="128"/>
      <c r="KN29" s="128"/>
      <c r="KO29" s="128"/>
      <c r="KP29" s="128"/>
      <c r="KQ29" s="128"/>
      <c r="KR29" s="128"/>
      <c r="KS29" s="128"/>
      <c r="KT29" s="128"/>
      <c r="KU29" s="128"/>
      <c r="KV29" s="128"/>
      <c r="KW29" s="128"/>
      <c r="KX29" s="128"/>
      <c r="KY29" s="128"/>
      <c r="KZ29" s="128"/>
      <c r="LA29" s="128"/>
      <c r="LB29" s="128"/>
      <c r="LC29" s="128"/>
      <c r="LD29" s="128"/>
      <c r="LE29" s="128"/>
      <c r="LF29" s="128"/>
      <c r="LG29" s="128"/>
      <c r="LH29" s="128"/>
      <c r="LI29" s="128"/>
      <c r="LJ29" s="128"/>
      <c r="LK29" s="128"/>
      <c r="LL29" s="128"/>
      <c r="LM29" s="128"/>
      <c r="LN29" s="128"/>
      <c r="LO29" s="128"/>
      <c r="LP29" s="128"/>
      <c r="LQ29" s="128"/>
      <c r="LR29" s="128"/>
      <c r="LS29" s="128"/>
      <c r="LT29" s="128"/>
      <c r="LU29" s="128"/>
      <c r="LV29" s="128"/>
      <c r="LW29" s="128"/>
      <c r="LX29" s="128"/>
      <c r="LY29" s="128"/>
      <c r="LZ29" s="128"/>
      <c r="MA29" s="128"/>
      <c r="MB29" s="128"/>
      <c r="MC29" s="128"/>
      <c r="MD29" s="128"/>
      <c r="ME29" s="128"/>
      <c r="MF29" s="128"/>
      <c r="MG29" s="128"/>
      <c r="MH29" s="128"/>
      <c r="MI29" s="128"/>
      <c r="MJ29" s="128"/>
      <c r="MK29" s="128"/>
      <c r="ML29" s="128"/>
      <c r="MM29" s="128"/>
      <c r="MN29" s="128"/>
      <c r="MO29" s="128"/>
      <c r="MP29" s="128"/>
      <c r="MQ29" s="128"/>
      <c r="MR29" s="128"/>
      <c r="MS29" s="128"/>
      <c r="MT29" s="128"/>
      <c r="MU29" s="128"/>
      <c r="MV29" s="128"/>
      <c r="MW29" s="128"/>
      <c r="MX29" s="128"/>
      <c r="MY29" s="128"/>
      <c r="MZ29" s="128"/>
      <c r="NA29" s="128"/>
      <c r="NB29" s="128"/>
      <c r="NC29" s="128"/>
      <c r="ND29" s="128"/>
      <c r="NE29" s="128"/>
      <c r="NF29" s="128"/>
      <c r="NG29" s="128"/>
      <c r="NH29" s="128"/>
      <c r="NI29" s="128"/>
      <c r="NJ29" s="128"/>
      <c r="NK29" s="128"/>
      <c r="NL29" s="128"/>
      <c r="NM29" s="128"/>
      <c r="NN29" s="128"/>
      <c r="NO29" s="128"/>
      <c r="NP29" s="128"/>
      <c r="NQ29" s="128"/>
      <c r="NR29" s="128"/>
      <c r="NS29" s="128"/>
      <c r="NT29" s="128"/>
      <c r="NU29" s="128"/>
      <c r="NV29" s="128"/>
      <c r="NW29" s="128"/>
      <c r="NX29" s="128"/>
      <c r="NY29" s="128"/>
      <c r="NZ29" s="128"/>
      <c r="OA29" s="128"/>
      <c r="OB29" s="128"/>
      <c r="OC29" s="128"/>
      <c r="OD29" s="128"/>
      <c r="OE29" s="128"/>
      <c r="OF29" s="128"/>
      <c r="OG29" s="128"/>
      <c r="OH29" s="128"/>
      <c r="OI29" s="128"/>
      <c r="OJ29" s="128"/>
      <c r="OK29" s="128"/>
      <c r="OL29" s="128"/>
      <c r="OM29" s="128"/>
      <c r="ON29" s="128"/>
      <c r="OO29" s="128"/>
      <c r="OP29" s="128"/>
      <c r="OQ29" s="128"/>
      <c r="OR29" s="128"/>
      <c r="OS29" s="128"/>
      <c r="OT29" s="128"/>
      <c r="OU29" s="128"/>
      <c r="OV29" s="128"/>
      <c r="OW29" s="128"/>
      <c r="OX29" s="128"/>
      <c r="OY29" s="128"/>
      <c r="OZ29" s="128"/>
      <c r="PA29" s="128"/>
      <c r="PB29" s="128"/>
      <c r="PC29" s="128"/>
      <c r="PD29" s="128"/>
      <c r="PE29" s="128"/>
      <c r="PF29" s="128"/>
      <c r="PG29" s="128"/>
      <c r="PH29" s="128"/>
      <c r="PI29" s="128"/>
      <c r="PJ29" s="128"/>
      <c r="PK29" s="128"/>
      <c r="PL29" s="128"/>
      <c r="PM29" s="128"/>
      <c r="PN29" s="128"/>
      <c r="PO29" s="128"/>
      <c r="PP29" s="128"/>
      <c r="PQ29" s="128"/>
      <c r="PR29" s="128"/>
      <c r="PS29" s="128"/>
      <c r="PT29" s="128"/>
      <c r="PU29" s="128"/>
      <c r="PV29" s="128"/>
      <c r="PW29" s="128"/>
      <c r="PX29" s="128"/>
      <c r="PY29" s="128"/>
      <c r="PZ29" s="128"/>
      <c r="QA29" s="128"/>
      <c r="QB29" s="128"/>
      <c r="QC29" s="128"/>
      <c r="QD29" s="128"/>
      <c r="QE29" s="128"/>
      <c r="QF29" s="128"/>
      <c r="QG29" s="128"/>
      <c r="QH29" s="128"/>
      <c r="QI29" s="128"/>
      <c r="QJ29" s="128"/>
      <c r="QK29" s="128"/>
      <c r="QL29" s="128"/>
      <c r="QM29" s="128"/>
      <c r="QN29" s="128"/>
      <c r="QO29" s="128"/>
      <c r="QP29" s="128"/>
      <c r="QQ29" s="128"/>
      <c r="QR29" s="128"/>
      <c r="QS29" s="128"/>
      <c r="QT29" s="128"/>
      <c r="QU29" s="128"/>
      <c r="QV29" s="128"/>
      <c r="QW29" s="128"/>
      <c r="QX29" s="128"/>
      <c r="QY29" s="128"/>
      <c r="QZ29" s="128"/>
      <c r="RA29" s="128"/>
      <c r="RB29" s="128"/>
      <c r="RC29" s="128"/>
      <c r="RD29" s="128"/>
      <c r="RE29" s="128"/>
      <c r="RF29" s="128"/>
      <c r="RG29" s="128"/>
      <c r="RH29" s="128"/>
      <c r="RI29" s="128"/>
      <c r="RJ29" s="128"/>
      <c r="RK29" s="128"/>
      <c r="RL29" s="128"/>
      <c r="RM29" s="128"/>
      <c r="RN29" s="128"/>
      <c r="RO29" s="128"/>
      <c r="RP29" s="128"/>
      <c r="RQ29" s="128"/>
      <c r="RR29" s="128"/>
      <c r="RS29" s="128"/>
      <c r="RT29" s="128"/>
      <c r="RU29" s="128"/>
      <c r="RV29" s="128"/>
      <c r="RW29" s="128"/>
      <c r="RX29" s="128"/>
      <c r="RY29" s="128"/>
      <c r="RZ29" s="128"/>
      <c r="SA29" s="128"/>
      <c r="SB29" s="128"/>
      <c r="SC29" s="128"/>
      <c r="SD29" s="128"/>
      <c r="SE29" s="128"/>
      <c r="SF29" s="128"/>
      <c r="SG29" s="128"/>
      <c r="SH29" s="128"/>
      <c r="SI29" s="128"/>
      <c r="SJ29" s="128"/>
      <c r="SK29" s="128"/>
      <c r="SL29" s="128"/>
      <c r="SM29" s="128"/>
      <c r="SN29" s="128"/>
      <c r="SO29" s="128"/>
      <c r="SP29" s="128"/>
      <c r="SQ29" s="128"/>
      <c r="SR29" s="128"/>
      <c r="SS29" s="128"/>
      <c r="ST29" s="128"/>
      <c r="SU29" s="128"/>
      <c r="SV29" s="128"/>
      <c r="SW29" s="128"/>
      <c r="SX29" s="128"/>
      <c r="SY29" s="128"/>
      <c r="SZ29" s="128"/>
      <c r="TA29" s="128"/>
      <c r="TB29" s="128"/>
      <c r="TC29" s="128"/>
      <c r="TD29" s="128"/>
      <c r="TE29" s="128"/>
      <c r="TF29" s="128"/>
      <c r="TG29" s="128"/>
      <c r="TH29" s="128"/>
      <c r="TI29" s="128"/>
      <c r="TJ29" s="128"/>
      <c r="TK29" s="128"/>
      <c r="TL29" s="128"/>
      <c r="TM29" s="128"/>
      <c r="TN29" s="128"/>
      <c r="TO29" s="128"/>
      <c r="TP29" s="128"/>
      <c r="TQ29" s="128"/>
      <c r="TR29" s="128"/>
      <c r="TS29" s="128"/>
      <c r="TT29" s="128"/>
      <c r="TU29" s="128"/>
      <c r="TV29" s="128"/>
      <c r="TW29" s="128"/>
      <c r="TX29" s="128"/>
      <c r="TY29" s="128"/>
      <c r="TZ29" s="128"/>
      <c r="UA29" s="128"/>
      <c r="UB29" s="128"/>
      <c r="UC29" s="128"/>
      <c r="UD29" s="128"/>
      <c r="UE29" s="128"/>
      <c r="UF29" s="128"/>
      <c r="UG29" s="128"/>
      <c r="UH29" s="128"/>
      <c r="UI29" s="128"/>
      <c r="UJ29" s="128"/>
      <c r="UK29" s="128"/>
      <c r="UL29" s="128"/>
      <c r="UM29" s="128"/>
      <c r="UN29" s="128"/>
      <c r="UO29" s="128"/>
      <c r="UP29" s="128"/>
      <c r="UQ29" s="128"/>
      <c r="UR29" s="128"/>
      <c r="US29" s="128"/>
      <c r="UT29" s="128"/>
      <c r="UU29" s="128"/>
      <c r="UV29" s="128"/>
      <c r="UW29" s="128"/>
      <c r="UX29" s="128"/>
      <c r="UY29" s="128"/>
      <c r="UZ29" s="128"/>
      <c r="VA29" s="128"/>
      <c r="VB29" s="128"/>
      <c r="VC29" s="128"/>
      <c r="VD29" s="128"/>
      <c r="VE29" s="128"/>
      <c r="VF29" s="128"/>
      <c r="VG29" s="128"/>
      <c r="VH29" s="128"/>
      <c r="VI29" s="128"/>
      <c r="VJ29" s="128"/>
      <c r="VK29" s="128"/>
      <c r="VL29" s="128"/>
      <c r="VM29" s="128"/>
      <c r="VN29" s="128"/>
      <c r="VO29" s="128"/>
      <c r="VP29" s="128"/>
      <c r="VQ29" s="128"/>
      <c r="VR29" s="128"/>
      <c r="VS29" s="128"/>
      <c r="VT29" s="128"/>
      <c r="VU29" s="128"/>
      <c r="VV29" s="128"/>
      <c r="VW29" s="128"/>
      <c r="VX29" s="128"/>
      <c r="VY29" s="128"/>
      <c r="VZ29" s="128"/>
      <c r="WA29" s="128"/>
      <c r="WB29" s="128"/>
      <c r="WC29" s="128"/>
      <c r="WD29" s="128"/>
      <c r="WE29" s="128"/>
      <c r="WF29" s="128"/>
      <c r="WG29" s="128"/>
      <c r="WH29" s="128"/>
      <c r="WI29" s="128"/>
      <c r="WJ29" s="128"/>
      <c r="WK29" s="128"/>
      <c r="WL29" s="128"/>
      <c r="WM29" s="128"/>
      <c r="WN29" s="128"/>
      <c r="WO29" s="128"/>
      <c r="WP29" s="128"/>
      <c r="WQ29" s="128"/>
      <c r="WR29" s="128"/>
      <c r="WS29" s="128"/>
      <c r="WT29" s="128"/>
      <c r="WU29" s="128"/>
      <c r="WV29" s="128"/>
      <c r="WW29" s="128"/>
      <c r="WX29" s="128"/>
      <c r="WY29" s="128"/>
      <c r="WZ29" s="128"/>
      <c r="XA29" s="128"/>
      <c r="XB29" s="128"/>
      <c r="XC29" s="128"/>
      <c r="XD29" s="128"/>
      <c r="XE29" s="128"/>
      <c r="XF29" s="128"/>
      <c r="XG29" s="128"/>
      <c r="XH29" s="128"/>
      <c r="XI29" s="128"/>
      <c r="XJ29" s="128"/>
      <c r="XK29" s="128"/>
      <c r="XL29" s="128"/>
      <c r="XM29" s="128"/>
      <c r="XN29" s="128"/>
      <c r="XO29" s="128"/>
      <c r="XP29" s="128"/>
      <c r="XQ29" s="128"/>
      <c r="XR29" s="128"/>
      <c r="XS29" s="128"/>
      <c r="XT29" s="128"/>
      <c r="XU29" s="128"/>
      <c r="XV29" s="128"/>
      <c r="XW29" s="128"/>
      <c r="XX29" s="128"/>
      <c r="XY29" s="128"/>
      <c r="XZ29" s="128"/>
      <c r="YA29" s="128"/>
      <c r="YB29" s="128"/>
      <c r="YC29" s="128"/>
      <c r="YD29" s="128"/>
      <c r="YE29" s="128"/>
      <c r="YF29" s="128"/>
      <c r="YG29" s="128"/>
      <c r="YH29" s="128"/>
      <c r="YI29" s="128"/>
      <c r="YJ29" s="128"/>
      <c r="YK29" s="128"/>
      <c r="YL29" s="128"/>
      <c r="YM29" s="128"/>
      <c r="YN29" s="128"/>
      <c r="YO29" s="128"/>
      <c r="YP29" s="128"/>
      <c r="YQ29" s="128"/>
      <c r="YR29" s="128"/>
      <c r="YS29" s="128"/>
      <c r="YT29" s="128"/>
      <c r="YU29" s="128"/>
      <c r="YV29" s="128"/>
      <c r="YW29" s="128"/>
      <c r="YX29" s="128"/>
      <c r="YY29" s="128"/>
      <c r="YZ29" s="128"/>
      <c r="ZA29" s="128"/>
      <c r="ZB29" s="128"/>
      <c r="ZC29" s="128"/>
      <c r="ZD29" s="128"/>
      <c r="ZE29" s="128"/>
      <c r="ZF29" s="128"/>
      <c r="ZG29" s="128"/>
      <c r="ZH29" s="128"/>
      <c r="ZI29" s="128"/>
      <c r="ZJ29" s="128"/>
      <c r="ZK29" s="128"/>
      <c r="ZL29" s="128"/>
      <c r="ZM29" s="128"/>
      <c r="ZN29" s="128"/>
      <c r="ZO29" s="128"/>
      <c r="ZP29" s="128"/>
      <c r="ZQ29" s="128"/>
      <c r="ZR29" s="128"/>
      <c r="ZS29" s="128"/>
      <c r="ZT29" s="128"/>
      <c r="ZU29" s="128"/>
      <c r="ZV29" s="128"/>
      <c r="ZW29" s="128"/>
      <c r="ZX29" s="128"/>
      <c r="ZY29" s="128"/>
      <c r="ZZ29" s="128"/>
      <c r="AAA29" s="128"/>
      <c r="AAB29" s="128"/>
      <c r="AAC29" s="128"/>
      <c r="AAD29" s="128"/>
      <c r="AAE29" s="128"/>
      <c r="AAF29" s="128"/>
      <c r="AAG29" s="128"/>
      <c r="AAH29" s="128"/>
      <c r="AAI29" s="128"/>
      <c r="AAJ29" s="128"/>
      <c r="AAK29" s="128"/>
      <c r="AAL29" s="128"/>
      <c r="AAM29" s="128"/>
      <c r="AAN29" s="128"/>
      <c r="AAO29" s="128"/>
      <c r="AAP29" s="128"/>
      <c r="AAQ29" s="128"/>
      <c r="AAR29" s="128"/>
      <c r="AAS29" s="128"/>
      <c r="AAT29" s="128"/>
      <c r="AAU29" s="128"/>
      <c r="AAV29" s="128"/>
      <c r="AAW29" s="128"/>
      <c r="AAX29" s="128"/>
      <c r="AAY29" s="128"/>
      <c r="AAZ29" s="128"/>
      <c r="ABA29" s="128"/>
      <c r="ABB29" s="128"/>
      <c r="ABC29" s="128"/>
      <c r="ABD29" s="128"/>
      <c r="ABE29" s="128"/>
      <c r="ABF29" s="128"/>
      <c r="ABG29" s="128"/>
      <c r="ABH29" s="128"/>
      <c r="ABI29" s="128"/>
      <c r="ABJ29" s="128"/>
      <c r="ABK29" s="128"/>
      <c r="ABL29" s="128"/>
      <c r="ABM29" s="128"/>
      <c r="ABN29" s="128"/>
      <c r="ABO29" s="128"/>
      <c r="ABP29" s="128"/>
      <c r="ABQ29" s="128"/>
      <c r="ABR29" s="128"/>
      <c r="ABS29" s="128"/>
      <c r="ABT29" s="128"/>
      <c r="ABU29" s="128"/>
      <c r="ABV29" s="128"/>
      <c r="ABW29" s="128"/>
      <c r="ABX29" s="128"/>
      <c r="ABY29" s="128"/>
      <c r="ABZ29" s="128"/>
      <c r="ACA29" s="128"/>
      <c r="ACB29" s="128"/>
      <c r="ACC29" s="128"/>
      <c r="ACD29" s="128"/>
      <c r="ACE29" s="128"/>
      <c r="ACF29" s="128"/>
      <c r="ACG29" s="128"/>
      <c r="ACH29" s="128"/>
      <c r="ACI29" s="128"/>
      <c r="ACJ29" s="128"/>
      <c r="ACK29" s="128"/>
      <c r="ACL29" s="128"/>
      <c r="ACM29" s="128"/>
      <c r="ACN29" s="128"/>
      <c r="ACO29" s="128"/>
      <c r="ACP29" s="128"/>
      <c r="ACQ29" s="128"/>
      <c r="ACR29" s="128"/>
      <c r="ACS29" s="128"/>
      <c r="ACT29" s="128"/>
      <c r="ACU29" s="128"/>
      <c r="ACV29" s="128"/>
      <c r="ACW29" s="128"/>
      <c r="ACX29" s="128"/>
      <c r="ACY29" s="128"/>
      <c r="ACZ29" s="128"/>
      <c r="ADA29" s="128"/>
      <c r="ADB29" s="128"/>
      <c r="ADC29" s="128"/>
      <c r="ADD29" s="128"/>
      <c r="ADE29" s="128"/>
      <c r="ADF29" s="128"/>
      <c r="ADG29" s="128"/>
      <c r="ADH29" s="128"/>
      <c r="ADI29" s="128"/>
      <c r="ADJ29" s="128"/>
      <c r="ADK29" s="128"/>
      <c r="ADL29" s="128"/>
      <c r="ADM29" s="128"/>
      <c r="ADN29" s="128"/>
      <c r="ADO29" s="128"/>
      <c r="ADP29" s="128"/>
      <c r="ADQ29" s="128"/>
      <c r="ADR29" s="128"/>
      <c r="ADS29" s="128"/>
      <c r="ADT29" s="128"/>
      <c r="ADU29" s="128"/>
      <c r="ADV29" s="128"/>
      <c r="ADW29" s="128"/>
      <c r="ADX29" s="128"/>
      <c r="ADY29" s="128"/>
      <c r="ADZ29" s="128"/>
      <c r="AEA29" s="128"/>
      <c r="AEB29" s="128"/>
      <c r="AEC29" s="128"/>
      <c r="AED29" s="128"/>
      <c r="AEE29" s="128"/>
      <c r="AEF29" s="128"/>
      <c r="AEG29" s="128"/>
      <c r="AEH29" s="128"/>
      <c r="AEI29" s="128"/>
      <c r="AEJ29" s="128"/>
      <c r="AEK29" s="128"/>
      <c r="AEL29" s="128"/>
      <c r="AEM29" s="128"/>
      <c r="AEN29" s="128"/>
      <c r="AEO29" s="128"/>
      <c r="AEP29" s="128"/>
      <c r="AEQ29" s="128"/>
      <c r="AER29" s="128"/>
      <c r="AES29" s="128"/>
      <c r="AET29" s="128"/>
      <c r="AEU29" s="128"/>
      <c r="AEV29" s="128"/>
      <c r="AEW29" s="128"/>
      <c r="AEX29" s="128"/>
      <c r="AEY29" s="128"/>
      <c r="AEZ29" s="128"/>
      <c r="AFA29" s="128"/>
      <c r="AFB29" s="128"/>
      <c r="AFC29" s="128"/>
      <c r="AFD29" s="128"/>
      <c r="AFE29" s="128"/>
      <c r="AFF29" s="128"/>
      <c r="AFG29" s="128"/>
      <c r="AFH29" s="128"/>
      <c r="AFI29" s="128"/>
      <c r="AFJ29" s="128"/>
      <c r="AFK29" s="128"/>
      <c r="AFL29" s="128"/>
      <c r="AFM29" s="128"/>
      <c r="AFN29" s="128"/>
      <c r="AFO29" s="128"/>
      <c r="AFP29" s="128"/>
      <c r="AFQ29" s="128"/>
      <c r="AFR29" s="128"/>
      <c r="AFS29" s="128"/>
      <c r="AFT29" s="128"/>
      <c r="AFU29" s="128"/>
      <c r="AFV29" s="128"/>
      <c r="AFW29" s="128"/>
      <c r="AFX29" s="128"/>
      <c r="AFY29" s="128"/>
      <c r="AFZ29" s="128"/>
      <c r="AGA29" s="128"/>
      <c r="AGB29" s="128"/>
      <c r="AGC29" s="128"/>
      <c r="AGD29" s="128"/>
      <c r="AGE29" s="128"/>
      <c r="AGF29" s="128"/>
      <c r="AGG29" s="128"/>
      <c r="AGH29" s="128"/>
      <c r="AGI29" s="128"/>
      <c r="AGJ29" s="128"/>
      <c r="AGK29" s="128"/>
      <c r="AGL29" s="128"/>
      <c r="AGM29" s="128"/>
      <c r="AGN29" s="128"/>
      <c r="AGO29" s="128"/>
      <c r="AGP29" s="128"/>
      <c r="AGQ29" s="128"/>
      <c r="AGR29" s="128"/>
      <c r="AGS29" s="128"/>
      <c r="AGT29" s="128"/>
      <c r="AGU29" s="128"/>
      <c r="AGV29" s="128"/>
      <c r="AGW29" s="128"/>
      <c r="AGX29" s="128"/>
      <c r="AGY29" s="128"/>
      <c r="AGZ29" s="128"/>
      <c r="AHA29" s="128"/>
      <c r="AHB29" s="128"/>
      <c r="AHC29" s="128"/>
      <c r="AHD29" s="128"/>
      <c r="AHE29" s="128"/>
      <c r="AHF29" s="128"/>
      <c r="AHG29" s="128"/>
      <c r="AHH29" s="128"/>
      <c r="AHI29" s="128"/>
      <c r="AHJ29" s="128"/>
      <c r="AHK29" s="128"/>
      <c r="AHL29" s="128"/>
      <c r="AHM29" s="128"/>
      <c r="AHN29" s="128"/>
      <c r="AHO29" s="128"/>
      <c r="AHP29" s="128"/>
      <c r="AHQ29" s="128"/>
      <c r="AHR29" s="128"/>
      <c r="AHS29" s="128"/>
      <c r="AHT29" s="128"/>
      <c r="AHU29" s="128"/>
      <c r="AHV29" s="128"/>
      <c r="AHW29" s="128"/>
      <c r="AHX29" s="128"/>
      <c r="AHY29" s="128"/>
      <c r="AHZ29" s="128"/>
      <c r="AIA29" s="128"/>
      <c r="AIB29" s="128"/>
      <c r="AIC29" s="128"/>
      <c r="AID29" s="128"/>
      <c r="AIE29" s="128"/>
      <c r="AIF29" s="128"/>
      <c r="AIG29" s="128"/>
      <c r="AIH29" s="128"/>
      <c r="AII29" s="128"/>
      <c r="AIJ29" s="128"/>
      <c r="AIK29" s="128"/>
      <c r="AIL29" s="128"/>
      <c r="AIM29" s="128"/>
      <c r="AIN29" s="128"/>
      <c r="AIO29" s="128"/>
      <c r="AIP29" s="128"/>
      <c r="AIQ29" s="128"/>
      <c r="AIR29" s="128"/>
      <c r="AIS29" s="128"/>
      <c r="AIT29" s="128"/>
      <c r="AIU29" s="128"/>
      <c r="AIV29" s="128"/>
      <c r="AIW29" s="128"/>
      <c r="AIX29" s="128"/>
      <c r="AIY29" s="128"/>
      <c r="AIZ29" s="128"/>
      <c r="AJA29" s="128"/>
      <c r="AJB29" s="128"/>
      <c r="AJC29" s="128"/>
      <c r="AJD29" s="128"/>
      <c r="AJE29" s="128"/>
      <c r="AJF29" s="128"/>
      <c r="AJG29" s="128"/>
      <c r="AJH29" s="128"/>
      <c r="AJI29" s="128"/>
      <c r="AJJ29" s="128"/>
      <c r="AJK29" s="128"/>
      <c r="AJL29" s="128"/>
      <c r="AJM29" s="128"/>
      <c r="AJN29" s="128"/>
      <c r="AJO29" s="128"/>
      <c r="AJP29" s="128"/>
      <c r="AJQ29" s="128"/>
      <c r="AJR29" s="128"/>
      <c r="AJS29" s="128"/>
      <c r="AJT29" s="128"/>
      <c r="AJU29" s="128"/>
      <c r="AJV29" s="128"/>
      <c r="AJW29" s="128"/>
      <c r="AJX29" s="128"/>
      <c r="AJY29" s="128"/>
      <c r="AJZ29" s="128"/>
      <c r="AKA29" s="128"/>
      <c r="AKB29" s="128"/>
      <c r="AKC29" s="128"/>
      <c r="AKD29" s="128"/>
      <c r="AKE29" s="128"/>
      <c r="AKF29" s="128"/>
      <c r="AKG29" s="128"/>
      <c r="AKH29" s="128"/>
      <c r="AKI29" s="128"/>
      <c r="AKJ29" s="128"/>
      <c r="AKK29" s="128"/>
      <c r="AKL29" s="128"/>
      <c r="AKM29" s="128"/>
      <c r="AKN29" s="128"/>
      <c r="AKO29" s="128"/>
      <c r="AKP29" s="128"/>
      <c r="AKQ29" s="128"/>
      <c r="AKR29" s="128"/>
      <c r="AKS29" s="128"/>
      <c r="AKT29" s="128"/>
      <c r="AKU29" s="128"/>
      <c r="AKV29" s="128"/>
      <c r="AKW29" s="128"/>
      <c r="AKX29" s="128"/>
      <c r="AKY29" s="128"/>
      <c r="AKZ29" s="128"/>
      <c r="ALA29" s="128"/>
      <c r="ALB29" s="128"/>
      <c r="ALC29" s="128"/>
      <c r="ALD29" s="128"/>
      <c r="ALE29" s="128"/>
      <c r="ALF29" s="128"/>
      <c r="ALG29" s="128"/>
      <c r="ALH29" s="128"/>
      <c r="ALI29" s="128"/>
      <c r="ALJ29" s="128"/>
      <c r="ALK29" s="128"/>
      <c r="ALL29" s="128"/>
      <c r="ALM29" s="128"/>
      <c r="ALN29" s="128"/>
      <c r="ALO29" s="128"/>
      <c r="ALP29" s="128"/>
      <c r="ALQ29" s="128"/>
      <c r="ALR29" s="128"/>
      <c r="ALS29" s="128"/>
      <c r="ALT29" s="128"/>
      <c r="ALU29" s="128"/>
      <c r="ALV29" s="128"/>
      <c r="ALW29" s="128"/>
      <c r="ALX29" s="128"/>
      <c r="ALY29" s="128"/>
      <c r="ALZ29" s="128"/>
      <c r="AMA29" s="128"/>
      <c r="AMB29" s="128"/>
      <c r="AMC29" s="128"/>
      <c r="AMD29" s="128"/>
      <c r="AME29" s="128"/>
      <c r="AMF29" s="128"/>
      <c r="AMG29" s="128"/>
      <c r="AMH29" s="128"/>
      <c r="AMI29" s="128"/>
      <c r="AMJ29" s="128"/>
    </row>
    <row r="31" spans="1:1024" ht="15">
      <c r="H31" s="228"/>
    </row>
  </sheetData>
  <mergeCells count="4">
    <mergeCell ref="A1:L1"/>
    <mergeCell ref="I26:J26"/>
    <mergeCell ref="A27:L27"/>
    <mergeCell ref="A28:L28"/>
  </mergeCells>
  <pageMargins left="0" right="0" top="0.39370078740157483" bottom="0.39370078740157483" header="0" footer="0"/>
  <pageSetup paperSize="9" scale="67" fitToWidth="0" fitToHeight="0" orientation="landscape" r:id="rId1"/>
  <headerFooter>
    <oddHeader>&amp;LNumer sprawy 24/ZP/2023
&amp;RZałącznik nr 2 do SWZ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20E3-3414-494C-9724-78035E735795}">
  <dimension ref="A1:AMJ19"/>
  <sheetViews>
    <sheetView view="pageBreakPreview" topLeftCell="A4" zoomScaleNormal="120" zoomScaleSheetLayoutView="100" workbookViewId="0">
      <selection activeCell="A17" sqref="A17:L17"/>
    </sheetView>
  </sheetViews>
  <sheetFormatPr defaultRowHeight="14.25"/>
  <cols>
    <col min="1" max="1" width="4.5703125" style="106" customWidth="1"/>
    <col min="2" max="2" width="33.7109375" style="106" customWidth="1"/>
    <col min="3" max="3" width="38.85546875" style="106" customWidth="1"/>
    <col min="4" max="4" width="15.85546875" style="106" customWidth="1"/>
    <col min="5" max="5" width="13.42578125" style="106" customWidth="1"/>
    <col min="6" max="6" width="10.85546875" style="106" customWidth="1"/>
    <col min="7" max="7" width="13" style="106" customWidth="1"/>
    <col min="8" max="8" width="10.85546875" style="122" customWidth="1"/>
    <col min="9" max="10" width="9.28515625" style="106" customWidth="1"/>
    <col min="11" max="11" width="16.5703125" style="106" customWidth="1"/>
    <col min="12" max="12" width="16.28515625" style="106" customWidth="1"/>
    <col min="13" max="1025" width="9.5703125" style="106" customWidth="1"/>
    <col min="1026" max="1026" width="10.28515625" style="106" customWidth="1"/>
    <col min="1027" max="16384" width="9.140625" style="106"/>
  </cols>
  <sheetData>
    <row r="1" spans="1:12" ht="29.25" customHeight="1">
      <c r="A1" s="865"/>
      <c r="B1" s="865"/>
      <c r="C1" s="865"/>
      <c r="D1" s="865"/>
      <c r="E1" s="865"/>
      <c r="F1" s="865"/>
      <c r="G1" s="865"/>
      <c r="H1" s="865"/>
      <c r="I1" s="865"/>
      <c r="J1" s="865"/>
      <c r="K1" s="865"/>
      <c r="L1" s="865"/>
    </row>
    <row r="2" spans="1:12" ht="29.25" customHeight="1">
      <c r="C2" s="506" t="s">
        <v>61</v>
      </c>
      <c r="H2" s="106"/>
    </row>
    <row r="3" spans="1:12" ht="18">
      <c r="B3" s="123" t="s">
        <v>413</v>
      </c>
      <c r="C3" s="151"/>
      <c r="D3" s="151"/>
    </row>
    <row r="5" spans="1:12" s="152" customFormat="1" ht="55.5" customHeight="1">
      <c r="A5" s="572" t="s">
        <v>3</v>
      </c>
      <c r="B5" s="572" t="s">
        <v>4</v>
      </c>
      <c r="C5" s="572" t="s">
        <v>5</v>
      </c>
      <c r="D5" s="595" t="s">
        <v>447</v>
      </c>
      <c r="E5" s="578" t="s">
        <v>7</v>
      </c>
      <c r="F5" s="578" t="s">
        <v>8</v>
      </c>
      <c r="G5" s="578" t="s">
        <v>9</v>
      </c>
      <c r="H5" s="579" t="s">
        <v>37</v>
      </c>
      <c r="I5" s="578" t="s">
        <v>31</v>
      </c>
      <c r="J5" s="578" t="s">
        <v>12</v>
      </c>
      <c r="K5" s="578" t="s">
        <v>180</v>
      </c>
      <c r="L5" s="578" t="s">
        <v>181</v>
      </c>
    </row>
    <row r="6" spans="1:12" s="152" customFormat="1" ht="30.75" customHeight="1">
      <c r="A6" s="573">
        <v>1</v>
      </c>
      <c r="B6" s="543" t="s">
        <v>203</v>
      </c>
      <c r="C6" s="543" t="s">
        <v>204</v>
      </c>
      <c r="D6" s="543"/>
      <c r="E6" s="543">
        <v>1</v>
      </c>
      <c r="F6" s="613" t="s">
        <v>15</v>
      </c>
      <c r="G6" s="543">
        <v>10</v>
      </c>
      <c r="H6" s="614"/>
      <c r="I6" s="615"/>
      <c r="J6" s="620">
        <f>H6*I6+H6</f>
        <v>0</v>
      </c>
      <c r="K6" s="616">
        <f t="shared" ref="K6:K15" si="0">H6*G6</f>
        <v>0</v>
      </c>
      <c r="L6" s="617">
        <f t="shared" ref="L6:L15" si="1">K6*I6+K6</f>
        <v>0</v>
      </c>
    </row>
    <row r="7" spans="1:12" ht="47.25" customHeight="1">
      <c r="A7" s="573">
        <v>2</v>
      </c>
      <c r="B7" s="543" t="s">
        <v>203</v>
      </c>
      <c r="C7" s="543" t="s">
        <v>205</v>
      </c>
      <c r="D7" s="603"/>
      <c r="E7" s="603">
        <v>1</v>
      </c>
      <c r="F7" s="613" t="s">
        <v>15</v>
      </c>
      <c r="G7" s="613">
        <v>10</v>
      </c>
      <c r="H7" s="614"/>
      <c r="I7" s="615"/>
      <c r="J7" s="620">
        <f t="shared" ref="J7:J14" si="2">H7*I7+H7</f>
        <v>0</v>
      </c>
      <c r="K7" s="616">
        <f t="shared" si="0"/>
        <v>0</v>
      </c>
      <c r="L7" s="617">
        <f t="shared" si="1"/>
        <v>0</v>
      </c>
    </row>
    <row r="8" spans="1:12" ht="40.5" customHeight="1">
      <c r="A8" s="573">
        <v>3</v>
      </c>
      <c r="B8" s="543" t="s">
        <v>203</v>
      </c>
      <c r="C8" s="543" t="s">
        <v>206</v>
      </c>
      <c r="D8" s="603"/>
      <c r="E8" s="603">
        <v>1</v>
      </c>
      <c r="F8" s="613" t="s">
        <v>15</v>
      </c>
      <c r="G8" s="618">
        <v>10</v>
      </c>
      <c r="H8" s="614"/>
      <c r="I8" s="615"/>
      <c r="J8" s="620">
        <f t="shared" si="2"/>
        <v>0</v>
      </c>
      <c r="K8" s="616">
        <f t="shared" si="0"/>
        <v>0</v>
      </c>
      <c r="L8" s="617">
        <f t="shared" si="1"/>
        <v>0</v>
      </c>
    </row>
    <row r="9" spans="1:12" ht="31.5" customHeight="1">
      <c r="A9" s="573">
        <v>4</v>
      </c>
      <c r="B9" s="543" t="s">
        <v>203</v>
      </c>
      <c r="C9" s="543" t="s">
        <v>207</v>
      </c>
      <c r="D9" s="603"/>
      <c r="E9" s="603">
        <v>1</v>
      </c>
      <c r="F9" s="613" t="s">
        <v>15</v>
      </c>
      <c r="G9" s="618">
        <v>10</v>
      </c>
      <c r="H9" s="614"/>
      <c r="I9" s="615"/>
      <c r="J9" s="620">
        <f t="shared" si="2"/>
        <v>0</v>
      </c>
      <c r="K9" s="616">
        <f t="shared" si="0"/>
        <v>0</v>
      </c>
      <c r="L9" s="617">
        <f t="shared" si="1"/>
        <v>0</v>
      </c>
    </row>
    <row r="10" spans="1:12" ht="44.25" customHeight="1">
      <c r="A10" s="573">
        <v>5</v>
      </c>
      <c r="B10" s="543" t="s">
        <v>203</v>
      </c>
      <c r="C10" s="543" t="s">
        <v>208</v>
      </c>
      <c r="D10" s="603"/>
      <c r="E10" s="603">
        <v>1</v>
      </c>
      <c r="F10" s="613" t="s">
        <v>15</v>
      </c>
      <c r="G10" s="618">
        <v>10</v>
      </c>
      <c r="H10" s="614"/>
      <c r="I10" s="615"/>
      <c r="J10" s="620">
        <f t="shared" si="2"/>
        <v>0</v>
      </c>
      <c r="K10" s="616">
        <f t="shared" si="0"/>
        <v>0</v>
      </c>
      <c r="L10" s="617">
        <f t="shared" si="1"/>
        <v>0</v>
      </c>
    </row>
    <row r="11" spans="1:12" ht="34.5" customHeight="1">
      <c r="A11" s="573">
        <v>6</v>
      </c>
      <c r="B11" s="543" t="s">
        <v>203</v>
      </c>
      <c r="C11" s="543" t="s">
        <v>209</v>
      </c>
      <c r="D11" s="603"/>
      <c r="E11" s="603">
        <v>1</v>
      </c>
      <c r="F11" s="613" t="s">
        <v>15</v>
      </c>
      <c r="G11" s="618">
        <v>10</v>
      </c>
      <c r="H11" s="614"/>
      <c r="I11" s="615"/>
      <c r="J11" s="620">
        <f t="shared" si="2"/>
        <v>0</v>
      </c>
      <c r="K11" s="616">
        <f t="shared" si="0"/>
        <v>0</v>
      </c>
      <c r="L11" s="617">
        <f t="shared" si="1"/>
        <v>0</v>
      </c>
    </row>
    <row r="12" spans="1:12" ht="23.25" customHeight="1">
      <c r="A12" s="573">
        <v>7</v>
      </c>
      <c r="B12" s="543" t="s">
        <v>210</v>
      </c>
      <c r="C12" s="543" t="s">
        <v>211</v>
      </c>
      <c r="D12" s="603"/>
      <c r="E12" s="603">
        <v>1</v>
      </c>
      <c r="F12" s="613" t="s">
        <v>15</v>
      </c>
      <c r="G12" s="618">
        <v>20</v>
      </c>
      <c r="H12" s="614"/>
      <c r="I12" s="615"/>
      <c r="J12" s="620">
        <f t="shared" si="2"/>
        <v>0</v>
      </c>
      <c r="K12" s="616">
        <f t="shared" si="0"/>
        <v>0</v>
      </c>
      <c r="L12" s="617">
        <f t="shared" si="1"/>
        <v>0</v>
      </c>
    </row>
    <row r="13" spans="1:12" ht="43.5" customHeight="1">
      <c r="A13" s="573">
        <v>8</v>
      </c>
      <c r="B13" s="543" t="s">
        <v>212</v>
      </c>
      <c r="C13" s="543" t="s">
        <v>213</v>
      </c>
      <c r="D13" s="602"/>
      <c r="E13" s="603">
        <v>1</v>
      </c>
      <c r="F13" s="613" t="s">
        <v>15</v>
      </c>
      <c r="G13" s="618">
        <v>50</v>
      </c>
      <c r="H13" s="614"/>
      <c r="I13" s="615"/>
      <c r="J13" s="620">
        <f t="shared" si="2"/>
        <v>0</v>
      </c>
      <c r="K13" s="616">
        <f t="shared" si="0"/>
        <v>0</v>
      </c>
      <c r="L13" s="617">
        <f t="shared" si="1"/>
        <v>0</v>
      </c>
    </row>
    <row r="14" spans="1:12" ht="28.5" customHeight="1">
      <c r="A14" s="573">
        <v>9</v>
      </c>
      <c r="B14" s="543" t="s">
        <v>214</v>
      </c>
      <c r="C14" s="543" t="s">
        <v>215</v>
      </c>
      <c r="D14" s="603"/>
      <c r="E14" s="603">
        <v>1</v>
      </c>
      <c r="F14" s="613" t="s">
        <v>15</v>
      </c>
      <c r="G14" s="618">
        <v>50</v>
      </c>
      <c r="H14" s="614"/>
      <c r="I14" s="615"/>
      <c r="J14" s="620">
        <f t="shared" si="2"/>
        <v>0</v>
      </c>
      <c r="K14" s="616">
        <f t="shared" si="0"/>
        <v>0</v>
      </c>
      <c r="L14" s="617">
        <f t="shared" si="1"/>
        <v>0</v>
      </c>
    </row>
    <row r="15" spans="1:12">
      <c r="A15" s="573">
        <v>10</v>
      </c>
      <c r="B15" s="543" t="s">
        <v>216</v>
      </c>
      <c r="C15" s="543" t="s">
        <v>217</v>
      </c>
      <c r="D15" s="603"/>
      <c r="E15" s="603">
        <v>1</v>
      </c>
      <c r="F15" s="613" t="s">
        <v>15</v>
      </c>
      <c r="G15" s="618">
        <v>20</v>
      </c>
      <c r="H15" s="614"/>
      <c r="I15" s="615"/>
      <c r="J15" s="620">
        <f>H15*I15+H15</f>
        <v>0</v>
      </c>
      <c r="K15" s="616">
        <f t="shared" si="0"/>
        <v>0</v>
      </c>
      <c r="L15" s="617">
        <f t="shared" si="1"/>
        <v>0</v>
      </c>
    </row>
    <row r="16" spans="1:12">
      <c r="A16" s="153"/>
      <c r="B16" s="154"/>
      <c r="C16" s="155"/>
      <c r="D16" s="155"/>
      <c r="E16" s="155"/>
      <c r="F16" s="153"/>
      <c r="G16" s="156"/>
      <c r="H16" s="157"/>
      <c r="I16" s="158" t="s">
        <v>32</v>
      </c>
      <c r="J16" s="619"/>
      <c r="K16" s="159">
        <f>SUM(K6:K15)</f>
        <v>0</v>
      </c>
      <c r="L16" s="160">
        <f>SUM(L6:L15)</f>
        <v>0</v>
      </c>
    </row>
    <row r="17" spans="1:1024" s="836" customFormat="1" ht="21.75" customHeight="1">
      <c r="A17" s="854" t="s">
        <v>819</v>
      </c>
      <c r="B17" s="854"/>
      <c r="C17" s="854"/>
      <c r="D17" s="854"/>
      <c r="E17" s="854"/>
      <c r="F17" s="854"/>
      <c r="G17" s="854"/>
      <c r="H17" s="854"/>
      <c r="I17" s="854"/>
      <c r="J17" s="854"/>
      <c r="K17" s="854"/>
      <c r="L17" s="854"/>
    </row>
    <row r="18" spans="1:1024" s="836" customFormat="1" ht="30" customHeight="1">
      <c r="A18" s="854" t="s">
        <v>29</v>
      </c>
      <c r="B18" s="854"/>
      <c r="C18" s="854"/>
      <c r="D18" s="854"/>
      <c r="E18" s="854"/>
      <c r="F18" s="854"/>
      <c r="G18" s="854"/>
      <c r="H18" s="854"/>
      <c r="I18" s="854"/>
      <c r="J18" s="854"/>
      <c r="K18" s="854"/>
      <c r="L18" s="854"/>
    </row>
    <row r="19" spans="1:1024" customFormat="1" ht="24" customHeight="1">
      <c r="A19" s="837" t="s">
        <v>820</v>
      </c>
      <c r="B19" s="838"/>
      <c r="C19" s="839"/>
      <c r="D19" s="128"/>
      <c r="E19" s="128"/>
      <c r="F19" s="128"/>
      <c r="G19" s="840"/>
      <c r="H19" s="841"/>
      <c r="I19" s="842"/>
      <c r="J19" s="843"/>
      <c r="K19" s="843"/>
      <c r="L19" s="843"/>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c r="IW19" s="128"/>
      <c r="IX19" s="128"/>
      <c r="IY19" s="128"/>
      <c r="IZ19" s="128"/>
      <c r="JA19" s="128"/>
      <c r="JB19" s="128"/>
      <c r="JC19" s="128"/>
      <c r="JD19" s="128"/>
      <c r="JE19" s="128"/>
      <c r="JF19" s="128"/>
      <c r="JG19" s="128"/>
      <c r="JH19" s="128"/>
      <c r="JI19" s="128"/>
      <c r="JJ19" s="128"/>
      <c r="JK19" s="128"/>
      <c r="JL19" s="128"/>
      <c r="JM19" s="128"/>
      <c r="JN19" s="128"/>
      <c r="JO19" s="128"/>
      <c r="JP19" s="128"/>
      <c r="JQ19" s="128"/>
      <c r="JR19" s="128"/>
      <c r="JS19" s="128"/>
      <c r="JT19" s="128"/>
      <c r="JU19" s="128"/>
      <c r="JV19" s="128"/>
      <c r="JW19" s="128"/>
      <c r="JX19" s="128"/>
      <c r="JY19" s="128"/>
      <c r="JZ19" s="128"/>
      <c r="KA19" s="128"/>
      <c r="KB19" s="128"/>
      <c r="KC19" s="128"/>
      <c r="KD19" s="128"/>
      <c r="KE19" s="128"/>
      <c r="KF19" s="128"/>
      <c r="KG19" s="128"/>
      <c r="KH19" s="128"/>
      <c r="KI19" s="128"/>
      <c r="KJ19" s="128"/>
      <c r="KK19" s="128"/>
      <c r="KL19" s="128"/>
      <c r="KM19" s="128"/>
      <c r="KN19" s="128"/>
      <c r="KO19" s="128"/>
      <c r="KP19" s="128"/>
      <c r="KQ19" s="128"/>
      <c r="KR19" s="128"/>
      <c r="KS19" s="128"/>
      <c r="KT19" s="128"/>
      <c r="KU19" s="128"/>
      <c r="KV19" s="128"/>
      <c r="KW19" s="128"/>
      <c r="KX19" s="128"/>
      <c r="KY19" s="128"/>
      <c r="KZ19" s="128"/>
      <c r="LA19" s="128"/>
      <c r="LB19" s="128"/>
      <c r="LC19" s="128"/>
      <c r="LD19" s="128"/>
      <c r="LE19" s="128"/>
      <c r="LF19" s="128"/>
      <c r="LG19" s="128"/>
      <c r="LH19" s="128"/>
      <c r="LI19" s="128"/>
      <c r="LJ19" s="128"/>
      <c r="LK19" s="128"/>
      <c r="LL19" s="128"/>
      <c r="LM19" s="128"/>
      <c r="LN19" s="128"/>
      <c r="LO19" s="128"/>
      <c r="LP19" s="128"/>
      <c r="LQ19" s="128"/>
      <c r="LR19" s="128"/>
      <c r="LS19" s="128"/>
      <c r="LT19" s="128"/>
      <c r="LU19" s="128"/>
      <c r="LV19" s="128"/>
      <c r="LW19" s="128"/>
      <c r="LX19" s="128"/>
      <c r="LY19" s="128"/>
      <c r="LZ19" s="128"/>
      <c r="MA19" s="128"/>
      <c r="MB19" s="128"/>
      <c r="MC19" s="128"/>
      <c r="MD19" s="128"/>
      <c r="ME19" s="128"/>
      <c r="MF19" s="128"/>
      <c r="MG19" s="128"/>
      <c r="MH19" s="128"/>
      <c r="MI19" s="128"/>
      <c r="MJ19" s="128"/>
      <c r="MK19" s="128"/>
      <c r="ML19" s="128"/>
      <c r="MM19" s="128"/>
      <c r="MN19" s="128"/>
      <c r="MO19" s="128"/>
      <c r="MP19" s="128"/>
      <c r="MQ19" s="128"/>
      <c r="MR19" s="128"/>
      <c r="MS19" s="128"/>
      <c r="MT19" s="128"/>
      <c r="MU19" s="128"/>
      <c r="MV19" s="128"/>
      <c r="MW19" s="128"/>
      <c r="MX19" s="128"/>
      <c r="MY19" s="128"/>
      <c r="MZ19" s="128"/>
      <c r="NA19" s="128"/>
      <c r="NB19" s="128"/>
      <c r="NC19" s="128"/>
      <c r="ND19" s="128"/>
      <c r="NE19" s="128"/>
      <c r="NF19" s="128"/>
      <c r="NG19" s="128"/>
      <c r="NH19" s="128"/>
      <c r="NI19" s="128"/>
      <c r="NJ19" s="128"/>
      <c r="NK19" s="128"/>
      <c r="NL19" s="128"/>
      <c r="NM19" s="128"/>
      <c r="NN19" s="128"/>
      <c r="NO19" s="128"/>
      <c r="NP19" s="128"/>
      <c r="NQ19" s="128"/>
      <c r="NR19" s="128"/>
      <c r="NS19" s="128"/>
      <c r="NT19" s="128"/>
      <c r="NU19" s="128"/>
      <c r="NV19" s="128"/>
      <c r="NW19" s="128"/>
      <c r="NX19" s="128"/>
      <c r="NY19" s="128"/>
      <c r="NZ19" s="128"/>
      <c r="OA19" s="128"/>
      <c r="OB19" s="128"/>
      <c r="OC19" s="128"/>
      <c r="OD19" s="128"/>
      <c r="OE19" s="128"/>
      <c r="OF19" s="128"/>
      <c r="OG19" s="128"/>
      <c r="OH19" s="128"/>
      <c r="OI19" s="128"/>
      <c r="OJ19" s="128"/>
      <c r="OK19" s="128"/>
      <c r="OL19" s="128"/>
      <c r="OM19" s="128"/>
      <c r="ON19" s="128"/>
      <c r="OO19" s="128"/>
      <c r="OP19" s="128"/>
      <c r="OQ19" s="128"/>
      <c r="OR19" s="128"/>
      <c r="OS19" s="128"/>
      <c r="OT19" s="128"/>
      <c r="OU19" s="128"/>
      <c r="OV19" s="128"/>
      <c r="OW19" s="128"/>
      <c r="OX19" s="128"/>
      <c r="OY19" s="128"/>
      <c r="OZ19" s="128"/>
      <c r="PA19" s="128"/>
      <c r="PB19" s="128"/>
      <c r="PC19" s="128"/>
      <c r="PD19" s="128"/>
      <c r="PE19" s="128"/>
      <c r="PF19" s="128"/>
      <c r="PG19" s="128"/>
      <c r="PH19" s="128"/>
      <c r="PI19" s="128"/>
      <c r="PJ19" s="128"/>
      <c r="PK19" s="128"/>
      <c r="PL19" s="128"/>
      <c r="PM19" s="128"/>
      <c r="PN19" s="128"/>
      <c r="PO19" s="128"/>
      <c r="PP19" s="128"/>
      <c r="PQ19" s="128"/>
      <c r="PR19" s="128"/>
      <c r="PS19" s="128"/>
      <c r="PT19" s="128"/>
      <c r="PU19" s="128"/>
      <c r="PV19" s="128"/>
      <c r="PW19" s="128"/>
      <c r="PX19" s="128"/>
      <c r="PY19" s="128"/>
      <c r="PZ19" s="128"/>
      <c r="QA19" s="128"/>
      <c r="QB19" s="128"/>
      <c r="QC19" s="128"/>
      <c r="QD19" s="128"/>
      <c r="QE19" s="128"/>
      <c r="QF19" s="128"/>
      <c r="QG19" s="128"/>
      <c r="QH19" s="128"/>
      <c r="QI19" s="128"/>
      <c r="QJ19" s="128"/>
      <c r="QK19" s="128"/>
      <c r="QL19" s="128"/>
      <c r="QM19" s="128"/>
      <c r="QN19" s="128"/>
      <c r="QO19" s="128"/>
      <c r="QP19" s="128"/>
      <c r="QQ19" s="128"/>
      <c r="QR19" s="128"/>
      <c r="QS19" s="128"/>
      <c r="QT19" s="128"/>
      <c r="QU19" s="128"/>
      <c r="QV19" s="128"/>
      <c r="QW19" s="128"/>
      <c r="QX19" s="128"/>
      <c r="QY19" s="128"/>
      <c r="QZ19" s="128"/>
      <c r="RA19" s="128"/>
      <c r="RB19" s="128"/>
      <c r="RC19" s="128"/>
      <c r="RD19" s="128"/>
      <c r="RE19" s="128"/>
      <c r="RF19" s="128"/>
      <c r="RG19" s="128"/>
      <c r="RH19" s="128"/>
      <c r="RI19" s="128"/>
      <c r="RJ19" s="128"/>
      <c r="RK19" s="128"/>
      <c r="RL19" s="128"/>
      <c r="RM19" s="128"/>
      <c r="RN19" s="128"/>
      <c r="RO19" s="128"/>
      <c r="RP19" s="128"/>
      <c r="RQ19" s="128"/>
      <c r="RR19" s="128"/>
      <c r="RS19" s="128"/>
      <c r="RT19" s="128"/>
      <c r="RU19" s="128"/>
      <c r="RV19" s="128"/>
      <c r="RW19" s="128"/>
      <c r="RX19" s="128"/>
      <c r="RY19" s="128"/>
      <c r="RZ19" s="128"/>
      <c r="SA19" s="128"/>
      <c r="SB19" s="128"/>
      <c r="SC19" s="128"/>
      <c r="SD19" s="128"/>
      <c r="SE19" s="128"/>
      <c r="SF19" s="128"/>
      <c r="SG19" s="128"/>
      <c r="SH19" s="128"/>
      <c r="SI19" s="128"/>
      <c r="SJ19" s="128"/>
      <c r="SK19" s="128"/>
      <c r="SL19" s="128"/>
      <c r="SM19" s="128"/>
      <c r="SN19" s="128"/>
      <c r="SO19" s="128"/>
      <c r="SP19" s="128"/>
      <c r="SQ19" s="128"/>
      <c r="SR19" s="128"/>
      <c r="SS19" s="128"/>
      <c r="ST19" s="128"/>
      <c r="SU19" s="128"/>
      <c r="SV19" s="128"/>
      <c r="SW19" s="128"/>
      <c r="SX19" s="128"/>
      <c r="SY19" s="128"/>
      <c r="SZ19" s="128"/>
      <c r="TA19" s="128"/>
      <c r="TB19" s="128"/>
      <c r="TC19" s="128"/>
      <c r="TD19" s="128"/>
      <c r="TE19" s="128"/>
      <c r="TF19" s="128"/>
      <c r="TG19" s="128"/>
      <c r="TH19" s="128"/>
      <c r="TI19" s="128"/>
      <c r="TJ19" s="128"/>
      <c r="TK19" s="128"/>
      <c r="TL19" s="128"/>
      <c r="TM19" s="128"/>
      <c r="TN19" s="128"/>
      <c r="TO19" s="128"/>
      <c r="TP19" s="128"/>
      <c r="TQ19" s="128"/>
      <c r="TR19" s="128"/>
      <c r="TS19" s="128"/>
      <c r="TT19" s="128"/>
      <c r="TU19" s="128"/>
      <c r="TV19" s="128"/>
      <c r="TW19" s="128"/>
      <c r="TX19" s="128"/>
      <c r="TY19" s="128"/>
      <c r="TZ19" s="128"/>
      <c r="UA19" s="128"/>
      <c r="UB19" s="128"/>
      <c r="UC19" s="128"/>
      <c r="UD19" s="128"/>
      <c r="UE19" s="128"/>
      <c r="UF19" s="128"/>
      <c r="UG19" s="128"/>
      <c r="UH19" s="128"/>
      <c r="UI19" s="128"/>
      <c r="UJ19" s="128"/>
      <c r="UK19" s="128"/>
      <c r="UL19" s="128"/>
      <c r="UM19" s="128"/>
      <c r="UN19" s="128"/>
      <c r="UO19" s="128"/>
      <c r="UP19" s="128"/>
      <c r="UQ19" s="128"/>
      <c r="UR19" s="128"/>
      <c r="US19" s="128"/>
      <c r="UT19" s="128"/>
      <c r="UU19" s="128"/>
      <c r="UV19" s="128"/>
      <c r="UW19" s="128"/>
      <c r="UX19" s="128"/>
      <c r="UY19" s="128"/>
      <c r="UZ19" s="128"/>
      <c r="VA19" s="128"/>
      <c r="VB19" s="128"/>
      <c r="VC19" s="128"/>
      <c r="VD19" s="128"/>
      <c r="VE19" s="128"/>
      <c r="VF19" s="128"/>
      <c r="VG19" s="128"/>
      <c r="VH19" s="128"/>
      <c r="VI19" s="128"/>
      <c r="VJ19" s="128"/>
      <c r="VK19" s="128"/>
      <c r="VL19" s="128"/>
      <c r="VM19" s="128"/>
      <c r="VN19" s="128"/>
      <c r="VO19" s="128"/>
      <c r="VP19" s="128"/>
      <c r="VQ19" s="128"/>
      <c r="VR19" s="128"/>
      <c r="VS19" s="128"/>
      <c r="VT19" s="128"/>
      <c r="VU19" s="128"/>
      <c r="VV19" s="128"/>
      <c r="VW19" s="128"/>
      <c r="VX19" s="128"/>
      <c r="VY19" s="128"/>
      <c r="VZ19" s="128"/>
      <c r="WA19" s="128"/>
      <c r="WB19" s="128"/>
      <c r="WC19" s="128"/>
      <c r="WD19" s="128"/>
      <c r="WE19" s="128"/>
      <c r="WF19" s="128"/>
      <c r="WG19" s="128"/>
      <c r="WH19" s="128"/>
      <c r="WI19" s="128"/>
      <c r="WJ19" s="128"/>
      <c r="WK19" s="128"/>
      <c r="WL19" s="128"/>
      <c r="WM19" s="128"/>
      <c r="WN19" s="128"/>
      <c r="WO19" s="128"/>
      <c r="WP19" s="128"/>
      <c r="WQ19" s="128"/>
      <c r="WR19" s="128"/>
      <c r="WS19" s="128"/>
      <c r="WT19" s="128"/>
      <c r="WU19" s="128"/>
      <c r="WV19" s="128"/>
      <c r="WW19" s="128"/>
      <c r="WX19" s="128"/>
      <c r="WY19" s="128"/>
      <c r="WZ19" s="128"/>
      <c r="XA19" s="128"/>
      <c r="XB19" s="128"/>
      <c r="XC19" s="128"/>
      <c r="XD19" s="128"/>
      <c r="XE19" s="128"/>
      <c r="XF19" s="128"/>
      <c r="XG19" s="128"/>
      <c r="XH19" s="128"/>
      <c r="XI19" s="128"/>
      <c r="XJ19" s="128"/>
      <c r="XK19" s="128"/>
      <c r="XL19" s="128"/>
      <c r="XM19" s="128"/>
      <c r="XN19" s="128"/>
      <c r="XO19" s="128"/>
      <c r="XP19" s="128"/>
      <c r="XQ19" s="128"/>
      <c r="XR19" s="128"/>
      <c r="XS19" s="128"/>
      <c r="XT19" s="128"/>
      <c r="XU19" s="128"/>
      <c r="XV19" s="128"/>
      <c r="XW19" s="128"/>
      <c r="XX19" s="128"/>
      <c r="XY19" s="128"/>
      <c r="XZ19" s="128"/>
      <c r="YA19" s="128"/>
      <c r="YB19" s="128"/>
      <c r="YC19" s="128"/>
      <c r="YD19" s="128"/>
      <c r="YE19" s="128"/>
      <c r="YF19" s="128"/>
      <c r="YG19" s="128"/>
      <c r="YH19" s="128"/>
      <c r="YI19" s="128"/>
      <c r="YJ19" s="128"/>
      <c r="YK19" s="128"/>
      <c r="YL19" s="128"/>
      <c r="YM19" s="128"/>
      <c r="YN19" s="128"/>
      <c r="YO19" s="128"/>
      <c r="YP19" s="128"/>
      <c r="YQ19" s="128"/>
      <c r="YR19" s="128"/>
      <c r="YS19" s="128"/>
      <c r="YT19" s="128"/>
      <c r="YU19" s="128"/>
      <c r="YV19" s="128"/>
      <c r="YW19" s="128"/>
      <c r="YX19" s="128"/>
      <c r="YY19" s="128"/>
      <c r="YZ19" s="128"/>
      <c r="ZA19" s="128"/>
      <c r="ZB19" s="128"/>
      <c r="ZC19" s="128"/>
      <c r="ZD19" s="128"/>
      <c r="ZE19" s="128"/>
      <c r="ZF19" s="128"/>
      <c r="ZG19" s="128"/>
      <c r="ZH19" s="128"/>
      <c r="ZI19" s="128"/>
      <c r="ZJ19" s="128"/>
      <c r="ZK19" s="128"/>
      <c r="ZL19" s="128"/>
      <c r="ZM19" s="128"/>
      <c r="ZN19" s="128"/>
      <c r="ZO19" s="128"/>
      <c r="ZP19" s="128"/>
      <c r="ZQ19" s="128"/>
      <c r="ZR19" s="128"/>
      <c r="ZS19" s="128"/>
      <c r="ZT19" s="128"/>
      <c r="ZU19" s="128"/>
      <c r="ZV19" s="128"/>
      <c r="ZW19" s="128"/>
      <c r="ZX19" s="128"/>
      <c r="ZY19" s="128"/>
      <c r="ZZ19" s="128"/>
      <c r="AAA19" s="128"/>
      <c r="AAB19" s="128"/>
      <c r="AAC19" s="128"/>
      <c r="AAD19" s="128"/>
      <c r="AAE19" s="128"/>
      <c r="AAF19" s="128"/>
      <c r="AAG19" s="128"/>
      <c r="AAH19" s="128"/>
      <c r="AAI19" s="128"/>
      <c r="AAJ19" s="128"/>
      <c r="AAK19" s="128"/>
      <c r="AAL19" s="128"/>
      <c r="AAM19" s="128"/>
      <c r="AAN19" s="128"/>
      <c r="AAO19" s="128"/>
      <c r="AAP19" s="128"/>
      <c r="AAQ19" s="128"/>
      <c r="AAR19" s="128"/>
      <c r="AAS19" s="128"/>
      <c r="AAT19" s="128"/>
      <c r="AAU19" s="128"/>
      <c r="AAV19" s="128"/>
      <c r="AAW19" s="128"/>
      <c r="AAX19" s="128"/>
      <c r="AAY19" s="128"/>
      <c r="AAZ19" s="128"/>
      <c r="ABA19" s="128"/>
      <c r="ABB19" s="128"/>
      <c r="ABC19" s="128"/>
      <c r="ABD19" s="128"/>
      <c r="ABE19" s="128"/>
      <c r="ABF19" s="128"/>
      <c r="ABG19" s="128"/>
      <c r="ABH19" s="128"/>
      <c r="ABI19" s="128"/>
      <c r="ABJ19" s="128"/>
      <c r="ABK19" s="128"/>
      <c r="ABL19" s="128"/>
      <c r="ABM19" s="128"/>
      <c r="ABN19" s="128"/>
      <c r="ABO19" s="128"/>
      <c r="ABP19" s="128"/>
      <c r="ABQ19" s="128"/>
      <c r="ABR19" s="128"/>
      <c r="ABS19" s="128"/>
      <c r="ABT19" s="128"/>
      <c r="ABU19" s="128"/>
      <c r="ABV19" s="128"/>
      <c r="ABW19" s="128"/>
      <c r="ABX19" s="128"/>
      <c r="ABY19" s="128"/>
      <c r="ABZ19" s="128"/>
      <c r="ACA19" s="128"/>
      <c r="ACB19" s="128"/>
      <c r="ACC19" s="128"/>
      <c r="ACD19" s="128"/>
      <c r="ACE19" s="128"/>
      <c r="ACF19" s="128"/>
      <c r="ACG19" s="128"/>
      <c r="ACH19" s="128"/>
      <c r="ACI19" s="128"/>
      <c r="ACJ19" s="128"/>
      <c r="ACK19" s="128"/>
      <c r="ACL19" s="128"/>
      <c r="ACM19" s="128"/>
      <c r="ACN19" s="128"/>
      <c r="ACO19" s="128"/>
      <c r="ACP19" s="128"/>
      <c r="ACQ19" s="128"/>
      <c r="ACR19" s="128"/>
      <c r="ACS19" s="128"/>
      <c r="ACT19" s="128"/>
      <c r="ACU19" s="128"/>
      <c r="ACV19" s="128"/>
      <c r="ACW19" s="128"/>
      <c r="ACX19" s="128"/>
      <c r="ACY19" s="128"/>
      <c r="ACZ19" s="128"/>
      <c r="ADA19" s="128"/>
      <c r="ADB19" s="128"/>
      <c r="ADC19" s="128"/>
      <c r="ADD19" s="128"/>
      <c r="ADE19" s="128"/>
      <c r="ADF19" s="128"/>
      <c r="ADG19" s="128"/>
      <c r="ADH19" s="128"/>
      <c r="ADI19" s="128"/>
      <c r="ADJ19" s="128"/>
      <c r="ADK19" s="128"/>
      <c r="ADL19" s="128"/>
      <c r="ADM19" s="128"/>
      <c r="ADN19" s="128"/>
      <c r="ADO19" s="128"/>
      <c r="ADP19" s="128"/>
      <c r="ADQ19" s="128"/>
      <c r="ADR19" s="128"/>
      <c r="ADS19" s="128"/>
      <c r="ADT19" s="128"/>
      <c r="ADU19" s="128"/>
      <c r="ADV19" s="128"/>
      <c r="ADW19" s="128"/>
      <c r="ADX19" s="128"/>
      <c r="ADY19" s="128"/>
      <c r="ADZ19" s="128"/>
      <c r="AEA19" s="128"/>
      <c r="AEB19" s="128"/>
      <c r="AEC19" s="128"/>
      <c r="AED19" s="128"/>
      <c r="AEE19" s="128"/>
      <c r="AEF19" s="128"/>
      <c r="AEG19" s="128"/>
      <c r="AEH19" s="128"/>
      <c r="AEI19" s="128"/>
      <c r="AEJ19" s="128"/>
      <c r="AEK19" s="128"/>
      <c r="AEL19" s="128"/>
      <c r="AEM19" s="128"/>
      <c r="AEN19" s="128"/>
      <c r="AEO19" s="128"/>
      <c r="AEP19" s="128"/>
      <c r="AEQ19" s="128"/>
      <c r="AER19" s="128"/>
      <c r="AES19" s="128"/>
      <c r="AET19" s="128"/>
      <c r="AEU19" s="128"/>
      <c r="AEV19" s="128"/>
      <c r="AEW19" s="128"/>
      <c r="AEX19" s="128"/>
      <c r="AEY19" s="128"/>
      <c r="AEZ19" s="128"/>
      <c r="AFA19" s="128"/>
      <c r="AFB19" s="128"/>
      <c r="AFC19" s="128"/>
      <c r="AFD19" s="128"/>
      <c r="AFE19" s="128"/>
      <c r="AFF19" s="128"/>
      <c r="AFG19" s="128"/>
      <c r="AFH19" s="128"/>
      <c r="AFI19" s="128"/>
      <c r="AFJ19" s="128"/>
      <c r="AFK19" s="128"/>
      <c r="AFL19" s="128"/>
      <c r="AFM19" s="128"/>
      <c r="AFN19" s="128"/>
      <c r="AFO19" s="128"/>
      <c r="AFP19" s="128"/>
      <c r="AFQ19" s="128"/>
      <c r="AFR19" s="128"/>
      <c r="AFS19" s="128"/>
      <c r="AFT19" s="128"/>
      <c r="AFU19" s="128"/>
      <c r="AFV19" s="128"/>
      <c r="AFW19" s="128"/>
      <c r="AFX19" s="128"/>
      <c r="AFY19" s="128"/>
      <c r="AFZ19" s="128"/>
      <c r="AGA19" s="128"/>
      <c r="AGB19" s="128"/>
      <c r="AGC19" s="128"/>
      <c r="AGD19" s="128"/>
      <c r="AGE19" s="128"/>
      <c r="AGF19" s="128"/>
      <c r="AGG19" s="128"/>
      <c r="AGH19" s="128"/>
      <c r="AGI19" s="128"/>
      <c r="AGJ19" s="128"/>
      <c r="AGK19" s="128"/>
      <c r="AGL19" s="128"/>
      <c r="AGM19" s="128"/>
      <c r="AGN19" s="128"/>
      <c r="AGO19" s="128"/>
      <c r="AGP19" s="128"/>
      <c r="AGQ19" s="128"/>
      <c r="AGR19" s="128"/>
      <c r="AGS19" s="128"/>
      <c r="AGT19" s="128"/>
      <c r="AGU19" s="128"/>
      <c r="AGV19" s="128"/>
      <c r="AGW19" s="128"/>
      <c r="AGX19" s="128"/>
      <c r="AGY19" s="128"/>
      <c r="AGZ19" s="128"/>
      <c r="AHA19" s="128"/>
      <c r="AHB19" s="128"/>
      <c r="AHC19" s="128"/>
      <c r="AHD19" s="128"/>
      <c r="AHE19" s="128"/>
      <c r="AHF19" s="128"/>
      <c r="AHG19" s="128"/>
      <c r="AHH19" s="128"/>
      <c r="AHI19" s="128"/>
      <c r="AHJ19" s="128"/>
      <c r="AHK19" s="128"/>
      <c r="AHL19" s="128"/>
      <c r="AHM19" s="128"/>
      <c r="AHN19" s="128"/>
      <c r="AHO19" s="128"/>
      <c r="AHP19" s="128"/>
      <c r="AHQ19" s="128"/>
      <c r="AHR19" s="128"/>
      <c r="AHS19" s="128"/>
      <c r="AHT19" s="128"/>
      <c r="AHU19" s="128"/>
      <c r="AHV19" s="128"/>
      <c r="AHW19" s="128"/>
      <c r="AHX19" s="128"/>
      <c r="AHY19" s="128"/>
      <c r="AHZ19" s="128"/>
      <c r="AIA19" s="128"/>
      <c r="AIB19" s="128"/>
      <c r="AIC19" s="128"/>
      <c r="AID19" s="128"/>
      <c r="AIE19" s="128"/>
      <c r="AIF19" s="128"/>
      <c r="AIG19" s="128"/>
      <c r="AIH19" s="128"/>
      <c r="AII19" s="128"/>
      <c r="AIJ19" s="128"/>
      <c r="AIK19" s="128"/>
      <c r="AIL19" s="128"/>
      <c r="AIM19" s="128"/>
      <c r="AIN19" s="128"/>
      <c r="AIO19" s="128"/>
      <c r="AIP19" s="128"/>
      <c r="AIQ19" s="128"/>
      <c r="AIR19" s="128"/>
      <c r="AIS19" s="128"/>
      <c r="AIT19" s="128"/>
      <c r="AIU19" s="128"/>
      <c r="AIV19" s="128"/>
      <c r="AIW19" s="128"/>
      <c r="AIX19" s="128"/>
      <c r="AIY19" s="128"/>
      <c r="AIZ19" s="128"/>
      <c r="AJA19" s="128"/>
      <c r="AJB19" s="128"/>
      <c r="AJC19" s="128"/>
      <c r="AJD19" s="128"/>
      <c r="AJE19" s="128"/>
      <c r="AJF19" s="128"/>
      <c r="AJG19" s="128"/>
      <c r="AJH19" s="128"/>
      <c r="AJI19" s="128"/>
      <c r="AJJ19" s="128"/>
      <c r="AJK19" s="128"/>
      <c r="AJL19" s="128"/>
      <c r="AJM19" s="128"/>
      <c r="AJN19" s="128"/>
      <c r="AJO19" s="128"/>
      <c r="AJP19" s="128"/>
      <c r="AJQ19" s="128"/>
      <c r="AJR19" s="128"/>
      <c r="AJS19" s="128"/>
      <c r="AJT19" s="128"/>
      <c r="AJU19" s="128"/>
      <c r="AJV19" s="128"/>
      <c r="AJW19" s="128"/>
      <c r="AJX19" s="128"/>
      <c r="AJY19" s="128"/>
      <c r="AJZ19" s="128"/>
      <c r="AKA19" s="128"/>
      <c r="AKB19" s="128"/>
      <c r="AKC19" s="128"/>
      <c r="AKD19" s="128"/>
      <c r="AKE19" s="128"/>
      <c r="AKF19" s="128"/>
      <c r="AKG19" s="128"/>
      <c r="AKH19" s="128"/>
      <c r="AKI19" s="128"/>
      <c r="AKJ19" s="128"/>
      <c r="AKK19" s="128"/>
      <c r="AKL19" s="128"/>
      <c r="AKM19" s="128"/>
      <c r="AKN19" s="128"/>
      <c r="AKO19" s="128"/>
      <c r="AKP19" s="128"/>
      <c r="AKQ19" s="128"/>
      <c r="AKR19" s="128"/>
      <c r="AKS19" s="128"/>
      <c r="AKT19" s="128"/>
      <c r="AKU19" s="128"/>
      <c r="AKV19" s="128"/>
      <c r="AKW19" s="128"/>
      <c r="AKX19" s="128"/>
      <c r="AKY19" s="128"/>
      <c r="AKZ19" s="128"/>
      <c r="ALA19" s="128"/>
      <c r="ALB19" s="128"/>
      <c r="ALC19" s="128"/>
      <c r="ALD19" s="128"/>
      <c r="ALE19" s="128"/>
      <c r="ALF19" s="128"/>
      <c r="ALG19" s="128"/>
      <c r="ALH19" s="128"/>
      <c r="ALI19" s="128"/>
      <c r="ALJ19" s="128"/>
      <c r="ALK19" s="128"/>
      <c r="ALL19" s="128"/>
      <c r="ALM19" s="128"/>
      <c r="ALN19" s="128"/>
      <c r="ALO19" s="128"/>
      <c r="ALP19" s="128"/>
      <c r="ALQ19" s="128"/>
      <c r="ALR19" s="128"/>
      <c r="ALS19" s="128"/>
      <c r="ALT19" s="128"/>
      <c r="ALU19" s="128"/>
      <c r="ALV19" s="128"/>
      <c r="ALW19" s="128"/>
      <c r="ALX19" s="128"/>
      <c r="ALY19" s="128"/>
      <c r="ALZ19" s="128"/>
      <c r="AMA19" s="128"/>
      <c r="AMB19" s="128"/>
      <c r="AMC19" s="128"/>
      <c r="AMD19" s="128"/>
      <c r="AME19" s="128"/>
      <c r="AMF19" s="128"/>
      <c r="AMG19" s="128"/>
      <c r="AMH19" s="128"/>
      <c r="AMI19" s="128"/>
      <c r="AMJ19" s="128"/>
    </row>
  </sheetData>
  <mergeCells count="3">
    <mergeCell ref="A1:L1"/>
    <mergeCell ref="A17:L17"/>
    <mergeCell ref="A18:L18"/>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2DB9-6D53-4B46-B1E5-997E953F7EEA}">
  <dimension ref="A1:AMJ21"/>
  <sheetViews>
    <sheetView view="pageBreakPreview" topLeftCell="A13" zoomScaleNormal="110" zoomScaleSheetLayoutView="100" workbookViewId="0">
      <selection activeCell="A6" sqref="A6"/>
    </sheetView>
  </sheetViews>
  <sheetFormatPr defaultRowHeight="14.25"/>
  <cols>
    <col min="1" max="1" width="4.7109375" style="106" customWidth="1"/>
    <col min="2" max="2" width="30.140625" style="106" customWidth="1"/>
    <col min="3" max="3" width="54.140625" style="106" customWidth="1"/>
    <col min="4" max="4" width="14.28515625" style="106" customWidth="1"/>
    <col min="5" max="5" width="10.85546875" style="106" customWidth="1"/>
    <col min="6" max="6" width="9.28515625" style="106" customWidth="1"/>
    <col min="7" max="7" width="12.140625" style="106" customWidth="1"/>
    <col min="8" max="8" width="9.7109375" style="122" customWidth="1"/>
    <col min="9" max="9" width="9.5703125" style="106" customWidth="1"/>
    <col min="10" max="10" width="10" style="106" customWidth="1"/>
    <col min="11" max="11" width="13.140625" style="106" customWidth="1"/>
    <col min="12" max="12" width="14.140625" style="106" customWidth="1"/>
    <col min="13" max="15" width="9.7109375" style="106" customWidth="1"/>
    <col min="16" max="16" width="10.7109375" style="106" customWidth="1"/>
    <col min="17" max="1025" width="9.5703125" style="106" customWidth="1"/>
    <col min="1026" max="1026" width="10.28515625" style="106" customWidth="1"/>
    <col min="1027" max="16384" width="9.140625" style="106"/>
  </cols>
  <sheetData>
    <row r="1" spans="1:12" ht="18.75" customHeight="1">
      <c r="A1" s="865"/>
      <c r="B1" s="865"/>
      <c r="C1" s="865"/>
      <c r="D1" s="865"/>
      <c r="E1" s="865"/>
      <c r="F1" s="865"/>
      <c r="G1" s="865"/>
      <c r="H1" s="865"/>
      <c r="I1" s="865"/>
      <c r="J1" s="865"/>
      <c r="K1" s="865"/>
      <c r="L1" s="865"/>
    </row>
    <row r="2" spans="1:12" ht="20.25" customHeight="1">
      <c r="A2" s="868" t="s">
        <v>61</v>
      </c>
      <c r="B2" s="868"/>
      <c r="C2" s="868"/>
      <c r="D2" s="868"/>
      <c r="E2" s="868"/>
      <c r="F2" s="868"/>
      <c r="G2" s="868"/>
      <c r="H2" s="868"/>
      <c r="I2" s="868"/>
      <c r="J2" s="868"/>
      <c r="K2" s="868"/>
      <c r="L2" s="868"/>
    </row>
    <row r="3" spans="1:12" ht="18">
      <c r="B3" s="123" t="s">
        <v>414</v>
      </c>
      <c r="C3" s="162"/>
      <c r="D3" s="162"/>
    </row>
    <row r="5" spans="1:12" s="152" customFormat="1" ht="63" customHeight="1">
      <c r="A5" s="827" t="s">
        <v>3</v>
      </c>
      <c r="B5" s="827" t="s">
        <v>4</v>
      </c>
      <c r="C5" s="827" t="s">
        <v>5</v>
      </c>
      <c r="D5" s="818" t="s">
        <v>60</v>
      </c>
      <c r="E5" s="820" t="s">
        <v>7</v>
      </c>
      <c r="F5" s="820" t="s">
        <v>8</v>
      </c>
      <c r="G5" s="820" t="s">
        <v>9</v>
      </c>
      <c r="H5" s="828" t="s">
        <v>10</v>
      </c>
      <c r="I5" s="820" t="s">
        <v>31</v>
      </c>
      <c r="J5" s="820" t="s">
        <v>12</v>
      </c>
      <c r="K5" s="820" t="s">
        <v>180</v>
      </c>
      <c r="L5" s="820" t="s">
        <v>181</v>
      </c>
    </row>
    <row r="6" spans="1:12" ht="64.5" customHeight="1">
      <c r="A6" s="802">
        <v>1</v>
      </c>
      <c r="B6" s="821" t="s">
        <v>218</v>
      </c>
      <c r="C6" s="803" t="s">
        <v>789</v>
      </c>
      <c r="D6" s="829"/>
      <c r="E6" s="830">
        <v>1</v>
      </c>
      <c r="F6" s="802" t="s">
        <v>15</v>
      </c>
      <c r="G6" s="804">
        <v>5000</v>
      </c>
      <c r="H6" s="831"/>
      <c r="I6" s="806"/>
      <c r="J6" s="832">
        <f>H6*I6+H6</f>
        <v>0</v>
      </c>
      <c r="K6" s="808">
        <f t="shared" ref="K6:K17" si="0">H6*G6</f>
        <v>0</v>
      </c>
      <c r="L6" s="808">
        <f t="shared" ref="L6:L17" si="1">K6*I6+K6</f>
        <v>0</v>
      </c>
    </row>
    <row r="7" spans="1:12" ht="55.5" customHeight="1">
      <c r="A7" s="802">
        <v>2</v>
      </c>
      <c r="B7" s="821" t="s">
        <v>219</v>
      </c>
      <c r="C7" s="803" t="s">
        <v>790</v>
      </c>
      <c r="D7" s="803"/>
      <c r="E7" s="830">
        <v>1</v>
      </c>
      <c r="F7" s="802" t="s">
        <v>15</v>
      </c>
      <c r="G7" s="804">
        <v>100</v>
      </c>
      <c r="H7" s="831"/>
      <c r="I7" s="806"/>
      <c r="J7" s="832">
        <f t="shared" ref="J7:J17" si="2">H7*I7+H7</f>
        <v>0</v>
      </c>
      <c r="K7" s="808">
        <f t="shared" si="0"/>
        <v>0</v>
      </c>
      <c r="L7" s="808">
        <f t="shared" si="1"/>
        <v>0</v>
      </c>
    </row>
    <row r="8" spans="1:12" ht="47.25" customHeight="1">
      <c r="A8" s="802">
        <v>3</v>
      </c>
      <c r="B8" s="821" t="s">
        <v>220</v>
      </c>
      <c r="C8" s="803" t="s">
        <v>791</v>
      </c>
      <c r="D8" s="829"/>
      <c r="E8" s="803">
        <v>1</v>
      </c>
      <c r="F8" s="802" t="s">
        <v>15</v>
      </c>
      <c r="G8" s="804">
        <v>1300</v>
      </c>
      <c r="H8" s="831"/>
      <c r="I8" s="806"/>
      <c r="J8" s="832">
        <f t="shared" si="2"/>
        <v>0</v>
      </c>
      <c r="K8" s="808">
        <f t="shared" si="0"/>
        <v>0</v>
      </c>
      <c r="L8" s="808">
        <f t="shared" si="1"/>
        <v>0</v>
      </c>
    </row>
    <row r="9" spans="1:12" ht="45.75" customHeight="1">
      <c r="A9" s="802">
        <v>4</v>
      </c>
      <c r="B9" s="821" t="s">
        <v>221</v>
      </c>
      <c r="C9" s="803" t="s">
        <v>792</v>
      </c>
      <c r="D9" s="829"/>
      <c r="E9" s="803">
        <v>1</v>
      </c>
      <c r="F9" s="802" t="s">
        <v>15</v>
      </c>
      <c r="G9" s="804">
        <v>50</v>
      </c>
      <c r="H9" s="831"/>
      <c r="I9" s="806"/>
      <c r="J9" s="832">
        <f t="shared" si="2"/>
        <v>0</v>
      </c>
      <c r="K9" s="808">
        <f t="shared" si="0"/>
        <v>0</v>
      </c>
      <c r="L9" s="808">
        <f t="shared" si="1"/>
        <v>0</v>
      </c>
    </row>
    <row r="10" spans="1:12" ht="65.25" customHeight="1">
      <c r="A10" s="802">
        <v>5</v>
      </c>
      <c r="B10" s="821" t="s">
        <v>222</v>
      </c>
      <c r="C10" s="803" t="s">
        <v>793</v>
      </c>
      <c r="D10" s="829"/>
      <c r="E10" s="830">
        <v>1</v>
      </c>
      <c r="F10" s="802" t="s">
        <v>15</v>
      </c>
      <c r="G10" s="804">
        <v>150</v>
      </c>
      <c r="H10" s="831"/>
      <c r="I10" s="806"/>
      <c r="J10" s="832">
        <f t="shared" si="2"/>
        <v>0</v>
      </c>
      <c r="K10" s="808">
        <f t="shared" si="0"/>
        <v>0</v>
      </c>
      <c r="L10" s="808">
        <f t="shared" si="1"/>
        <v>0</v>
      </c>
    </row>
    <row r="11" spans="1:12" ht="36" customHeight="1">
      <c r="A11" s="802">
        <v>6</v>
      </c>
      <c r="B11" s="821" t="s">
        <v>223</v>
      </c>
      <c r="C11" s="803" t="s">
        <v>794</v>
      </c>
      <c r="D11" s="803"/>
      <c r="E11" s="830">
        <v>1</v>
      </c>
      <c r="F11" s="802" t="s">
        <v>15</v>
      </c>
      <c r="G11" s="804">
        <v>60</v>
      </c>
      <c r="H11" s="831"/>
      <c r="I11" s="806"/>
      <c r="J11" s="832">
        <f t="shared" si="2"/>
        <v>0</v>
      </c>
      <c r="K11" s="808">
        <f t="shared" si="0"/>
        <v>0</v>
      </c>
      <c r="L11" s="808">
        <f t="shared" si="1"/>
        <v>0</v>
      </c>
    </row>
    <row r="12" spans="1:12" ht="60.75" customHeight="1">
      <c r="A12" s="802">
        <v>7</v>
      </c>
      <c r="B12" s="821" t="s">
        <v>546</v>
      </c>
      <c r="C12" s="803" t="s">
        <v>224</v>
      </c>
      <c r="D12" s="833"/>
      <c r="E12" s="803">
        <v>1</v>
      </c>
      <c r="F12" s="802" t="s">
        <v>15</v>
      </c>
      <c r="G12" s="804">
        <v>300</v>
      </c>
      <c r="H12" s="831"/>
      <c r="I12" s="806"/>
      <c r="J12" s="832">
        <f t="shared" si="2"/>
        <v>0</v>
      </c>
      <c r="K12" s="808">
        <f t="shared" si="0"/>
        <v>0</v>
      </c>
      <c r="L12" s="808">
        <f t="shared" si="1"/>
        <v>0</v>
      </c>
    </row>
    <row r="13" spans="1:12" s="121" customFormat="1" ht="57" customHeight="1">
      <c r="A13" s="802">
        <v>8</v>
      </c>
      <c r="B13" s="821" t="s">
        <v>225</v>
      </c>
      <c r="C13" s="803" t="s">
        <v>795</v>
      </c>
      <c r="D13" s="833"/>
      <c r="E13" s="830">
        <v>1</v>
      </c>
      <c r="F13" s="802" t="s">
        <v>15</v>
      </c>
      <c r="G13" s="804">
        <v>200</v>
      </c>
      <c r="H13" s="831"/>
      <c r="I13" s="806"/>
      <c r="J13" s="832">
        <f t="shared" si="2"/>
        <v>0</v>
      </c>
      <c r="K13" s="808">
        <f t="shared" si="0"/>
        <v>0</v>
      </c>
      <c r="L13" s="808">
        <f t="shared" si="1"/>
        <v>0</v>
      </c>
    </row>
    <row r="14" spans="1:12" s="163" customFormat="1" ht="64.5" customHeight="1">
      <c r="A14" s="802">
        <v>9</v>
      </c>
      <c r="B14" s="821" t="s">
        <v>548</v>
      </c>
      <c r="C14" s="803" t="s">
        <v>547</v>
      </c>
      <c r="D14" s="829"/>
      <c r="E14" s="830">
        <v>1</v>
      </c>
      <c r="F14" s="802" t="s">
        <v>15</v>
      </c>
      <c r="G14" s="804">
        <v>1500</v>
      </c>
      <c r="H14" s="831"/>
      <c r="I14" s="806"/>
      <c r="J14" s="832">
        <f t="shared" si="2"/>
        <v>0</v>
      </c>
      <c r="K14" s="808">
        <f t="shared" si="0"/>
        <v>0</v>
      </c>
      <c r="L14" s="808">
        <f t="shared" si="1"/>
        <v>0</v>
      </c>
    </row>
    <row r="15" spans="1:12" s="163" customFormat="1" ht="24.75" customHeight="1">
      <c r="A15" s="802">
        <v>10</v>
      </c>
      <c r="B15" s="821" t="s">
        <v>226</v>
      </c>
      <c r="C15" s="803" t="s">
        <v>227</v>
      </c>
      <c r="D15" s="829"/>
      <c r="E15" s="803">
        <v>1</v>
      </c>
      <c r="F15" s="802" t="s">
        <v>15</v>
      </c>
      <c r="G15" s="804">
        <v>10</v>
      </c>
      <c r="H15" s="831"/>
      <c r="I15" s="806"/>
      <c r="J15" s="832">
        <f t="shared" si="2"/>
        <v>0</v>
      </c>
      <c r="K15" s="808">
        <f t="shared" si="0"/>
        <v>0</v>
      </c>
      <c r="L15" s="808">
        <f t="shared" si="1"/>
        <v>0</v>
      </c>
    </row>
    <row r="16" spans="1:12" s="163" customFormat="1" ht="21.75" customHeight="1">
      <c r="A16" s="802">
        <v>11</v>
      </c>
      <c r="B16" s="834" t="s">
        <v>228</v>
      </c>
      <c r="C16" s="803" t="s">
        <v>229</v>
      </c>
      <c r="D16" s="821"/>
      <c r="E16" s="803">
        <v>1</v>
      </c>
      <c r="F16" s="802" t="s">
        <v>15</v>
      </c>
      <c r="G16" s="802">
        <v>10</v>
      </c>
      <c r="H16" s="831"/>
      <c r="I16" s="806"/>
      <c r="J16" s="832">
        <f t="shared" si="2"/>
        <v>0</v>
      </c>
      <c r="K16" s="808">
        <f t="shared" si="0"/>
        <v>0</v>
      </c>
      <c r="L16" s="808">
        <f t="shared" si="1"/>
        <v>0</v>
      </c>
    </row>
    <row r="17" spans="1:1024" s="163" customFormat="1" ht="23.25" customHeight="1">
      <c r="A17" s="802">
        <v>12</v>
      </c>
      <c r="B17" s="834" t="s">
        <v>228</v>
      </c>
      <c r="C17" s="803" t="s">
        <v>230</v>
      </c>
      <c r="D17" s="821" t="s">
        <v>231</v>
      </c>
      <c r="E17" s="803">
        <v>1</v>
      </c>
      <c r="F17" s="802" t="s">
        <v>15</v>
      </c>
      <c r="G17" s="802">
        <v>10</v>
      </c>
      <c r="H17" s="831"/>
      <c r="I17" s="806"/>
      <c r="J17" s="832">
        <f t="shared" si="2"/>
        <v>0</v>
      </c>
      <c r="K17" s="808">
        <f t="shared" si="0"/>
        <v>0</v>
      </c>
      <c r="L17" s="808">
        <f t="shared" si="1"/>
        <v>0</v>
      </c>
    </row>
    <row r="18" spans="1:1024" ht="14.25" customHeight="1">
      <c r="A18" s="153"/>
      <c r="B18" s="154"/>
      <c r="C18" s="155"/>
      <c r="D18" s="155"/>
      <c r="E18" s="155"/>
      <c r="F18" s="153"/>
      <c r="G18" s="156"/>
      <c r="H18" s="161"/>
      <c r="I18" s="823" t="s">
        <v>32</v>
      </c>
      <c r="J18" s="824"/>
      <c r="K18" s="825">
        <f>SUM(K6:K17)</f>
        <v>0</v>
      </c>
      <c r="L18" s="826">
        <f>SUM(L6:L17)</f>
        <v>0</v>
      </c>
    </row>
    <row r="19" spans="1:1024" s="836" customFormat="1" ht="21.75" customHeight="1">
      <c r="A19" s="854" t="s">
        <v>819</v>
      </c>
      <c r="B19" s="854"/>
      <c r="C19" s="854"/>
      <c r="D19" s="854"/>
      <c r="E19" s="854"/>
      <c r="F19" s="854"/>
      <c r="G19" s="854"/>
      <c r="H19" s="854"/>
      <c r="I19" s="854"/>
      <c r="J19" s="854"/>
      <c r="K19" s="854"/>
      <c r="L19" s="854"/>
    </row>
    <row r="20" spans="1:1024" s="836" customFormat="1" ht="30" customHeight="1">
      <c r="A20" s="854" t="s">
        <v>29</v>
      </c>
      <c r="B20" s="854"/>
      <c r="C20" s="854"/>
      <c r="D20" s="854"/>
      <c r="E20" s="854"/>
      <c r="F20" s="854"/>
      <c r="G20" s="854"/>
      <c r="H20" s="854"/>
      <c r="I20" s="854"/>
      <c r="J20" s="854"/>
      <c r="K20" s="854"/>
      <c r="L20" s="854"/>
    </row>
    <row r="21" spans="1:1024" customFormat="1" ht="24" customHeight="1">
      <c r="A21" s="837" t="s">
        <v>820</v>
      </c>
      <c r="B21" s="838"/>
      <c r="C21" s="839"/>
      <c r="D21" s="128"/>
      <c r="E21" s="128"/>
      <c r="F21" s="128"/>
      <c r="G21" s="840"/>
      <c r="H21" s="841"/>
      <c r="I21" s="842"/>
      <c r="J21" s="843"/>
      <c r="K21" s="843"/>
      <c r="L21" s="843"/>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c r="IX21" s="128"/>
      <c r="IY21" s="128"/>
      <c r="IZ21" s="128"/>
      <c r="JA21" s="128"/>
      <c r="JB21" s="128"/>
      <c r="JC21" s="128"/>
      <c r="JD21" s="128"/>
      <c r="JE21" s="128"/>
      <c r="JF21" s="128"/>
      <c r="JG21" s="128"/>
      <c r="JH21" s="128"/>
      <c r="JI21" s="128"/>
      <c r="JJ21" s="128"/>
      <c r="JK21" s="128"/>
      <c r="JL21" s="128"/>
      <c r="JM21" s="128"/>
      <c r="JN21" s="128"/>
      <c r="JO21" s="128"/>
      <c r="JP21" s="128"/>
      <c r="JQ21" s="128"/>
      <c r="JR21" s="128"/>
      <c r="JS21" s="128"/>
      <c r="JT21" s="128"/>
      <c r="JU21" s="128"/>
      <c r="JV21" s="128"/>
      <c r="JW21" s="128"/>
      <c r="JX21" s="128"/>
      <c r="JY21" s="128"/>
      <c r="JZ21" s="128"/>
      <c r="KA21" s="128"/>
      <c r="KB21" s="128"/>
      <c r="KC21" s="128"/>
      <c r="KD21" s="128"/>
      <c r="KE21" s="128"/>
      <c r="KF21" s="128"/>
      <c r="KG21" s="128"/>
      <c r="KH21" s="128"/>
      <c r="KI21" s="128"/>
      <c r="KJ21" s="128"/>
      <c r="KK21" s="128"/>
      <c r="KL21" s="128"/>
      <c r="KM21" s="128"/>
      <c r="KN21" s="128"/>
      <c r="KO21" s="128"/>
      <c r="KP21" s="128"/>
      <c r="KQ21" s="128"/>
      <c r="KR21" s="128"/>
      <c r="KS21" s="128"/>
      <c r="KT21" s="128"/>
      <c r="KU21" s="128"/>
      <c r="KV21" s="128"/>
      <c r="KW21" s="128"/>
      <c r="KX21" s="128"/>
      <c r="KY21" s="128"/>
      <c r="KZ21" s="128"/>
      <c r="LA21" s="128"/>
      <c r="LB21" s="128"/>
      <c r="LC21" s="128"/>
      <c r="LD21" s="128"/>
      <c r="LE21" s="128"/>
      <c r="LF21" s="128"/>
      <c r="LG21" s="128"/>
      <c r="LH21" s="128"/>
      <c r="LI21" s="128"/>
      <c r="LJ21" s="128"/>
      <c r="LK21" s="128"/>
      <c r="LL21" s="128"/>
      <c r="LM21" s="128"/>
      <c r="LN21" s="128"/>
      <c r="LO21" s="128"/>
      <c r="LP21" s="128"/>
      <c r="LQ21" s="128"/>
      <c r="LR21" s="128"/>
      <c r="LS21" s="128"/>
      <c r="LT21" s="128"/>
      <c r="LU21" s="128"/>
      <c r="LV21" s="128"/>
      <c r="LW21" s="128"/>
      <c r="LX21" s="128"/>
      <c r="LY21" s="128"/>
      <c r="LZ21" s="128"/>
      <c r="MA21" s="128"/>
      <c r="MB21" s="128"/>
      <c r="MC21" s="128"/>
      <c r="MD21" s="128"/>
      <c r="ME21" s="128"/>
      <c r="MF21" s="128"/>
      <c r="MG21" s="128"/>
      <c r="MH21" s="128"/>
      <c r="MI21" s="128"/>
      <c r="MJ21" s="128"/>
      <c r="MK21" s="128"/>
      <c r="ML21" s="128"/>
      <c r="MM21" s="128"/>
      <c r="MN21" s="128"/>
      <c r="MO21" s="128"/>
      <c r="MP21" s="128"/>
      <c r="MQ21" s="128"/>
      <c r="MR21" s="128"/>
      <c r="MS21" s="128"/>
      <c r="MT21" s="128"/>
      <c r="MU21" s="128"/>
      <c r="MV21" s="128"/>
      <c r="MW21" s="128"/>
      <c r="MX21" s="128"/>
      <c r="MY21" s="128"/>
      <c r="MZ21" s="128"/>
      <c r="NA21" s="128"/>
      <c r="NB21" s="128"/>
      <c r="NC21" s="128"/>
      <c r="ND21" s="128"/>
      <c r="NE21" s="128"/>
      <c r="NF21" s="128"/>
      <c r="NG21" s="128"/>
      <c r="NH21" s="128"/>
      <c r="NI21" s="128"/>
      <c r="NJ21" s="128"/>
      <c r="NK21" s="128"/>
      <c r="NL21" s="128"/>
      <c r="NM21" s="128"/>
      <c r="NN21" s="128"/>
      <c r="NO21" s="128"/>
      <c r="NP21" s="128"/>
      <c r="NQ21" s="128"/>
      <c r="NR21" s="128"/>
      <c r="NS21" s="128"/>
      <c r="NT21" s="128"/>
      <c r="NU21" s="128"/>
      <c r="NV21" s="128"/>
      <c r="NW21" s="128"/>
      <c r="NX21" s="128"/>
      <c r="NY21" s="128"/>
      <c r="NZ21" s="128"/>
      <c r="OA21" s="128"/>
      <c r="OB21" s="128"/>
      <c r="OC21" s="128"/>
      <c r="OD21" s="128"/>
      <c r="OE21" s="128"/>
      <c r="OF21" s="128"/>
      <c r="OG21" s="128"/>
      <c r="OH21" s="128"/>
      <c r="OI21" s="128"/>
      <c r="OJ21" s="128"/>
      <c r="OK21" s="128"/>
      <c r="OL21" s="128"/>
      <c r="OM21" s="128"/>
      <c r="ON21" s="128"/>
      <c r="OO21" s="128"/>
      <c r="OP21" s="128"/>
      <c r="OQ21" s="128"/>
      <c r="OR21" s="128"/>
      <c r="OS21" s="128"/>
      <c r="OT21" s="128"/>
      <c r="OU21" s="128"/>
      <c r="OV21" s="128"/>
      <c r="OW21" s="128"/>
      <c r="OX21" s="128"/>
      <c r="OY21" s="128"/>
      <c r="OZ21" s="128"/>
      <c r="PA21" s="128"/>
      <c r="PB21" s="128"/>
      <c r="PC21" s="128"/>
      <c r="PD21" s="128"/>
      <c r="PE21" s="128"/>
      <c r="PF21" s="128"/>
      <c r="PG21" s="128"/>
      <c r="PH21" s="128"/>
      <c r="PI21" s="128"/>
      <c r="PJ21" s="128"/>
      <c r="PK21" s="128"/>
      <c r="PL21" s="128"/>
      <c r="PM21" s="128"/>
      <c r="PN21" s="128"/>
      <c r="PO21" s="128"/>
      <c r="PP21" s="128"/>
      <c r="PQ21" s="128"/>
      <c r="PR21" s="128"/>
      <c r="PS21" s="128"/>
      <c r="PT21" s="128"/>
      <c r="PU21" s="128"/>
      <c r="PV21" s="128"/>
      <c r="PW21" s="128"/>
      <c r="PX21" s="128"/>
      <c r="PY21" s="128"/>
      <c r="PZ21" s="128"/>
      <c r="QA21" s="128"/>
      <c r="QB21" s="128"/>
      <c r="QC21" s="128"/>
      <c r="QD21" s="128"/>
      <c r="QE21" s="128"/>
      <c r="QF21" s="128"/>
      <c r="QG21" s="128"/>
      <c r="QH21" s="128"/>
      <c r="QI21" s="128"/>
      <c r="QJ21" s="128"/>
      <c r="QK21" s="128"/>
      <c r="QL21" s="128"/>
      <c r="QM21" s="128"/>
      <c r="QN21" s="128"/>
      <c r="QO21" s="128"/>
      <c r="QP21" s="128"/>
      <c r="QQ21" s="128"/>
      <c r="QR21" s="128"/>
      <c r="QS21" s="128"/>
      <c r="QT21" s="128"/>
      <c r="QU21" s="128"/>
      <c r="QV21" s="128"/>
      <c r="QW21" s="128"/>
      <c r="QX21" s="128"/>
      <c r="QY21" s="128"/>
      <c r="QZ21" s="128"/>
      <c r="RA21" s="128"/>
      <c r="RB21" s="128"/>
      <c r="RC21" s="128"/>
      <c r="RD21" s="128"/>
      <c r="RE21" s="128"/>
      <c r="RF21" s="128"/>
      <c r="RG21" s="128"/>
      <c r="RH21" s="128"/>
      <c r="RI21" s="128"/>
      <c r="RJ21" s="128"/>
      <c r="RK21" s="128"/>
      <c r="RL21" s="128"/>
      <c r="RM21" s="128"/>
      <c r="RN21" s="128"/>
      <c r="RO21" s="128"/>
      <c r="RP21" s="128"/>
      <c r="RQ21" s="128"/>
      <c r="RR21" s="128"/>
      <c r="RS21" s="128"/>
      <c r="RT21" s="128"/>
      <c r="RU21" s="128"/>
      <c r="RV21" s="128"/>
      <c r="RW21" s="128"/>
      <c r="RX21" s="128"/>
      <c r="RY21" s="128"/>
      <c r="RZ21" s="128"/>
      <c r="SA21" s="128"/>
      <c r="SB21" s="128"/>
      <c r="SC21" s="128"/>
      <c r="SD21" s="128"/>
      <c r="SE21" s="128"/>
      <c r="SF21" s="128"/>
      <c r="SG21" s="128"/>
      <c r="SH21" s="128"/>
      <c r="SI21" s="128"/>
      <c r="SJ21" s="128"/>
      <c r="SK21" s="128"/>
      <c r="SL21" s="128"/>
      <c r="SM21" s="128"/>
      <c r="SN21" s="128"/>
      <c r="SO21" s="128"/>
      <c r="SP21" s="128"/>
      <c r="SQ21" s="128"/>
      <c r="SR21" s="128"/>
      <c r="SS21" s="128"/>
      <c r="ST21" s="128"/>
      <c r="SU21" s="128"/>
      <c r="SV21" s="128"/>
      <c r="SW21" s="128"/>
      <c r="SX21" s="128"/>
      <c r="SY21" s="128"/>
      <c r="SZ21" s="128"/>
      <c r="TA21" s="128"/>
      <c r="TB21" s="128"/>
      <c r="TC21" s="128"/>
      <c r="TD21" s="128"/>
      <c r="TE21" s="128"/>
      <c r="TF21" s="128"/>
      <c r="TG21" s="128"/>
      <c r="TH21" s="128"/>
      <c r="TI21" s="128"/>
      <c r="TJ21" s="128"/>
      <c r="TK21" s="128"/>
      <c r="TL21" s="128"/>
      <c r="TM21" s="128"/>
      <c r="TN21" s="128"/>
      <c r="TO21" s="128"/>
      <c r="TP21" s="128"/>
      <c r="TQ21" s="128"/>
      <c r="TR21" s="128"/>
      <c r="TS21" s="128"/>
      <c r="TT21" s="128"/>
      <c r="TU21" s="128"/>
      <c r="TV21" s="128"/>
      <c r="TW21" s="128"/>
      <c r="TX21" s="128"/>
      <c r="TY21" s="128"/>
      <c r="TZ21" s="128"/>
      <c r="UA21" s="128"/>
      <c r="UB21" s="128"/>
      <c r="UC21" s="128"/>
      <c r="UD21" s="128"/>
      <c r="UE21" s="128"/>
      <c r="UF21" s="128"/>
      <c r="UG21" s="128"/>
      <c r="UH21" s="128"/>
      <c r="UI21" s="128"/>
      <c r="UJ21" s="128"/>
      <c r="UK21" s="128"/>
      <c r="UL21" s="128"/>
      <c r="UM21" s="128"/>
      <c r="UN21" s="128"/>
      <c r="UO21" s="128"/>
      <c r="UP21" s="128"/>
      <c r="UQ21" s="128"/>
      <c r="UR21" s="128"/>
      <c r="US21" s="128"/>
      <c r="UT21" s="128"/>
      <c r="UU21" s="128"/>
      <c r="UV21" s="128"/>
      <c r="UW21" s="128"/>
      <c r="UX21" s="128"/>
      <c r="UY21" s="128"/>
      <c r="UZ21" s="128"/>
      <c r="VA21" s="128"/>
      <c r="VB21" s="128"/>
      <c r="VC21" s="128"/>
      <c r="VD21" s="128"/>
      <c r="VE21" s="128"/>
      <c r="VF21" s="128"/>
      <c r="VG21" s="128"/>
      <c r="VH21" s="128"/>
      <c r="VI21" s="128"/>
      <c r="VJ21" s="128"/>
      <c r="VK21" s="128"/>
      <c r="VL21" s="128"/>
      <c r="VM21" s="128"/>
      <c r="VN21" s="128"/>
      <c r="VO21" s="128"/>
      <c r="VP21" s="128"/>
      <c r="VQ21" s="128"/>
      <c r="VR21" s="128"/>
      <c r="VS21" s="128"/>
      <c r="VT21" s="128"/>
      <c r="VU21" s="128"/>
      <c r="VV21" s="128"/>
      <c r="VW21" s="128"/>
      <c r="VX21" s="128"/>
      <c r="VY21" s="128"/>
      <c r="VZ21" s="128"/>
      <c r="WA21" s="128"/>
      <c r="WB21" s="128"/>
      <c r="WC21" s="128"/>
      <c r="WD21" s="128"/>
      <c r="WE21" s="128"/>
      <c r="WF21" s="128"/>
      <c r="WG21" s="128"/>
      <c r="WH21" s="128"/>
      <c r="WI21" s="128"/>
      <c r="WJ21" s="128"/>
      <c r="WK21" s="128"/>
      <c r="WL21" s="128"/>
      <c r="WM21" s="128"/>
      <c r="WN21" s="128"/>
      <c r="WO21" s="128"/>
      <c r="WP21" s="128"/>
      <c r="WQ21" s="128"/>
      <c r="WR21" s="128"/>
      <c r="WS21" s="128"/>
      <c r="WT21" s="128"/>
      <c r="WU21" s="128"/>
      <c r="WV21" s="128"/>
      <c r="WW21" s="128"/>
      <c r="WX21" s="128"/>
      <c r="WY21" s="128"/>
      <c r="WZ21" s="128"/>
      <c r="XA21" s="128"/>
      <c r="XB21" s="128"/>
      <c r="XC21" s="128"/>
      <c r="XD21" s="128"/>
      <c r="XE21" s="128"/>
      <c r="XF21" s="128"/>
      <c r="XG21" s="128"/>
      <c r="XH21" s="128"/>
      <c r="XI21" s="128"/>
      <c r="XJ21" s="128"/>
      <c r="XK21" s="128"/>
      <c r="XL21" s="128"/>
      <c r="XM21" s="128"/>
      <c r="XN21" s="128"/>
      <c r="XO21" s="128"/>
      <c r="XP21" s="128"/>
      <c r="XQ21" s="128"/>
      <c r="XR21" s="128"/>
      <c r="XS21" s="128"/>
      <c r="XT21" s="128"/>
      <c r="XU21" s="128"/>
      <c r="XV21" s="128"/>
      <c r="XW21" s="128"/>
      <c r="XX21" s="128"/>
      <c r="XY21" s="128"/>
      <c r="XZ21" s="128"/>
      <c r="YA21" s="128"/>
      <c r="YB21" s="128"/>
      <c r="YC21" s="128"/>
      <c r="YD21" s="128"/>
      <c r="YE21" s="128"/>
      <c r="YF21" s="128"/>
      <c r="YG21" s="128"/>
      <c r="YH21" s="128"/>
      <c r="YI21" s="128"/>
      <c r="YJ21" s="128"/>
      <c r="YK21" s="128"/>
      <c r="YL21" s="128"/>
      <c r="YM21" s="128"/>
      <c r="YN21" s="128"/>
      <c r="YO21" s="128"/>
      <c r="YP21" s="128"/>
      <c r="YQ21" s="128"/>
      <c r="YR21" s="128"/>
      <c r="YS21" s="128"/>
      <c r="YT21" s="128"/>
      <c r="YU21" s="128"/>
      <c r="YV21" s="128"/>
      <c r="YW21" s="128"/>
      <c r="YX21" s="128"/>
      <c r="YY21" s="128"/>
      <c r="YZ21" s="128"/>
      <c r="ZA21" s="128"/>
      <c r="ZB21" s="128"/>
      <c r="ZC21" s="128"/>
      <c r="ZD21" s="128"/>
      <c r="ZE21" s="128"/>
      <c r="ZF21" s="128"/>
      <c r="ZG21" s="128"/>
      <c r="ZH21" s="128"/>
      <c r="ZI21" s="128"/>
      <c r="ZJ21" s="128"/>
      <c r="ZK21" s="128"/>
      <c r="ZL21" s="128"/>
      <c r="ZM21" s="128"/>
      <c r="ZN21" s="128"/>
      <c r="ZO21" s="128"/>
      <c r="ZP21" s="128"/>
      <c r="ZQ21" s="128"/>
      <c r="ZR21" s="128"/>
      <c r="ZS21" s="128"/>
      <c r="ZT21" s="128"/>
      <c r="ZU21" s="128"/>
      <c r="ZV21" s="128"/>
      <c r="ZW21" s="128"/>
      <c r="ZX21" s="128"/>
      <c r="ZY21" s="128"/>
      <c r="ZZ21" s="128"/>
      <c r="AAA21" s="128"/>
      <c r="AAB21" s="128"/>
      <c r="AAC21" s="128"/>
      <c r="AAD21" s="128"/>
      <c r="AAE21" s="128"/>
      <c r="AAF21" s="128"/>
      <c r="AAG21" s="128"/>
      <c r="AAH21" s="128"/>
      <c r="AAI21" s="128"/>
      <c r="AAJ21" s="128"/>
      <c r="AAK21" s="128"/>
      <c r="AAL21" s="128"/>
      <c r="AAM21" s="128"/>
      <c r="AAN21" s="128"/>
      <c r="AAO21" s="128"/>
      <c r="AAP21" s="128"/>
      <c r="AAQ21" s="128"/>
      <c r="AAR21" s="128"/>
      <c r="AAS21" s="128"/>
      <c r="AAT21" s="128"/>
      <c r="AAU21" s="128"/>
      <c r="AAV21" s="128"/>
      <c r="AAW21" s="128"/>
      <c r="AAX21" s="128"/>
      <c r="AAY21" s="128"/>
      <c r="AAZ21" s="128"/>
      <c r="ABA21" s="128"/>
      <c r="ABB21" s="128"/>
      <c r="ABC21" s="128"/>
      <c r="ABD21" s="128"/>
      <c r="ABE21" s="128"/>
      <c r="ABF21" s="128"/>
      <c r="ABG21" s="128"/>
      <c r="ABH21" s="128"/>
      <c r="ABI21" s="128"/>
      <c r="ABJ21" s="128"/>
      <c r="ABK21" s="128"/>
      <c r="ABL21" s="128"/>
      <c r="ABM21" s="128"/>
      <c r="ABN21" s="128"/>
      <c r="ABO21" s="128"/>
      <c r="ABP21" s="128"/>
      <c r="ABQ21" s="128"/>
      <c r="ABR21" s="128"/>
      <c r="ABS21" s="128"/>
      <c r="ABT21" s="128"/>
      <c r="ABU21" s="128"/>
      <c r="ABV21" s="128"/>
      <c r="ABW21" s="128"/>
      <c r="ABX21" s="128"/>
      <c r="ABY21" s="128"/>
      <c r="ABZ21" s="128"/>
      <c r="ACA21" s="128"/>
      <c r="ACB21" s="128"/>
      <c r="ACC21" s="128"/>
      <c r="ACD21" s="128"/>
      <c r="ACE21" s="128"/>
      <c r="ACF21" s="128"/>
      <c r="ACG21" s="128"/>
      <c r="ACH21" s="128"/>
      <c r="ACI21" s="128"/>
      <c r="ACJ21" s="128"/>
      <c r="ACK21" s="128"/>
      <c r="ACL21" s="128"/>
      <c r="ACM21" s="128"/>
      <c r="ACN21" s="128"/>
      <c r="ACO21" s="128"/>
      <c r="ACP21" s="128"/>
      <c r="ACQ21" s="128"/>
      <c r="ACR21" s="128"/>
      <c r="ACS21" s="128"/>
      <c r="ACT21" s="128"/>
      <c r="ACU21" s="128"/>
      <c r="ACV21" s="128"/>
      <c r="ACW21" s="128"/>
      <c r="ACX21" s="128"/>
      <c r="ACY21" s="128"/>
      <c r="ACZ21" s="128"/>
      <c r="ADA21" s="128"/>
      <c r="ADB21" s="128"/>
      <c r="ADC21" s="128"/>
      <c r="ADD21" s="128"/>
      <c r="ADE21" s="128"/>
      <c r="ADF21" s="128"/>
      <c r="ADG21" s="128"/>
      <c r="ADH21" s="128"/>
      <c r="ADI21" s="128"/>
      <c r="ADJ21" s="128"/>
      <c r="ADK21" s="128"/>
      <c r="ADL21" s="128"/>
      <c r="ADM21" s="128"/>
      <c r="ADN21" s="128"/>
      <c r="ADO21" s="128"/>
      <c r="ADP21" s="128"/>
      <c r="ADQ21" s="128"/>
      <c r="ADR21" s="128"/>
      <c r="ADS21" s="128"/>
      <c r="ADT21" s="128"/>
      <c r="ADU21" s="128"/>
      <c r="ADV21" s="128"/>
      <c r="ADW21" s="128"/>
      <c r="ADX21" s="128"/>
      <c r="ADY21" s="128"/>
      <c r="ADZ21" s="128"/>
      <c r="AEA21" s="128"/>
      <c r="AEB21" s="128"/>
      <c r="AEC21" s="128"/>
      <c r="AED21" s="128"/>
      <c r="AEE21" s="128"/>
      <c r="AEF21" s="128"/>
      <c r="AEG21" s="128"/>
      <c r="AEH21" s="128"/>
      <c r="AEI21" s="128"/>
      <c r="AEJ21" s="128"/>
      <c r="AEK21" s="128"/>
      <c r="AEL21" s="128"/>
      <c r="AEM21" s="128"/>
      <c r="AEN21" s="128"/>
      <c r="AEO21" s="128"/>
      <c r="AEP21" s="128"/>
      <c r="AEQ21" s="128"/>
      <c r="AER21" s="128"/>
      <c r="AES21" s="128"/>
      <c r="AET21" s="128"/>
      <c r="AEU21" s="128"/>
      <c r="AEV21" s="128"/>
      <c r="AEW21" s="128"/>
      <c r="AEX21" s="128"/>
      <c r="AEY21" s="128"/>
      <c r="AEZ21" s="128"/>
      <c r="AFA21" s="128"/>
      <c r="AFB21" s="128"/>
      <c r="AFC21" s="128"/>
      <c r="AFD21" s="128"/>
      <c r="AFE21" s="128"/>
      <c r="AFF21" s="128"/>
      <c r="AFG21" s="128"/>
      <c r="AFH21" s="128"/>
      <c r="AFI21" s="128"/>
      <c r="AFJ21" s="128"/>
      <c r="AFK21" s="128"/>
      <c r="AFL21" s="128"/>
      <c r="AFM21" s="128"/>
      <c r="AFN21" s="128"/>
      <c r="AFO21" s="128"/>
      <c r="AFP21" s="128"/>
      <c r="AFQ21" s="128"/>
      <c r="AFR21" s="128"/>
      <c r="AFS21" s="128"/>
      <c r="AFT21" s="128"/>
      <c r="AFU21" s="128"/>
      <c r="AFV21" s="128"/>
      <c r="AFW21" s="128"/>
      <c r="AFX21" s="128"/>
      <c r="AFY21" s="128"/>
      <c r="AFZ21" s="128"/>
      <c r="AGA21" s="128"/>
      <c r="AGB21" s="128"/>
      <c r="AGC21" s="128"/>
      <c r="AGD21" s="128"/>
      <c r="AGE21" s="128"/>
      <c r="AGF21" s="128"/>
      <c r="AGG21" s="128"/>
      <c r="AGH21" s="128"/>
      <c r="AGI21" s="128"/>
      <c r="AGJ21" s="128"/>
      <c r="AGK21" s="128"/>
      <c r="AGL21" s="128"/>
      <c r="AGM21" s="128"/>
      <c r="AGN21" s="128"/>
      <c r="AGO21" s="128"/>
      <c r="AGP21" s="128"/>
      <c r="AGQ21" s="128"/>
      <c r="AGR21" s="128"/>
      <c r="AGS21" s="128"/>
      <c r="AGT21" s="128"/>
      <c r="AGU21" s="128"/>
      <c r="AGV21" s="128"/>
      <c r="AGW21" s="128"/>
      <c r="AGX21" s="128"/>
      <c r="AGY21" s="128"/>
      <c r="AGZ21" s="128"/>
      <c r="AHA21" s="128"/>
      <c r="AHB21" s="128"/>
      <c r="AHC21" s="128"/>
      <c r="AHD21" s="128"/>
      <c r="AHE21" s="128"/>
      <c r="AHF21" s="128"/>
      <c r="AHG21" s="128"/>
      <c r="AHH21" s="128"/>
      <c r="AHI21" s="128"/>
      <c r="AHJ21" s="128"/>
      <c r="AHK21" s="128"/>
      <c r="AHL21" s="128"/>
      <c r="AHM21" s="128"/>
      <c r="AHN21" s="128"/>
      <c r="AHO21" s="128"/>
      <c r="AHP21" s="128"/>
      <c r="AHQ21" s="128"/>
      <c r="AHR21" s="128"/>
      <c r="AHS21" s="128"/>
      <c r="AHT21" s="128"/>
      <c r="AHU21" s="128"/>
      <c r="AHV21" s="128"/>
      <c r="AHW21" s="128"/>
      <c r="AHX21" s="128"/>
      <c r="AHY21" s="128"/>
      <c r="AHZ21" s="128"/>
      <c r="AIA21" s="128"/>
      <c r="AIB21" s="128"/>
      <c r="AIC21" s="128"/>
      <c r="AID21" s="128"/>
      <c r="AIE21" s="128"/>
      <c r="AIF21" s="128"/>
      <c r="AIG21" s="128"/>
      <c r="AIH21" s="128"/>
      <c r="AII21" s="128"/>
      <c r="AIJ21" s="128"/>
      <c r="AIK21" s="128"/>
      <c r="AIL21" s="128"/>
      <c r="AIM21" s="128"/>
      <c r="AIN21" s="128"/>
      <c r="AIO21" s="128"/>
      <c r="AIP21" s="128"/>
      <c r="AIQ21" s="128"/>
      <c r="AIR21" s="128"/>
      <c r="AIS21" s="128"/>
      <c r="AIT21" s="128"/>
      <c r="AIU21" s="128"/>
      <c r="AIV21" s="128"/>
      <c r="AIW21" s="128"/>
      <c r="AIX21" s="128"/>
      <c r="AIY21" s="128"/>
      <c r="AIZ21" s="128"/>
      <c r="AJA21" s="128"/>
      <c r="AJB21" s="128"/>
      <c r="AJC21" s="128"/>
      <c r="AJD21" s="128"/>
      <c r="AJE21" s="128"/>
      <c r="AJF21" s="128"/>
      <c r="AJG21" s="128"/>
      <c r="AJH21" s="128"/>
      <c r="AJI21" s="128"/>
      <c r="AJJ21" s="128"/>
      <c r="AJK21" s="128"/>
      <c r="AJL21" s="128"/>
      <c r="AJM21" s="128"/>
      <c r="AJN21" s="128"/>
      <c r="AJO21" s="128"/>
      <c r="AJP21" s="128"/>
      <c r="AJQ21" s="128"/>
      <c r="AJR21" s="128"/>
      <c r="AJS21" s="128"/>
      <c r="AJT21" s="128"/>
      <c r="AJU21" s="128"/>
      <c r="AJV21" s="128"/>
      <c r="AJW21" s="128"/>
      <c r="AJX21" s="128"/>
      <c r="AJY21" s="128"/>
      <c r="AJZ21" s="128"/>
      <c r="AKA21" s="128"/>
      <c r="AKB21" s="128"/>
      <c r="AKC21" s="128"/>
      <c r="AKD21" s="128"/>
      <c r="AKE21" s="128"/>
      <c r="AKF21" s="128"/>
      <c r="AKG21" s="128"/>
      <c r="AKH21" s="128"/>
      <c r="AKI21" s="128"/>
      <c r="AKJ21" s="128"/>
      <c r="AKK21" s="128"/>
      <c r="AKL21" s="128"/>
      <c r="AKM21" s="128"/>
      <c r="AKN21" s="128"/>
      <c r="AKO21" s="128"/>
      <c r="AKP21" s="128"/>
      <c r="AKQ21" s="128"/>
      <c r="AKR21" s="128"/>
      <c r="AKS21" s="128"/>
      <c r="AKT21" s="128"/>
      <c r="AKU21" s="128"/>
      <c r="AKV21" s="128"/>
      <c r="AKW21" s="128"/>
      <c r="AKX21" s="128"/>
      <c r="AKY21" s="128"/>
      <c r="AKZ21" s="128"/>
      <c r="ALA21" s="128"/>
      <c r="ALB21" s="128"/>
      <c r="ALC21" s="128"/>
      <c r="ALD21" s="128"/>
      <c r="ALE21" s="128"/>
      <c r="ALF21" s="128"/>
      <c r="ALG21" s="128"/>
      <c r="ALH21" s="128"/>
      <c r="ALI21" s="128"/>
      <c r="ALJ21" s="128"/>
      <c r="ALK21" s="128"/>
      <c r="ALL21" s="128"/>
      <c r="ALM21" s="128"/>
      <c r="ALN21" s="128"/>
      <c r="ALO21" s="128"/>
      <c r="ALP21" s="128"/>
      <c r="ALQ21" s="128"/>
      <c r="ALR21" s="128"/>
      <c r="ALS21" s="128"/>
      <c r="ALT21" s="128"/>
      <c r="ALU21" s="128"/>
      <c r="ALV21" s="128"/>
      <c r="ALW21" s="128"/>
      <c r="ALX21" s="128"/>
      <c r="ALY21" s="128"/>
      <c r="ALZ21" s="128"/>
      <c r="AMA21" s="128"/>
      <c r="AMB21" s="128"/>
      <c r="AMC21" s="128"/>
      <c r="AMD21" s="128"/>
      <c r="AME21" s="128"/>
      <c r="AMF21" s="128"/>
      <c r="AMG21" s="128"/>
      <c r="AMH21" s="128"/>
      <c r="AMI21" s="128"/>
      <c r="AMJ21" s="128"/>
    </row>
  </sheetData>
  <mergeCells count="4">
    <mergeCell ref="A1:L1"/>
    <mergeCell ref="A2:L2"/>
    <mergeCell ref="A19:L19"/>
    <mergeCell ref="A20:L20"/>
  </mergeCells>
  <pageMargins left="0" right="0" top="0.39370078740157483" bottom="0.39370078740157483" header="0" footer="0"/>
  <pageSetup paperSize="9" scale="75" fitToWidth="0" fitToHeight="0" orientation="landscape" r:id="rId1"/>
  <headerFooter>
    <oddHeader>&amp;LNumer sprawy 24/ZP/2023
&amp;RZałącznik nr 2 do SWZ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337A2-4DE9-450B-882B-8A1018A9FEF2}">
  <dimension ref="A1:AMJ24"/>
  <sheetViews>
    <sheetView view="pageBreakPreview" zoomScaleNormal="110" zoomScaleSheetLayoutView="100" workbookViewId="0">
      <selection activeCell="C12" sqref="C12"/>
    </sheetView>
  </sheetViews>
  <sheetFormatPr defaultRowHeight="14.25"/>
  <cols>
    <col min="1" max="1" width="6.28515625" style="106" customWidth="1"/>
    <col min="2" max="2" width="39.5703125" style="106" customWidth="1"/>
    <col min="3" max="3" width="42.42578125" style="106" customWidth="1"/>
    <col min="4" max="4" width="16.7109375" style="106" customWidth="1"/>
    <col min="5" max="5" width="15.140625" style="106" customWidth="1"/>
    <col min="6" max="6" width="11.7109375" style="106" customWidth="1"/>
    <col min="7" max="7" width="18.140625" style="106" customWidth="1"/>
    <col min="8" max="8" width="13.28515625" style="106" customWidth="1"/>
    <col min="9" max="9" width="11.42578125" style="106" customWidth="1"/>
    <col min="10" max="10" width="15.5703125" style="106" customWidth="1"/>
    <col min="11" max="11" width="17.5703125" style="106" customWidth="1"/>
    <col min="12" max="12" width="19.28515625" style="106" customWidth="1"/>
    <col min="13" max="1024" width="9.28515625" style="106" customWidth="1"/>
    <col min="1025" max="1025" width="10.28515625" style="106" customWidth="1"/>
    <col min="1026" max="16384" width="9.140625" style="106"/>
  </cols>
  <sheetData>
    <row r="1" spans="1:12" ht="18">
      <c r="C1" s="110" t="s">
        <v>61</v>
      </c>
    </row>
    <row r="2" spans="1:12">
      <c r="A2" s="865"/>
      <c r="B2" s="865"/>
      <c r="C2" s="865"/>
      <c r="D2" s="865"/>
      <c r="E2" s="865"/>
      <c r="F2" s="865"/>
      <c r="G2" s="865"/>
      <c r="H2" s="865"/>
      <c r="I2" s="865"/>
      <c r="J2" s="865"/>
      <c r="K2" s="865"/>
      <c r="L2" s="865"/>
    </row>
    <row r="3" spans="1:12" ht="18">
      <c r="A3" s="130"/>
      <c r="B3" s="110" t="s">
        <v>415</v>
      </c>
      <c r="C3" s="130"/>
      <c r="G3" s="141"/>
      <c r="H3" s="141"/>
    </row>
    <row r="4" spans="1:12" s="142" customFormat="1" ht="52.5" customHeight="1">
      <c r="A4" s="588" t="s">
        <v>3</v>
      </c>
      <c r="B4" s="588" t="s">
        <v>4</v>
      </c>
      <c r="C4" s="589" t="s">
        <v>5</v>
      </c>
      <c r="D4" s="595" t="s">
        <v>447</v>
      </c>
      <c r="E4" s="589" t="s">
        <v>7</v>
      </c>
      <c r="F4" s="589" t="s">
        <v>8</v>
      </c>
      <c r="G4" s="589" t="s">
        <v>9</v>
      </c>
      <c r="H4" s="589" t="s">
        <v>10</v>
      </c>
      <c r="I4" s="589" t="s">
        <v>31</v>
      </c>
      <c r="J4" s="578" t="s">
        <v>12</v>
      </c>
      <c r="K4" s="589" t="s">
        <v>33</v>
      </c>
      <c r="L4" s="591" t="s">
        <v>34</v>
      </c>
    </row>
    <row r="5" spans="1:12" s="109" customFormat="1" ht="27" customHeight="1">
      <c r="A5" s="573">
        <v>1</v>
      </c>
      <c r="B5" s="542" t="s">
        <v>549</v>
      </c>
      <c r="C5" s="543" t="s">
        <v>550</v>
      </c>
      <c r="D5" s="543"/>
      <c r="E5" s="543"/>
      <c r="F5" s="573" t="s">
        <v>15</v>
      </c>
      <c r="G5" s="581">
        <v>40</v>
      </c>
      <c r="H5" s="621"/>
      <c r="I5" s="622"/>
      <c r="J5" s="583">
        <f t="shared" ref="J5:J20" si="0">H5*I5+H5</f>
        <v>0</v>
      </c>
      <c r="K5" s="584">
        <f t="shared" ref="K5:K20" si="1">H5*G5</f>
        <v>0</v>
      </c>
      <c r="L5" s="584">
        <f t="shared" ref="L5:L20" si="2">K5*I5+K5</f>
        <v>0</v>
      </c>
    </row>
    <row r="6" spans="1:12" s="109" customFormat="1" ht="34.5" customHeight="1">
      <c r="A6" s="573">
        <v>2</v>
      </c>
      <c r="B6" s="542" t="s">
        <v>551</v>
      </c>
      <c r="C6" s="543" t="s">
        <v>552</v>
      </c>
      <c r="D6" s="543"/>
      <c r="E6" s="543"/>
      <c r="F6" s="573" t="s">
        <v>15</v>
      </c>
      <c r="G6" s="581">
        <v>20</v>
      </c>
      <c r="H6" s="621"/>
      <c r="I6" s="622"/>
      <c r="J6" s="583">
        <f t="shared" si="0"/>
        <v>0</v>
      </c>
      <c r="K6" s="584">
        <f t="shared" si="1"/>
        <v>0</v>
      </c>
      <c r="L6" s="584">
        <f t="shared" si="2"/>
        <v>0</v>
      </c>
    </row>
    <row r="7" spans="1:12" s="109" customFormat="1" ht="35.25" customHeight="1">
      <c r="A7" s="573">
        <v>3</v>
      </c>
      <c r="B7" s="542" t="s">
        <v>553</v>
      </c>
      <c r="C7" s="543" t="s">
        <v>554</v>
      </c>
      <c r="D7" s="543"/>
      <c r="E7" s="543"/>
      <c r="F7" s="573" t="s">
        <v>15</v>
      </c>
      <c r="G7" s="581">
        <v>100</v>
      </c>
      <c r="H7" s="621"/>
      <c r="I7" s="622"/>
      <c r="J7" s="583">
        <f t="shared" si="0"/>
        <v>0</v>
      </c>
      <c r="K7" s="584">
        <f t="shared" si="1"/>
        <v>0</v>
      </c>
      <c r="L7" s="584">
        <f t="shared" si="2"/>
        <v>0</v>
      </c>
    </row>
    <row r="8" spans="1:12" s="109" customFormat="1" ht="38.25" customHeight="1">
      <c r="A8" s="573">
        <v>4</v>
      </c>
      <c r="B8" s="542" t="s">
        <v>555</v>
      </c>
      <c r="C8" s="543" t="s">
        <v>554</v>
      </c>
      <c r="D8" s="543"/>
      <c r="E8" s="543"/>
      <c r="F8" s="573" t="s">
        <v>15</v>
      </c>
      <c r="G8" s="581">
        <v>30</v>
      </c>
      <c r="H8" s="621"/>
      <c r="I8" s="622"/>
      <c r="J8" s="583">
        <f t="shared" si="0"/>
        <v>0</v>
      </c>
      <c r="K8" s="584">
        <f t="shared" si="1"/>
        <v>0</v>
      </c>
      <c r="L8" s="584">
        <f t="shared" si="2"/>
        <v>0</v>
      </c>
    </row>
    <row r="9" spans="1:12" s="109" customFormat="1" ht="37.5" customHeight="1">
      <c r="A9" s="573">
        <v>5</v>
      </c>
      <c r="B9" s="542" t="s">
        <v>553</v>
      </c>
      <c r="C9" s="543" t="s">
        <v>556</v>
      </c>
      <c r="D9" s="543"/>
      <c r="E9" s="543"/>
      <c r="F9" s="573" t="s">
        <v>15</v>
      </c>
      <c r="G9" s="581">
        <v>50</v>
      </c>
      <c r="H9" s="621"/>
      <c r="I9" s="622"/>
      <c r="J9" s="583">
        <f t="shared" si="0"/>
        <v>0</v>
      </c>
      <c r="K9" s="584">
        <f t="shared" si="1"/>
        <v>0</v>
      </c>
      <c r="L9" s="584">
        <f t="shared" si="2"/>
        <v>0</v>
      </c>
    </row>
    <row r="10" spans="1:12" s="109" customFormat="1" ht="69.75" customHeight="1">
      <c r="A10" s="573">
        <v>6</v>
      </c>
      <c r="B10" s="542" t="s">
        <v>232</v>
      </c>
      <c r="C10" s="623" t="s">
        <v>836</v>
      </c>
      <c r="D10" s="543"/>
      <c r="E10" s="543"/>
      <c r="F10" s="573" t="s">
        <v>15</v>
      </c>
      <c r="G10" s="605">
        <v>100</v>
      </c>
      <c r="H10" s="621"/>
      <c r="I10" s="622"/>
      <c r="J10" s="583">
        <f t="shared" si="0"/>
        <v>0</v>
      </c>
      <c r="K10" s="584">
        <f t="shared" si="1"/>
        <v>0</v>
      </c>
      <c r="L10" s="584">
        <f t="shared" si="2"/>
        <v>0</v>
      </c>
    </row>
    <row r="11" spans="1:12" s="109" customFormat="1" ht="74.25" customHeight="1">
      <c r="A11" s="573">
        <v>7</v>
      </c>
      <c r="B11" s="542" t="s">
        <v>233</v>
      </c>
      <c r="C11" s="623" t="s">
        <v>836</v>
      </c>
      <c r="D11" s="541"/>
      <c r="E11" s="541"/>
      <c r="F11" s="592" t="s">
        <v>15</v>
      </c>
      <c r="G11" s="593">
        <v>20</v>
      </c>
      <c r="H11" s="621"/>
      <c r="I11" s="622"/>
      <c r="J11" s="583">
        <f t="shared" si="0"/>
        <v>0</v>
      </c>
      <c r="K11" s="584">
        <f t="shared" si="1"/>
        <v>0</v>
      </c>
      <c r="L11" s="584">
        <f t="shared" si="2"/>
        <v>0</v>
      </c>
    </row>
    <row r="12" spans="1:12" s="109" customFormat="1" ht="33.75" customHeight="1">
      <c r="A12" s="573">
        <v>8</v>
      </c>
      <c r="B12" s="540" t="s">
        <v>234</v>
      </c>
      <c r="C12" s="541"/>
      <c r="D12" s="541"/>
      <c r="E12" s="541"/>
      <c r="F12" s="592" t="s">
        <v>15</v>
      </c>
      <c r="G12" s="593">
        <v>20</v>
      </c>
      <c r="H12" s="621"/>
      <c r="I12" s="622"/>
      <c r="J12" s="583">
        <f t="shared" si="0"/>
        <v>0</v>
      </c>
      <c r="K12" s="584">
        <f t="shared" si="1"/>
        <v>0</v>
      </c>
      <c r="L12" s="584">
        <f t="shared" si="2"/>
        <v>0</v>
      </c>
    </row>
    <row r="13" spans="1:12" s="109" customFormat="1" ht="21">
      <c r="A13" s="573">
        <v>9</v>
      </c>
      <c r="B13" s="542" t="s">
        <v>235</v>
      </c>
      <c r="C13" s="543"/>
      <c r="D13" s="543"/>
      <c r="E13" s="543"/>
      <c r="F13" s="573" t="s">
        <v>15</v>
      </c>
      <c r="G13" s="581">
        <v>20</v>
      </c>
      <c r="H13" s="621"/>
      <c r="I13" s="622"/>
      <c r="J13" s="583">
        <f t="shared" si="0"/>
        <v>0</v>
      </c>
      <c r="K13" s="584">
        <f t="shared" si="1"/>
        <v>0</v>
      </c>
      <c r="L13" s="584">
        <f t="shared" si="2"/>
        <v>0</v>
      </c>
    </row>
    <row r="14" spans="1:12" s="109" customFormat="1" ht="47.25" customHeight="1">
      <c r="A14" s="573">
        <v>10</v>
      </c>
      <c r="B14" s="540" t="s">
        <v>236</v>
      </c>
      <c r="C14" s="541" t="s">
        <v>237</v>
      </c>
      <c r="D14" s="541"/>
      <c r="E14" s="541"/>
      <c r="F14" s="592" t="s">
        <v>15</v>
      </c>
      <c r="G14" s="611">
        <v>50</v>
      </c>
      <c r="H14" s="621"/>
      <c r="I14" s="622"/>
      <c r="J14" s="583">
        <f t="shared" si="0"/>
        <v>0</v>
      </c>
      <c r="K14" s="584">
        <f t="shared" si="1"/>
        <v>0</v>
      </c>
      <c r="L14" s="584">
        <f t="shared" si="2"/>
        <v>0</v>
      </c>
    </row>
    <row r="15" spans="1:12" s="109" customFormat="1" ht="42.75" customHeight="1">
      <c r="A15" s="573">
        <v>11</v>
      </c>
      <c r="B15" s="540" t="s">
        <v>557</v>
      </c>
      <c r="C15" s="541" t="s">
        <v>558</v>
      </c>
      <c r="D15" s="541"/>
      <c r="E15" s="541"/>
      <c r="F15" s="592" t="s">
        <v>15</v>
      </c>
      <c r="G15" s="593">
        <v>20</v>
      </c>
      <c r="H15" s="621"/>
      <c r="I15" s="622"/>
      <c r="J15" s="583">
        <f t="shared" si="0"/>
        <v>0</v>
      </c>
      <c r="K15" s="584">
        <f t="shared" si="1"/>
        <v>0</v>
      </c>
      <c r="L15" s="584">
        <f t="shared" si="2"/>
        <v>0</v>
      </c>
    </row>
    <row r="16" spans="1:12" s="109" customFormat="1" ht="22.5" customHeight="1">
      <c r="A16" s="573">
        <v>12</v>
      </c>
      <c r="B16" s="540" t="s">
        <v>238</v>
      </c>
      <c r="C16" s="541" t="s">
        <v>239</v>
      </c>
      <c r="D16" s="541"/>
      <c r="E16" s="541"/>
      <c r="F16" s="592" t="s">
        <v>15</v>
      </c>
      <c r="G16" s="593">
        <v>20</v>
      </c>
      <c r="H16" s="621"/>
      <c r="I16" s="622"/>
      <c r="J16" s="583">
        <f t="shared" si="0"/>
        <v>0</v>
      </c>
      <c r="K16" s="584">
        <f t="shared" si="1"/>
        <v>0</v>
      </c>
      <c r="L16" s="584">
        <f t="shared" si="2"/>
        <v>0</v>
      </c>
    </row>
    <row r="17" spans="1:1024" s="109" customFormat="1" ht="25.5" customHeight="1">
      <c r="A17" s="573">
        <v>13</v>
      </c>
      <c r="B17" s="542" t="s">
        <v>240</v>
      </c>
      <c r="C17" s="543"/>
      <c r="D17" s="585"/>
      <c r="E17" s="543"/>
      <c r="F17" s="573" t="s">
        <v>15</v>
      </c>
      <c r="G17" s="581">
        <v>20</v>
      </c>
      <c r="H17" s="621"/>
      <c r="I17" s="622"/>
      <c r="J17" s="583">
        <f t="shared" si="0"/>
        <v>0</v>
      </c>
      <c r="K17" s="584">
        <f t="shared" si="1"/>
        <v>0</v>
      </c>
      <c r="L17" s="584">
        <f t="shared" si="2"/>
        <v>0</v>
      </c>
    </row>
    <row r="18" spans="1:1024" s="109" customFormat="1" ht="99.75" customHeight="1">
      <c r="A18" s="592">
        <v>14</v>
      </c>
      <c r="B18" s="540" t="s">
        <v>241</v>
      </c>
      <c r="C18" s="624" t="s">
        <v>559</v>
      </c>
      <c r="D18" s="608"/>
      <c r="E18" s="541"/>
      <c r="F18" s="592" t="s">
        <v>15</v>
      </c>
      <c r="G18" s="593">
        <v>50</v>
      </c>
      <c r="H18" s="625"/>
      <c r="I18" s="626"/>
      <c r="J18" s="583">
        <f t="shared" si="0"/>
        <v>0</v>
      </c>
      <c r="K18" s="584">
        <f t="shared" si="1"/>
        <v>0</v>
      </c>
      <c r="L18" s="584">
        <f t="shared" si="2"/>
        <v>0</v>
      </c>
    </row>
    <row r="19" spans="1:1024" s="109" customFormat="1" ht="38.25" customHeight="1">
      <c r="A19" s="573">
        <v>15</v>
      </c>
      <c r="B19" s="542" t="s">
        <v>242</v>
      </c>
      <c r="C19" s="542" t="s">
        <v>796</v>
      </c>
      <c r="D19" s="585"/>
      <c r="E19" s="543"/>
      <c r="F19" s="573" t="s">
        <v>15</v>
      </c>
      <c r="G19" s="581">
        <v>20</v>
      </c>
      <c r="H19" s="621"/>
      <c r="I19" s="574"/>
      <c r="J19" s="583">
        <f t="shared" si="0"/>
        <v>0</v>
      </c>
      <c r="K19" s="584">
        <f t="shared" si="1"/>
        <v>0</v>
      </c>
      <c r="L19" s="584">
        <f t="shared" si="2"/>
        <v>0</v>
      </c>
    </row>
    <row r="20" spans="1:1024" s="109" customFormat="1" ht="28.5" customHeight="1">
      <c r="A20" s="573">
        <v>16</v>
      </c>
      <c r="B20" s="542" t="s">
        <v>243</v>
      </c>
      <c r="C20" s="543" t="s">
        <v>244</v>
      </c>
      <c r="D20" s="585"/>
      <c r="E20" s="543"/>
      <c r="F20" s="573" t="s">
        <v>15</v>
      </c>
      <c r="G20" s="581">
        <v>30</v>
      </c>
      <c r="H20" s="621"/>
      <c r="I20" s="574"/>
      <c r="J20" s="583">
        <f t="shared" si="0"/>
        <v>0</v>
      </c>
      <c r="K20" s="584">
        <f t="shared" si="1"/>
        <v>0</v>
      </c>
      <c r="L20" s="584">
        <f t="shared" si="2"/>
        <v>0</v>
      </c>
    </row>
    <row r="21" spans="1:1024" s="109" customFormat="1" ht="12.75">
      <c r="H21" s="143"/>
      <c r="I21" s="872" t="s">
        <v>32</v>
      </c>
      <c r="J21" s="872"/>
      <c r="K21" s="164">
        <f>SUM(K5:K20)</f>
        <v>0</v>
      </c>
      <c r="L21" s="144">
        <f>SUM(L5:L20)</f>
        <v>0</v>
      </c>
    </row>
    <row r="22" spans="1:1024" s="836" customFormat="1" ht="21.75" customHeight="1">
      <c r="A22" s="854" t="s">
        <v>819</v>
      </c>
      <c r="B22" s="854"/>
      <c r="C22" s="854"/>
      <c r="D22" s="854"/>
      <c r="E22" s="854"/>
      <c r="F22" s="854"/>
      <c r="G22" s="854"/>
      <c r="H22" s="854"/>
      <c r="I22" s="854"/>
      <c r="J22" s="854"/>
      <c r="K22" s="854"/>
      <c r="L22" s="854"/>
    </row>
    <row r="23" spans="1:1024" s="836" customFormat="1" ht="30" customHeight="1">
      <c r="A23" s="854" t="s">
        <v>29</v>
      </c>
      <c r="B23" s="854"/>
      <c r="C23" s="854"/>
      <c r="D23" s="854"/>
      <c r="E23" s="854"/>
      <c r="F23" s="854"/>
      <c r="G23" s="854"/>
      <c r="H23" s="854"/>
      <c r="I23" s="854"/>
      <c r="J23" s="854"/>
      <c r="K23" s="854"/>
      <c r="L23" s="854"/>
    </row>
    <row r="24" spans="1:1024" customFormat="1" ht="24" customHeight="1">
      <c r="A24" s="837" t="s">
        <v>820</v>
      </c>
      <c r="B24" s="838"/>
      <c r="C24" s="839"/>
      <c r="D24" s="128"/>
      <c r="E24" s="128"/>
      <c r="F24" s="128"/>
      <c r="G24" s="840"/>
      <c r="H24" s="841"/>
      <c r="I24" s="842"/>
      <c r="J24" s="843"/>
      <c r="K24" s="843"/>
      <c r="L24" s="843"/>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c r="IW24" s="128"/>
      <c r="IX24" s="128"/>
      <c r="IY24" s="128"/>
      <c r="IZ24" s="128"/>
      <c r="JA24" s="128"/>
      <c r="JB24" s="128"/>
      <c r="JC24" s="128"/>
      <c r="JD24" s="128"/>
      <c r="JE24" s="128"/>
      <c r="JF24" s="128"/>
      <c r="JG24" s="128"/>
      <c r="JH24" s="128"/>
      <c r="JI24" s="128"/>
      <c r="JJ24" s="128"/>
      <c r="JK24" s="128"/>
      <c r="JL24" s="128"/>
      <c r="JM24" s="128"/>
      <c r="JN24" s="128"/>
      <c r="JO24" s="128"/>
      <c r="JP24" s="128"/>
      <c r="JQ24" s="128"/>
      <c r="JR24" s="128"/>
      <c r="JS24" s="128"/>
      <c r="JT24" s="128"/>
      <c r="JU24" s="128"/>
      <c r="JV24" s="128"/>
      <c r="JW24" s="128"/>
      <c r="JX24" s="128"/>
      <c r="JY24" s="128"/>
      <c r="JZ24" s="128"/>
      <c r="KA24" s="128"/>
      <c r="KB24" s="128"/>
      <c r="KC24" s="128"/>
      <c r="KD24" s="128"/>
      <c r="KE24" s="128"/>
      <c r="KF24" s="128"/>
      <c r="KG24" s="128"/>
      <c r="KH24" s="128"/>
      <c r="KI24" s="128"/>
      <c r="KJ24" s="128"/>
      <c r="KK24" s="128"/>
      <c r="KL24" s="128"/>
      <c r="KM24" s="128"/>
      <c r="KN24" s="128"/>
      <c r="KO24" s="128"/>
      <c r="KP24" s="128"/>
      <c r="KQ24" s="128"/>
      <c r="KR24" s="128"/>
      <c r="KS24" s="128"/>
      <c r="KT24" s="128"/>
      <c r="KU24" s="128"/>
      <c r="KV24" s="128"/>
      <c r="KW24" s="128"/>
      <c r="KX24" s="128"/>
      <c r="KY24" s="128"/>
      <c r="KZ24" s="128"/>
      <c r="LA24" s="128"/>
      <c r="LB24" s="128"/>
      <c r="LC24" s="128"/>
      <c r="LD24" s="128"/>
      <c r="LE24" s="128"/>
      <c r="LF24" s="128"/>
      <c r="LG24" s="128"/>
      <c r="LH24" s="128"/>
      <c r="LI24" s="128"/>
      <c r="LJ24" s="128"/>
      <c r="LK24" s="128"/>
      <c r="LL24" s="128"/>
      <c r="LM24" s="128"/>
      <c r="LN24" s="128"/>
      <c r="LO24" s="128"/>
      <c r="LP24" s="128"/>
      <c r="LQ24" s="128"/>
      <c r="LR24" s="128"/>
      <c r="LS24" s="128"/>
      <c r="LT24" s="128"/>
      <c r="LU24" s="128"/>
      <c r="LV24" s="128"/>
      <c r="LW24" s="128"/>
      <c r="LX24" s="128"/>
      <c r="LY24" s="128"/>
      <c r="LZ24" s="128"/>
      <c r="MA24" s="128"/>
      <c r="MB24" s="128"/>
      <c r="MC24" s="128"/>
      <c r="MD24" s="128"/>
      <c r="ME24" s="128"/>
      <c r="MF24" s="128"/>
      <c r="MG24" s="128"/>
      <c r="MH24" s="128"/>
      <c r="MI24" s="128"/>
      <c r="MJ24" s="128"/>
      <c r="MK24" s="128"/>
      <c r="ML24" s="128"/>
      <c r="MM24" s="128"/>
      <c r="MN24" s="128"/>
      <c r="MO24" s="128"/>
      <c r="MP24" s="128"/>
      <c r="MQ24" s="128"/>
      <c r="MR24" s="128"/>
      <c r="MS24" s="128"/>
      <c r="MT24" s="128"/>
      <c r="MU24" s="128"/>
      <c r="MV24" s="128"/>
      <c r="MW24" s="128"/>
      <c r="MX24" s="128"/>
      <c r="MY24" s="128"/>
      <c r="MZ24" s="128"/>
      <c r="NA24" s="128"/>
      <c r="NB24" s="128"/>
      <c r="NC24" s="128"/>
      <c r="ND24" s="128"/>
      <c r="NE24" s="128"/>
      <c r="NF24" s="128"/>
      <c r="NG24" s="128"/>
      <c r="NH24" s="128"/>
      <c r="NI24" s="128"/>
      <c r="NJ24" s="128"/>
      <c r="NK24" s="128"/>
      <c r="NL24" s="128"/>
      <c r="NM24" s="128"/>
      <c r="NN24" s="128"/>
      <c r="NO24" s="128"/>
      <c r="NP24" s="128"/>
      <c r="NQ24" s="128"/>
      <c r="NR24" s="128"/>
      <c r="NS24" s="128"/>
      <c r="NT24" s="128"/>
      <c r="NU24" s="128"/>
      <c r="NV24" s="128"/>
      <c r="NW24" s="128"/>
      <c r="NX24" s="128"/>
      <c r="NY24" s="128"/>
      <c r="NZ24" s="128"/>
      <c r="OA24" s="128"/>
      <c r="OB24" s="128"/>
      <c r="OC24" s="128"/>
      <c r="OD24" s="128"/>
      <c r="OE24" s="128"/>
      <c r="OF24" s="128"/>
      <c r="OG24" s="128"/>
      <c r="OH24" s="128"/>
      <c r="OI24" s="128"/>
      <c r="OJ24" s="128"/>
      <c r="OK24" s="128"/>
      <c r="OL24" s="128"/>
      <c r="OM24" s="128"/>
      <c r="ON24" s="128"/>
      <c r="OO24" s="128"/>
      <c r="OP24" s="128"/>
      <c r="OQ24" s="128"/>
      <c r="OR24" s="128"/>
      <c r="OS24" s="128"/>
      <c r="OT24" s="128"/>
      <c r="OU24" s="128"/>
      <c r="OV24" s="128"/>
      <c r="OW24" s="128"/>
      <c r="OX24" s="128"/>
      <c r="OY24" s="128"/>
      <c r="OZ24" s="128"/>
      <c r="PA24" s="128"/>
      <c r="PB24" s="128"/>
      <c r="PC24" s="128"/>
      <c r="PD24" s="128"/>
      <c r="PE24" s="128"/>
      <c r="PF24" s="128"/>
      <c r="PG24" s="128"/>
      <c r="PH24" s="128"/>
      <c r="PI24" s="128"/>
      <c r="PJ24" s="128"/>
      <c r="PK24" s="128"/>
      <c r="PL24" s="128"/>
      <c r="PM24" s="128"/>
      <c r="PN24" s="128"/>
      <c r="PO24" s="128"/>
      <c r="PP24" s="128"/>
      <c r="PQ24" s="128"/>
      <c r="PR24" s="128"/>
      <c r="PS24" s="128"/>
      <c r="PT24" s="128"/>
      <c r="PU24" s="128"/>
      <c r="PV24" s="128"/>
      <c r="PW24" s="128"/>
      <c r="PX24" s="128"/>
      <c r="PY24" s="128"/>
      <c r="PZ24" s="128"/>
      <c r="QA24" s="128"/>
      <c r="QB24" s="128"/>
      <c r="QC24" s="128"/>
      <c r="QD24" s="128"/>
      <c r="QE24" s="128"/>
      <c r="QF24" s="128"/>
      <c r="QG24" s="128"/>
      <c r="QH24" s="128"/>
      <c r="QI24" s="128"/>
      <c r="QJ24" s="128"/>
      <c r="QK24" s="128"/>
      <c r="QL24" s="128"/>
      <c r="QM24" s="128"/>
      <c r="QN24" s="128"/>
      <c r="QO24" s="128"/>
      <c r="QP24" s="128"/>
      <c r="QQ24" s="128"/>
      <c r="QR24" s="128"/>
      <c r="QS24" s="128"/>
      <c r="QT24" s="128"/>
      <c r="QU24" s="128"/>
      <c r="QV24" s="128"/>
      <c r="QW24" s="128"/>
      <c r="QX24" s="128"/>
      <c r="QY24" s="128"/>
      <c r="QZ24" s="128"/>
      <c r="RA24" s="128"/>
      <c r="RB24" s="128"/>
      <c r="RC24" s="128"/>
      <c r="RD24" s="128"/>
      <c r="RE24" s="128"/>
      <c r="RF24" s="128"/>
      <c r="RG24" s="128"/>
      <c r="RH24" s="128"/>
      <c r="RI24" s="128"/>
      <c r="RJ24" s="128"/>
      <c r="RK24" s="128"/>
      <c r="RL24" s="128"/>
      <c r="RM24" s="128"/>
      <c r="RN24" s="128"/>
      <c r="RO24" s="128"/>
      <c r="RP24" s="128"/>
      <c r="RQ24" s="128"/>
      <c r="RR24" s="128"/>
      <c r="RS24" s="128"/>
      <c r="RT24" s="128"/>
      <c r="RU24" s="128"/>
      <c r="RV24" s="128"/>
      <c r="RW24" s="128"/>
      <c r="RX24" s="128"/>
      <c r="RY24" s="128"/>
      <c r="RZ24" s="128"/>
      <c r="SA24" s="128"/>
      <c r="SB24" s="128"/>
      <c r="SC24" s="128"/>
      <c r="SD24" s="128"/>
      <c r="SE24" s="128"/>
      <c r="SF24" s="128"/>
      <c r="SG24" s="128"/>
      <c r="SH24" s="128"/>
      <c r="SI24" s="128"/>
      <c r="SJ24" s="128"/>
      <c r="SK24" s="128"/>
      <c r="SL24" s="128"/>
      <c r="SM24" s="128"/>
      <c r="SN24" s="128"/>
      <c r="SO24" s="128"/>
      <c r="SP24" s="128"/>
      <c r="SQ24" s="128"/>
      <c r="SR24" s="128"/>
      <c r="SS24" s="128"/>
      <c r="ST24" s="128"/>
      <c r="SU24" s="128"/>
      <c r="SV24" s="128"/>
      <c r="SW24" s="128"/>
      <c r="SX24" s="128"/>
      <c r="SY24" s="128"/>
      <c r="SZ24" s="128"/>
      <c r="TA24" s="128"/>
      <c r="TB24" s="128"/>
      <c r="TC24" s="128"/>
      <c r="TD24" s="128"/>
      <c r="TE24" s="128"/>
      <c r="TF24" s="128"/>
      <c r="TG24" s="128"/>
      <c r="TH24" s="128"/>
      <c r="TI24" s="128"/>
      <c r="TJ24" s="128"/>
      <c r="TK24" s="128"/>
      <c r="TL24" s="128"/>
      <c r="TM24" s="128"/>
      <c r="TN24" s="128"/>
      <c r="TO24" s="128"/>
      <c r="TP24" s="128"/>
      <c r="TQ24" s="128"/>
      <c r="TR24" s="128"/>
      <c r="TS24" s="128"/>
      <c r="TT24" s="128"/>
      <c r="TU24" s="128"/>
      <c r="TV24" s="128"/>
      <c r="TW24" s="128"/>
      <c r="TX24" s="128"/>
      <c r="TY24" s="128"/>
      <c r="TZ24" s="128"/>
      <c r="UA24" s="128"/>
      <c r="UB24" s="128"/>
      <c r="UC24" s="128"/>
      <c r="UD24" s="128"/>
      <c r="UE24" s="128"/>
      <c r="UF24" s="128"/>
      <c r="UG24" s="128"/>
      <c r="UH24" s="128"/>
      <c r="UI24" s="128"/>
      <c r="UJ24" s="128"/>
      <c r="UK24" s="128"/>
      <c r="UL24" s="128"/>
      <c r="UM24" s="128"/>
      <c r="UN24" s="128"/>
      <c r="UO24" s="128"/>
      <c r="UP24" s="128"/>
      <c r="UQ24" s="128"/>
      <c r="UR24" s="128"/>
      <c r="US24" s="128"/>
      <c r="UT24" s="128"/>
      <c r="UU24" s="128"/>
      <c r="UV24" s="128"/>
      <c r="UW24" s="128"/>
      <c r="UX24" s="128"/>
      <c r="UY24" s="128"/>
      <c r="UZ24" s="128"/>
      <c r="VA24" s="128"/>
      <c r="VB24" s="128"/>
      <c r="VC24" s="128"/>
      <c r="VD24" s="128"/>
      <c r="VE24" s="128"/>
      <c r="VF24" s="128"/>
      <c r="VG24" s="128"/>
      <c r="VH24" s="128"/>
      <c r="VI24" s="128"/>
      <c r="VJ24" s="128"/>
      <c r="VK24" s="128"/>
      <c r="VL24" s="128"/>
      <c r="VM24" s="128"/>
      <c r="VN24" s="128"/>
      <c r="VO24" s="128"/>
      <c r="VP24" s="128"/>
      <c r="VQ24" s="128"/>
      <c r="VR24" s="128"/>
      <c r="VS24" s="128"/>
      <c r="VT24" s="128"/>
      <c r="VU24" s="128"/>
      <c r="VV24" s="128"/>
      <c r="VW24" s="128"/>
      <c r="VX24" s="128"/>
      <c r="VY24" s="128"/>
      <c r="VZ24" s="128"/>
      <c r="WA24" s="128"/>
      <c r="WB24" s="128"/>
      <c r="WC24" s="128"/>
      <c r="WD24" s="128"/>
      <c r="WE24" s="128"/>
      <c r="WF24" s="128"/>
      <c r="WG24" s="128"/>
      <c r="WH24" s="128"/>
      <c r="WI24" s="128"/>
      <c r="WJ24" s="128"/>
      <c r="WK24" s="128"/>
      <c r="WL24" s="128"/>
      <c r="WM24" s="128"/>
      <c r="WN24" s="128"/>
      <c r="WO24" s="128"/>
      <c r="WP24" s="128"/>
      <c r="WQ24" s="128"/>
      <c r="WR24" s="128"/>
      <c r="WS24" s="128"/>
      <c r="WT24" s="128"/>
      <c r="WU24" s="128"/>
      <c r="WV24" s="128"/>
      <c r="WW24" s="128"/>
      <c r="WX24" s="128"/>
      <c r="WY24" s="128"/>
      <c r="WZ24" s="128"/>
      <c r="XA24" s="128"/>
      <c r="XB24" s="128"/>
      <c r="XC24" s="128"/>
      <c r="XD24" s="128"/>
      <c r="XE24" s="128"/>
      <c r="XF24" s="128"/>
      <c r="XG24" s="128"/>
      <c r="XH24" s="128"/>
      <c r="XI24" s="128"/>
      <c r="XJ24" s="128"/>
      <c r="XK24" s="128"/>
      <c r="XL24" s="128"/>
      <c r="XM24" s="128"/>
      <c r="XN24" s="128"/>
      <c r="XO24" s="128"/>
      <c r="XP24" s="128"/>
      <c r="XQ24" s="128"/>
      <c r="XR24" s="128"/>
      <c r="XS24" s="128"/>
      <c r="XT24" s="128"/>
      <c r="XU24" s="128"/>
      <c r="XV24" s="128"/>
      <c r="XW24" s="128"/>
      <c r="XX24" s="128"/>
      <c r="XY24" s="128"/>
      <c r="XZ24" s="128"/>
      <c r="YA24" s="128"/>
      <c r="YB24" s="128"/>
      <c r="YC24" s="128"/>
      <c r="YD24" s="128"/>
      <c r="YE24" s="128"/>
      <c r="YF24" s="128"/>
      <c r="YG24" s="128"/>
      <c r="YH24" s="128"/>
      <c r="YI24" s="128"/>
      <c r="YJ24" s="128"/>
      <c r="YK24" s="128"/>
      <c r="YL24" s="128"/>
      <c r="YM24" s="128"/>
      <c r="YN24" s="128"/>
      <c r="YO24" s="128"/>
      <c r="YP24" s="128"/>
      <c r="YQ24" s="128"/>
      <c r="YR24" s="128"/>
      <c r="YS24" s="128"/>
      <c r="YT24" s="128"/>
      <c r="YU24" s="128"/>
      <c r="YV24" s="128"/>
      <c r="YW24" s="128"/>
      <c r="YX24" s="128"/>
      <c r="YY24" s="128"/>
      <c r="YZ24" s="128"/>
      <c r="ZA24" s="128"/>
      <c r="ZB24" s="128"/>
      <c r="ZC24" s="128"/>
      <c r="ZD24" s="128"/>
      <c r="ZE24" s="128"/>
      <c r="ZF24" s="128"/>
      <c r="ZG24" s="128"/>
      <c r="ZH24" s="128"/>
      <c r="ZI24" s="128"/>
      <c r="ZJ24" s="128"/>
      <c r="ZK24" s="128"/>
      <c r="ZL24" s="128"/>
      <c r="ZM24" s="128"/>
      <c r="ZN24" s="128"/>
      <c r="ZO24" s="128"/>
      <c r="ZP24" s="128"/>
      <c r="ZQ24" s="128"/>
      <c r="ZR24" s="128"/>
      <c r="ZS24" s="128"/>
      <c r="ZT24" s="128"/>
      <c r="ZU24" s="128"/>
      <c r="ZV24" s="128"/>
      <c r="ZW24" s="128"/>
      <c r="ZX24" s="128"/>
      <c r="ZY24" s="128"/>
      <c r="ZZ24" s="128"/>
      <c r="AAA24" s="128"/>
      <c r="AAB24" s="128"/>
      <c r="AAC24" s="128"/>
      <c r="AAD24" s="128"/>
      <c r="AAE24" s="128"/>
      <c r="AAF24" s="128"/>
      <c r="AAG24" s="128"/>
      <c r="AAH24" s="128"/>
      <c r="AAI24" s="128"/>
      <c r="AAJ24" s="128"/>
      <c r="AAK24" s="128"/>
      <c r="AAL24" s="128"/>
      <c r="AAM24" s="128"/>
      <c r="AAN24" s="128"/>
      <c r="AAO24" s="128"/>
      <c r="AAP24" s="128"/>
      <c r="AAQ24" s="128"/>
      <c r="AAR24" s="128"/>
      <c r="AAS24" s="128"/>
      <c r="AAT24" s="128"/>
      <c r="AAU24" s="128"/>
      <c r="AAV24" s="128"/>
      <c r="AAW24" s="128"/>
      <c r="AAX24" s="128"/>
      <c r="AAY24" s="128"/>
      <c r="AAZ24" s="128"/>
      <c r="ABA24" s="128"/>
      <c r="ABB24" s="128"/>
      <c r="ABC24" s="128"/>
      <c r="ABD24" s="128"/>
      <c r="ABE24" s="128"/>
      <c r="ABF24" s="128"/>
      <c r="ABG24" s="128"/>
      <c r="ABH24" s="128"/>
      <c r="ABI24" s="128"/>
      <c r="ABJ24" s="128"/>
      <c r="ABK24" s="128"/>
      <c r="ABL24" s="128"/>
      <c r="ABM24" s="128"/>
      <c r="ABN24" s="128"/>
      <c r="ABO24" s="128"/>
      <c r="ABP24" s="128"/>
      <c r="ABQ24" s="128"/>
      <c r="ABR24" s="128"/>
      <c r="ABS24" s="128"/>
      <c r="ABT24" s="128"/>
      <c r="ABU24" s="128"/>
      <c r="ABV24" s="128"/>
      <c r="ABW24" s="128"/>
      <c r="ABX24" s="128"/>
      <c r="ABY24" s="128"/>
      <c r="ABZ24" s="128"/>
      <c r="ACA24" s="128"/>
      <c r="ACB24" s="128"/>
      <c r="ACC24" s="128"/>
      <c r="ACD24" s="128"/>
      <c r="ACE24" s="128"/>
      <c r="ACF24" s="128"/>
      <c r="ACG24" s="128"/>
      <c r="ACH24" s="128"/>
      <c r="ACI24" s="128"/>
      <c r="ACJ24" s="128"/>
      <c r="ACK24" s="128"/>
      <c r="ACL24" s="128"/>
      <c r="ACM24" s="128"/>
      <c r="ACN24" s="128"/>
      <c r="ACO24" s="128"/>
      <c r="ACP24" s="128"/>
      <c r="ACQ24" s="128"/>
      <c r="ACR24" s="128"/>
      <c r="ACS24" s="128"/>
      <c r="ACT24" s="128"/>
      <c r="ACU24" s="128"/>
      <c r="ACV24" s="128"/>
      <c r="ACW24" s="128"/>
      <c r="ACX24" s="128"/>
      <c r="ACY24" s="128"/>
      <c r="ACZ24" s="128"/>
      <c r="ADA24" s="128"/>
      <c r="ADB24" s="128"/>
      <c r="ADC24" s="128"/>
      <c r="ADD24" s="128"/>
      <c r="ADE24" s="128"/>
      <c r="ADF24" s="128"/>
      <c r="ADG24" s="128"/>
      <c r="ADH24" s="128"/>
      <c r="ADI24" s="128"/>
      <c r="ADJ24" s="128"/>
      <c r="ADK24" s="128"/>
      <c r="ADL24" s="128"/>
      <c r="ADM24" s="128"/>
      <c r="ADN24" s="128"/>
      <c r="ADO24" s="128"/>
      <c r="ADP24" s="128"/>
      <c r="ADQ24" s="128"/>
      <c r="ADR24" s="128"/>
      <c r="ADS24" s="128"/>
      <c r="ADT24" s="128"/>
      <c r="ADU24" s="128"/>
      <c r="ADV24" s="128"/>
      <c r="ADW24" s="128"/>
      <c r="ADX24" s="128"/>
      <c r="ADY24" s="128"/>
      <c r="ADZ24" s="128"/>
      <c r="AEA24" s="128"/>
      <c r="AEB24" s="128"/>
      <c r="AEC24" s="128"/>
      <c r="AED24" s="128"/>
      <c r="AEE24" s="128"/>
      <c r="AEF24" s="128"/>
      <c r="AEG24" s="128"/>
      <c r="AEH24" s="128"/>
      <c r="AEI24" s="128"/>
      <c r="AEJ24" s="128"/>
      <c r="AEK24" s="128"/>
      <c r="AEL24" s="128"/>
      <c r="AEM24" s="128"/>
      <c r="AEN24" s="128"/>
      <c r="AEO24" s="128"/>
      <c r="AEP24" s="128"/>
      <c r="AEQ24" s="128"/>
      <c r="AER24" s="128"/>
      <c r="AES24" s="128"/>
      <c r="AET24" s="128"/>
      <c r="AEU24" s="128"/>
      <c r="AEV24" s="128"/>
      <c r="AEW24" s="128"/>
      <c r="AEX24" s="128"/>
      <c r="AEY24" s="128"/>
      <c r="AEZ24" s="128"/>
      <c r="AFA24" s="128"/>
      <c r="AFB24" s="128"/>
      <c r="AFC24" s="128"/>
      <c r="AFD24" s="128"/>
      <c r="AFE24" s="128"/>
      <c r="AFF24" s="128"/>
      <c r="AFG24" s="128"/>
      <c r="AFH24" s="128"/>
      <c r="AFI24" s="128"/>
      <c r="AFJ24" s="128"/>
      <c r="AFK24" s="128"/>
      <c r="AFL24" s="128"/>
      <c r="AFM24" s="128"/>
      <c r="AFN24" s="128"/>
      <c r="AFO24" s="128"/>
      <c r="AFP24" s="128"/>
      <c r="AFQ24" s="128"/>
      <c r="AFR24" s="128"/>
      <c r="AFS24" s="128"/>
      <c r="AFT24" s="128"/>
      <c r="AFU24" s="128"/>
      <c r="AFV24" s="128"/>
      <c r="AFW24" s="128"/>
      <c r="AFX24" s="128"/>
      <c r="AFY24" s="128"/>
      <c r="AFZ24" s="128"/>
      <c r="AGA24" s="128"/>
      <c r="AGB24" s="128"/>
      <c r="AGC24" s="128"/>
      <c r="AGD24" s="128"/>
      <c r="AGE24" s="128"/>
      <c r="AGF24" s="128"/>
      <c r="AGG24" s="128"/>
      <c r="AGH24" s="128"/>
      <c r="AGI24" s="128"/>
      <c r="AGJ24" s="128"/>
      <c r="AGK24" s="128"/>
      <c r="AGL24" s="128"/>
      <c r="AGM24" s="128"/>
      <c r="AGN24" s="128"/>
      <c r="AGO24" s="128"/>
      <c r="AGP24" s="128"/>
      <c r="AGQ24" s="128"/>
      <c r="AGR24" s="128"/>
      <c r="AGS24" s="128"/>
      <c r="AGT24" s="128"/>
      <c r="AGU24" s="128"/>
      <c r="AGV24" s="128"/>
      <c r="AGW24" s="128"/>
      <c r="AGX24" s="128"/>
      <c r="AGY24" s="128"/>
      <c r="AGZ24" s="128"/>
      <c r="AHA24" s="128"/>
      <c r="AHB24" s="128"/>
      <c r="AHC24" s="128"/>
      <c r="AHD24" s="128"/>
      <c r="AHE24" s="128"/>
      <c r="AHF24" s="128"/>
      <c r="AHG24" s="128"/>
      <c r="AHH24" s="128"/>
      <c r="AHI24" s="128"/>
      <c r="AHJ24" s="128"/>
      <c r="AHK24" s="128"/>
      <c r="AHL24" s="128"/>
      <c r="AHM24" s="128"/>
      <c r="AHN24" s="128"/>
      <c r="AHO24" s="128"/>
      <c r="AHP24" s="128"/>
      <c r="AHQ24" s="128"/>
      <c r="AHR24" s="128"/>
      <c r="AHS24" s="128"/>
      <c r="AHT24" s="128"/>
      <c r="AHU24" s="128"/>
      <c r="AHV24" s="128"/>
      <c r="AHW24" s="128"/>
      <c r="AHX24" s="128"/>
      <c r="AHY24" s="128"/>
      <c r="AHZ24" s="128"/>
      <c r="AIA24" s="128"/>
      <c r="AIB24" s="128"/>
      <c r="AIC24" s="128"/>
      <c r="AID24" s="128"/>
      <c r="AIE24" s="128"/>
      <c r="AIF24" s="128"/>
      <c r="AIG24" s="128"/>
      <c r="AIH24" s="128"/>
      <c r="AII24" s="128"/>
      <c r="AIJ24" s="128"/>
      <c r="AIK24" s="128"/>
      <c r="AIL24" s="128"/>
      <c r="AIM24" s="128"/>
      <c r="AIN24" s="128"/>
      <c r="AIO24" s="128"/>
      <c r="AIP24" s="128"/>
      <c r="AIQ24" s="128"/>
      <c r="AIR24" s="128"/>
      <c r="AIS24" s="128"/>
      <c r="AIT24" s="128"/>
      <c r="AIU24" s="128"/>
      <c r="AIV24" s="128"/>
      <c r="AIW24" s="128"/>
      <c r="AIX24" s="128"/>
      <c r="AIY24" s="128"/>
      <c r="AIZ24" s="128"/>
      <c r="AJA24" s="128"/>
      <c r="AJB24" s="128"/>
      <c r="AJC24" s="128"/>
      <c r="AJD24" s="128"/>
      <c r="AJE24" s="128"/>
      <c r="AJF24" s="128"/>
      <c r="AJG24" s="128"/>
      <c r="AJH24" s="128"/>
      <c r="AJI24" s="128"/>
      <c r="AJJ24" s="128"/>
      <c r="AJK24" s="128"/>
      <c r="AJL24" s="128"/>
      <c r="AJM24" s="128"/>
      <c r="AJN24" s="128"/>
      <c r="AJO24" s="128"/>
      <c r="AJP24" s="128"/>
      <c r="AJQ24" s="128"/>
      <c r="AJR24" s="128"/>
      <c r="AJS24" s="128"/>
      <c r="AJT24" s="128"/>
      <c r="AJU24" s="128"/>
      <c r="AJV24" s="128"/>
      <c r="AJW24" s="128"/>
      <c r="AJX24" s="128"/>
      <c r="AJY24" s="128"/>
      <c r="AJZ24" s="128"/>
      <c r="AKA24" s="128"/>
      <c r="AKB24" s="128"/>
      <c r="AKC24" s="128"/>
      <c r="AKD24" s="128"/>
      <c r="AKE24" s="128"/>
      <c r="AKF24" s="128"/>
      <c r="AKG24" s="128"/>
      <c r="AKH24" s="128"/>
      <c r="AKI24" s="128"/>
      <c r="AKJ24" s="128"/>
      <c r="AKK24" s="128"/>
      <c r="AKL24" s="128"/>
      <c r="AKM24" s="128"/>
      <c r="AKN24" s="128"/>
      <c r="AKO24" s="128"/>
      <c r="AKP24" s="128"/>
      <c r="AKQ24" s="128"/>
      <c r="AKR24" s="128"/>
      <c r="AKS24" s="128"/>
      <c r="AKT24" s="128"/>
      <c r="AKU24" s="128"/>
      <c r="AKV24" s="128"/>
      <c r="AKW24" s="128"/>
      <c r="AKX24" s="128"/>
      <c r="AKY24" s="128"/>
      <c r="AKZ24" s="128"/>
      <c r="ALA24" s="128"/>
      <c r="ALB24" s="128"/>
      <c r="ALC24" s="128"/>
      <c r="ALD24" s="128"/>
      <c r="ALE24" s="128"/>
      <c r="ALF24" s="128"/>
      <c r="ALG24" s="128"/>
      <c r="ALH24" s="128"/>
      <c r="ALI24" s="128"/>
      <c r="ALJ24" s="128"/>
      <c r="ALK24" s="128"/>
      <c r="ALL24" s="128"/>
      <c r="ALM24" s="128"/>
      <c r="ALN24" s="128"/>
      <c r="ALO24" s="128"/>
      <c r="ALP24" s="128"/>
      <c r="ALQ24" s="128"/>
      <c r="ALR24" s="128"/>
      <c r="ALS24" s="128"/>
      <c r="ALT24" s="128"/>
      <c r="ALU24" s="128"/>
      <c r="ALV24" s="128"/>
      <c r="ALW24" s="128"/>
      <c r="ALX24" s="128"/>
      <c r="ALY24" s="128"/>
      <c r="ALZ24" s="128"/>
      <c r="AMA24" s="128"/>
      <c r="AMB24" s="128"/>
      <c r="AMC24" s="128"/>
      <c r="AMD24" s="128"/>
      <c r="AME24" s="128"/>
      <c r="AMF24" s="128"/>
      <c r="AMG24" s="128"/>
      <c r="AMH24" s="128"/>
      <c r="AMI24" s="128"/>
      <c r="AMJ24" s="128"/>
    </row>
  </sheetData>
  <mergeCells count="4">
    <mergeCell ref="A2:L2"/>
    <mergeCell ref="I21:J21"/>
    <mergeCell ref="A22:L22"/>
    <mergeCell ref="A23:L23"/>
  </mergeCells>
  <pageMargins left="0" right="0" top="0.39370078740157483" bottom="0.39370078740157483" header="0" footer="0"/>
  <pageSetup paperSize="9" scale="63" fitToWidth="0" fitToHeight="0" orientation="landscape" r:id="rId1"/>
  <headerFooter>
    <oddHeader>&amp;LNumer sprawy 24/ZP/2023
&amp;RZałącznik nr 2 do SWZ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D112-9D45-442F-9EE6-F5F89975FF41}">
  <dimension ref="A1:AMJ21"/>
  <sheetViews>
    <sheetView view="pageBreakPreview" zoomScaleNormal="120" zoomScaleSheetLayoutView="100" workbookViewId="0">
      <selection activeCell="B17" sqref="B17"/>
    </sheetView>
  </sheetViews>
  <sheetFormatPr defaultRowHeight="14.25"/>
  <cols>
    <col min="1" max="1" width="6.28515625" style="106" customWidth="1"/>
    <col min="2" max="2" width="28.28515625" style="106" customWidth="1"/>
    <col min="3" max="3" width="34.140625" style="106" customWidth="1"/>
    <col min="4" max="4" width="15.85546875" style="106" customWidth="1"/>
    <col min="5" max="5" width="16.140625" style="106" customWidth="1"/>
    <col min="6" max="6" width="13.28515625" style="106" customWidth="1"/>
    <col min="7" max="7" width="18.140625" style="106" customWidth="1"/>
    <col min="8" max="8" width="13.140625" style="106" customWidth="1"/>
    <col min="9" max="9" width="12.85546875" style="106" customWidth="1"/>
    <col min="10" max="10" width="13.85546875" style="106" customWidth="1"/>
    <col min="11" max="11" width="16.5703125" style="106" customWidth="1"/>
    <col min="12" max="12" width="17" style="106" customWidth="1"/>
    <col min="13" max="1024" width="9.28515625" style="106" customWidth="1"/>
    <col min="1025" max="1025" width="10.28515625" style="106" customWidth="1"/>
    <col min="1026" max="16384" width="9.140625" style="106"/>
  </cols>
  <sheetData>
    <row r="1" spans="1:12" ht="18">
      <c r="C1" s="759" t="s">
        <v>61</v>
      </c>
    </row>
    <row r="2" spans="1:12">
      <c r="A2" s="865"/>
      <c r="B2" s="865"/>
      <c r="C2" s="865"/>
      <c r="D2" s="865"/>
      <c r="E2" s="865"/>
      <c r="F2" s="865"/>
      <c r="G2" s="865"/>
      <c r="H2" s="865"/>
      <c r="I2" s="865"/>
      <c r="J2" s="865"/>
      <c r="K2" s="865"/>
      <c r="L2" s="865"/>
    </row>
    <row r="3" spans="1:12" ht="18">
      <c r="B3" s="110" t="s">
        <v>416</v>
      </c>
      <c r="G3" s="141"/>
      <c r="H3" s="141"/>
    </row>
    <row r="5" spans="1:12" s="142" customFormat="1" ht="58.5" customHeight="1">
      <c r="A5" s="588" t="s">
        <v>3</v>
      </c>
      <c r="B5" s="588" t="s">
        <v>4</v>
      </c>
      <c r="C5" s="589" t="s">
        <v>5</v>
      </c>
      <c r="D5" s="595" t="s">
        <v>36</v>
      </c>
      <c r="E5" s="589" t="s">
        <v>7</v>
      </c>
      <c r="F5" s="589" t="s">
        <v>8</v>
      </c>
      <c r="G5" s="589" t="s">
        <v>9</v>
      </c>
      <c r="H5" s="590" t="s">
        <v>10</v>
      </c>
      <c r="I5" s="589" t="s">
        <v>62</v>
      </c>
      <c r="J5" s="578" t="s">
        <v>12</v>
      </c>
      <c r="K5" s="589" t="s">
        <v>33</v>
      </c>
      <c r="L5" s="591" t="s">
        <v>34</v>
      </c>
    </row>
    <row r="6" spans="1:12" s="109" customFormat="1" ht="45" customHeight="1">
      <c r="A6" s="573">
        <v>1</v>
      </c>
      <c r="B6" s="542" t="s">
        <v>245</v>
      </c>
      <c r="C6" s="603" t="s">
        <v>797</v>
      </c>
      <c r="D6" s="543"/>
      <c r="E6" s="627" t="s">
        <v>246</v>
      </c>
      <c r="F6" s="592" t="s">
        <v>18</v>
      </c>
      <c r="G6" s="628">
        <v>3000</v>
      </c>
      <c r="H6" s="253"/>
      <c r="I6" s="574"/>
      <c r="J6" s="583">
        <f t="shared" ref="J6:J16" si="0">H6*I6+H6</f>
        <v>0</v>
      </c>
      <c r="K6" s="584">
        <f t="shared" ref="K6:K16" si="1">H6*G6</f>
        <v>0</v>
      </c>
      <c r="L6" s="584">
        <f t="shared" ref="L6:L16" si="2">K6*I6+K6</f>
        <v>0</v>
      </c>
    </row>
    <row r="7" spans="1:12" s="109" customFormat="1" ht="12.75">
      <c r="A7" s="573">
        <v>2</v>
      </c>
      <c r="B7" s="542" t="s">
        <v>245</v>
      </c>
      <c r="C7" s="543" t="s">
        <v>798</v>
      </c>
      <c r="D7" s="543"/>
      <c r="E7" s="627" t="s">
        <v>246</v>
      </c>
      <c r="F7" s="629" t="s">
        <v>18</v>
      </c>
      <c r="G7" s="581">
        <v>3000</v>
      </c>
      <c r="H7" s="253"/>
      <c r="I7" s="574"/>
      <c r="J7" s="583">
        <f t="shared" si="0"/>
        <v>0</v>
      </c>
      <c r="K7" s="584">
        <f t="shared" si="1"/>
        <v>0</v>
      </c>
      <c r="L7" s="584">
        <f t="shared" si="2"/>
        <v>0</v>
      </c>
    </row>
    <row r="8" spans="1:12" s="109" customFormat="1" ht="12.75">
      <c r="A8" s="573">
        <v>3</v>
      </c>
      <c r="B8" s="542" t="s">
        <v>245</v>
      </c>
      <c r="C8" s="543" t="s">
        <v>799</v>
      </c>
      <c r="D8" s="543"/>
      <c r="E8" s="627" t="s">
        <v>247</v>
      </c>
      <c r="F8" s="630" t="s">
        <v>18</v>
      </c>
      <c r="G8" s="581">
        <v>10</v>
      </c>
      <c r="H8" s="253"/>
      <c r="I8" s="574"/>
      <c r="J8" s="583">
        <f t="shared" si="0"/>
        <v>0</v>
      </c>
      <c r="K8" s="584">
        <f t="shared" si="1"/>
        <v>0</v>
      </c>
      <c r="L8" s="584">
        <f t="shared" si="2"/>
        <v>0</v>
      </c>
    </row>
    <row r="9" spans="1:12" s="109" customFormat="1" ht="41.25" customHeight="1">
      <c r="A9" s="573">
        <v>4</v>
      </c>
      <c r="B9" s="631" t="s">
        <v>248</v>
      </c>
      <c r="C9" s="543" t="s">
        <v>249</v>
      </c>
      <c r="D9" s="543"/>
      <c r="E9" s="543" t="s">
        <v>160</v>
      </c>
      <c r="F9" s="632" t="s">
        <v>15</v>
      </c>
      <c r="G9" s="581">
        <v>200</v>
      </c>
      <c r="H9" s="253"/>
      <c r="I9" s="574"/>
      <c r="J9" s="583">
        <f t="shared" si="0"/>
        <v>0</v>
      </c>
      <c r="K9" s="584">
        <f t="shared" si="1"/>
        <v>0</v>
      </c>
      <c r="L9" s="584">
        <f t="shared" si="2"/>
        <v>0</v>
      </c>
    </row>
    <row r="10" spans="1:12" s="109" customFormat="1" ht="68.25" customHeight="1">
      <c r="A10" s="573">
        <v>5</v>
      </c>
      <c r="B10" s="542" t="s">
        <v>250</v>
      </c>
      <c r="C10" s="543" t="s">
        <v>800</v>
      </c>
      <c r="D10" s="543"/>
      <c r="E10" s="543" t="s">
        <v>160</v>
      </c>
      <c r="F10" s="592" t="s">
        <v>15</v>
      </c>
      <c r="G10" s="593">
        <v>200</v>
      </c>
      <c r="H10" s="253"/>
      <c r="I10" s="574"/>
      <c r="J10" s="583">
        <f t="shared" si="0"/>
        <v>0</v>
      </c>
      <c r="K10" s="584">
        <f t="shared" si="1"/>
        <v>0</v>
      </c>
      <c r="L10" s="584">
        <f t="shared" si="2"/>
        <v>0</v>
      </c>
    </row>
    <row r="11" spans="1:12" s="109" customFormat="1" ht="48.75" customHeight="1">
      <c r="A11" s="573">
        <v>6</v>
      </c>
      <c r="B11" s="631" t="s">
        <v>248</v>
      </c>
      <c r="C11" s="541" t="s">
        <v>251</v>
      </c>
      <c r="D11" s="541"/>
      <c r="E11" s="543" t="s">
        <v>160</v>
      </c>
      <c r="F11" s="592" t="s">
        <v>15</v>
      </c>
      <c r="G11" s="593">
        <v>10</v>
      </c>
      <c r="H11" s="253"/>
      <c r="I11" s="574"/>
      <c r="J11" s="583">
        <f t="shared" si="0"/>
        <v>0</v>
      </c>
      <c r="K11" s="584">
        <f t="shared" si="1"/>
        <v>0</v>
      </c>
      <c r="L11" s="584">
        <f t="shared" si="2"/>
        <v>0</v>
      </c>
    </row>
    <row r="12" spans="1:12" s="109" customFormat="1" ht="45" customHeight="1">
      <c r="A12" s="573">
        <v>7</v>
      </c>
      <c r="B12" s="631" t="s">
        <v>252</v>
      </c>
      <c r="C12" s="541" t="s">
        <v>801</v>
      </c>
      <c r="D12" s="541"/>
      <c r="E12" s="543" t="s">
        <v>160</v>
      </c>
      <c r="F12" s="592" t="s">
        <v>15</v>
      </c>
      <c r="G12" s="593">
        <v>10</v>
      </c>
      <c r="H12" s="253"/>
      <c r="I12" s="574"/>
      <c r="J12" s="583">
        <f t="shared" si="0"/>
        <v>0</v>
      </c>
      <c r="K12" s="584">
        <f t="shared" si="1"/>
        <v>0</v>
      </c>
      <c r="L12" s="584">
        <f t="shared" si="2"/>
        <v>0</v>
      </c>
    </row>
    <row r="13" spans="1:12" s="114" customFormat="1" ht="12.75">
      <c r="A13" s="573">
        <v>8</v>
      </c>
      <c r="B13" s="540" t="s">
        <v>253</v>
      </c>
      <c r="C13" s="541" t="s">
        <v>254</v>
      </c>
      <c r="D13" s="541"/>
      <c r="E13" s="633" t="s">
        <v>247</v>
      </c>
      <c r="F13" s="629" t="s">
        <v>18</v>
      </c>
      <c r="G13" s="581">
        <v>60</v>
      </c>
      <c r="H13" s="254"/>
      <c r="I13" s="594"/>
      <c r="J13" s="583">
        <f t="shared" si="0"/>
        <v>0</v>
      </c>
      <c r="K13" s="584">
        <f t="shared" si="1"/>
        <v>0</v>
      </c>
      <c r="L13" s="584">
        <f t="shared" si="2"/>
        <v>0</v>
      </c>
    </row>
    <row r="14" spans="1:12" s="114" customFormat="1" ht="71.25" customHeight="1">
      <c r="A14" s="573">
        <v>9</v>
      </c>
      <c r="B14" s="542" t="s">
        <v>560</v>
      </c>
      <c r="C14" s="541" t="s">
        <v>561</v>
      </c>
      <c r="D14" s="543"/>
      <c r="E14" s="543" t="s">
        <v>247</v>
      </c>
      <c r="F14" s="573" t="s">
        <v>18</v>
      </c>
      <c r="G14" s="581">
        <v>550</v>
      </c>
      <c r="H14" s="253"/>
      <c r="I14" s="574"/>
      <c r="J14" s="583">
        <f t="shared" si="0"/>
        <v>0</v>
      </c>
      <c r="K14" s="584">
        <f t="shared" si="1"/>
        <v>0</v>
      </c>
      <c r="L14" s="584">
        <f t="shared" si="2"/>
        <v>0</v>
      </c>
    </row>
    <row r="15" spans="1:12" s="114" customFormat="1" ht="12.75">
      <c r="A15" s="573">
        <v>10</v>
      </c>
      <c r="B15" s="634" t="s">
        <v>835</v>
      </c>
      <c r="C15" s="635" t="s">
        <v>255</v>
      </c>
      <c r="D15" s="636"/>
      <c r="E15" s="543" t="s">
        <v>160</v>
      </c>
      <c r="F15" s="573" t="s">
        <v>15</v>
      </c>
      <c r="G15" s="581">
        <v>20</v>
      </c>
      <c r="H15" s="253"/>
      <c r="I15" s="574"/>
      <c r="J15" s="583">
        <f t="shared" si="0"/>
        <v>0</v>
      </c>
      <c r="K15" s="584">
        <f t="shared" si="1"/>
        <v>0</v>
      </c>
      <c r="L15" s="584">
        <f t="shared" si="2"/>
        <v>0</v>
      </c>
    </row>
    <row r="16" spans="1:12" s="114" customFormat="1" ht="12.75">
      <c r="A16" s="573">
        <v>11</v>
      </c>
      <c r="B16" s="634" t="s">
        <v>835</v>
      </c>
      <c r="C16" s="635" t="s">
        <v>256</v>
      </c>
      <c r="D16" s="636"/>
      <c r="E16" s="543" t="s">
        <v>160</v>
      </c>
      <c r="F16" s="573" t="s">
        <v>15</v>
      </c>
      <c r="G16" s="581">
        <v>20</v>
      </c>
      <c r="H16" s="253"/>
      <c r="I16" s="574"/>
      <c r="J16" s="583">
        <f t="shared" si="0"/>
        <v>0</v>
      </c>
      <c r="K16" s="584">
        <f t="shared" si="1"/>
        <v>0</v>
      </c>
      <c r="L16" s="584">
        <f t="shared" si="2"/>
        <v>0</v>
      </c>
    </row>
    <row r="17" spans="1:1024" s="109" customFormat="1" ht="12.75">
      <c r="B17" s="147"/>
      <c r="H17" s="143"/>
      <c r="I17" s="873" t="s">
        <v>32</v>
      </c>
      <c r="J17" s="873"/>
      <c r="K17" s="165">
        <f>SUM(K6:K16)</f>
        <v>0</v>
      </c>
      <c r="L17" s="144">
        <f>SUM(L6:L16)</f>
        <v>0</v>
      </c>
    </row>
    <row r="18" spans="1:1024" s="836" customFormat="1" ht="16.5" customHeight="1">
      <c r="A18" s="854" t="s">
        <v>819</v>
      </c>
      <c r="B18" s="854"/>
      <c r="C18" s="854"/>
      <c r="D18" s="854"/>
      <c r="E18" s="854"/>
      <c r="F18" s="854"/>
      <c r="G18" s="854"/>
      <c r="H18" s="854"/>
      <c r="I18" s="854"/>
      <c r="J18" s="854"/>
      <c r="K18" s="854"/>
      <c r="L18" s="854"/>
    </row>
    <row r="19" spans="1:1024" s="836" customFormat="1" ht="16.5" customHeight="1">
      <c r="A19" s="854" t="s">
        <v>29</v>
      </c>
      <c r="B19" s="854"/>
      <c r="C19" s="854"/>
      <c r="D19" s="854"/>
      <c r="E19" s="854"/>
      <c r="F19" s="854"/>
      <c r="G19" s="854"/>
      <c r="H19" s="854"/>
      <c r="I19" s="854"/>
      <c r="J19" s="854"/>
      <c r="K19" s="854"/>
      <c r="L19" s="854"/>
    </row>
    <row r="20" spans="1:1024" customFormat="1" ht="16.5" customHeight="1">
      <c r="A20" s="837" t="s">
        <v>820</v>
      </c>
      <c r="B20" s="838"/>
      <c r="C20" s="839"/>
      <c r="D20" s="128"/>
      <c r="E20" s="128"/>
      <c r="F20" s="128"/>
      <c r="G20" s="840"/>
      <c r="H20" s="841"/>
      <c r="I20" s="842"/>
      <c r="J20" s="843"/>
      <c r="K20" s="843"/>
      <c r="L20" s="843"/>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c r="IX20" s="128"/>
      <c r="IY20" s="128"/>
      <c r="IZ20" s="128"/>
      <c r="JA20" s="128"/>
      <c r="JB20" s="128"/>
      <c r="JC20" s="128"/>
      <c r="JD20" s="128"/>
      <c r="JE20" s="128"/>
      <c r="JF20" s="128"/>
      <c r="JG20" s="128"/>
      <c r="JH20" s="128"/>
      <c r="JI20" s="128"/>
      <c r="JJ20" s="128"/>
      <c r="JK20" s="128"/>
      <c r="JL20" s="128"/>
      <c r="JM20" s="128"/>
      <c r="JN20" s="128"/>
      <c r="JO20" s="128"/>
      <c r="JP20" s="128"/>
      <c r="JQ20" s="128"/>
      <c r="JR20" s="128"/>
      <c r="JS20" s="128"/>
      <c r="JT20" s="128"/>
      <c r="JU20" s="128"/>
      <c r="JV20" s="128"/>
      <c r="JW20" s="128"/>
      <c r="JX20" s="128"/>
      <c r="JY20" s="128"/>
      <c r="JZ20" s="128"/>
      <c r="KA20" s="128"/>
      <c r="KB20" s="128"/>
      <c r="KC20" s="128"/>
      <c r="KD20" s="128"/>
      <c r="KE20" s="128"/>
      <c r="KF20" s="128"/>
      <c r="KG20" s="128"/>
      <c r="KH20" s="128"/>
      <c r="KI20" s="128"/>
      <c r="KJ20" s="128"/>
      <c r="KK20" s="128"/>
      <c r="KL20" s="128"/>
      <c r="KM20" s="128"/>
      <c r="KN20" s="128"/>
      <c r="KO20" s="128"/>
      <c r="KP20" s="128"/>
      <c r="KQ20" s="128"/>
      <c r="KR20" s="128"/>
      <c r="KS20" s="128"/>
      <c r="KT20" s="128"/>
      <c r="KU20" s="128"/>
      <c r="KV20" s="128"/>
      <c r="KW20" s="128"/>
      <c r="KX20" s="128"/>
      <c r="KY20" s="128"/>
      <c r="KZ20" s="128"/>
      <c r="LA20" s="128"/>
      <c r="LB20" s="128"/>
      <c r="LC20" s="128"/>
      <c r="LD20" s="128"/>
      <c r="LE20" s="128"/>
      <c r="LF20" s="128"/>
      <c r="LG20" s="128"/>
      <c r="LH20" s="128"/>
      <c r="LI20" s="128"/>
      <c r="LJ20" s="128"/>
      <c r="LK20" s="128"/>
      <c r="LL20" s="128"/>
      <c r="LM20" s="128"/>
      <c r="LN20" s="128"/>
      <c r="LO20" s="128"/>
      <c r="LP20" s="128"/>
      <c r="LQ20" s="128"/>
      <c r="LR20" s="128"/>
      <c r="LS20" s="128"/>
      <c r="LT20" s="128"/>
      <c r="LU20" s="128"/>
      <c r="LV20" s="128"/>
      <c r="LW20" s="128"/>
      <c r="LX20" s="128"/>
      <c r="LY20" s="128"/>
      <c r="LZ20" s="128"/>
      <c r="MA20" s="128"/>
      <c r="MB20" s="128"/>
      <c r="MC20" s="128"/>
      <c r="MD20" s="128"/>
      <c r="ME20" s="128"/>
      <c r="MF20" s="128"/>
      <c r="MG20" s="128"/>
      <c r="MH20" s="128"/>
      <c r="MI20" s="128"/>
      <c r="MJ20" s="128"/>
      <c r="MK20" s="128"/>
      <c r="ML20" s="128"/>
      <c r="MM20" s="128"/>
      <c r="MN20" s="128"/>
      <c r="MO20" s="128"/>
      <c r="MP20" s="128"/>
      <c r="MQ20" s="128"/>
      <c r="MR20" s="128"/>
      <c r="MS20" s="128"/>
      <c r="MT20" s="128"/>
      <c r="MU20" s="128"/>
      <c r="MV20" s="128"/>
      <c r="MW20" s="128"/>
      <c r="MX20" s="128"/>
      <c r="MY20" s="128"/>
      <c r="MZ20" s="128"/>
      <c r="NA20" s="128"/>
      <c r="NB20" s="128"/>
      <c r="NC20" s="128"/>
      <c r="ND20" s="128"/>
      <c r="NE20" s="128"/>
      <c r="NF20" s="128"/>
      <c r="NG20" s="128"/>
      <c r="NH20" s="128"/>
      <c r="NI20" s="128"/>
      <c r="NJ20" s="128"/>
      <c r="NK20" s="128"/>
      <c r="NL20" s="128"/>
      <c r="NM20" s="128"/>
      <c r="NN20" s="128"/>
      <c r="NO20" s="128"/>
      <c r="NP20" s="128"/>
      <c r="NQ20" s="128"/>
      <c r="NR20" s="128"/>
      <c r="NS20" s="128"/>
      <c r="NT20" s="128"/>
      <c r="NU20" s="128"/>
      <c r="NV20" s="128"/>
      <c r="NW20" s="128"/>
      <c r="NX20" s="128"/>
      <c r="NY20" s="128"/>
      <c r="NZ20" s="128"/>
      <c r="OA20" s="128"/>
      <c r="OB20" s="128"/>
      <c r="OC20" s="128"/>
      <c r="OD20" s="128"/>
      <c r="OE20" s="128"/>
      <c r="OF20" s="128"/>
      <c r="OG20" s="128"/>
      <c r="OH20" s="128"/>
      <c r="OI20" s="128"/>
      <c r="OJ20" s="128"/>
      <c r="OK20" s="128"/>
      <c r="OL20" s="128"/>
      <c r="OM20" s="128"/>
      <c r="ON20" s="128"/>
      <c r="OO20" s="128"/>
      <c r="OP20" s="128"/>
      <c r="OQ20" s="128"/>
      <c r="OR20" s="128"/>
      <c r="OS20" s="128"/>
      <c r="OT20" s="128"/>
      <c r="OU20" s="128"/>
      <c r="OV20" s="128"/>
      <c r="OW20" s="128"/>
      <c r="OX20" s="128"/>
      <c r="OY20" s="128"/>
      <c r="OZ20" s="128"/>
      <c r="PA20" s="128"/>
      <c r="PB20" s="128"/>
      <c r="PC20" s="128"/>
      <c r="PD20" s="128"/>
      <c r="PE20" s="128"/>
      <c r="PF20" s="128"/>
      <c r="PG20" s="128"/>
      <c r="PH20" s="128"/>
      <c r="PI20" s="128"/>
      <c r="PJ20" s="128"/>
      <c r="PK20" s="128"/>
      <c r="PL20" s="128"/>
      <c r="PM20" s="128"/>
      <c r="PN20" s="128"/>
      <c r="PO20" s="128"/>
      <c r="PP20" s="128"/>
      <c r="PQ20" s="128"/>
      <c r="PR20" s="128"/>
      <c r="PS20" s="128"/>
      <c r="PT20" s="128"/>
      <c r="PU20" s="128"/>
      <c r="PV20" s="128"/>
      <c r="PW20" s="128"/>
      <c r="PX20" s="128"/>
      <c r="PY20" s="128"/>
      <c r="PZ20" s="128"/>
      <c r="QA20" s="128"/>
      <c r="QB20" s="128"/>
      <c r="QC20" s="128"/>
      <c r="QD20" s="128"/>
      <c r="QE20" s="128"/>
      <c r="QF20" s="128"/>
      <c r="QG20" s="128"/>
      <c r="QH20" s="128"/>
      <c r="QI20" s="128"/>
      <c r="QJ20" s="128"/>
      <c r="QK20" s="128"/>
      <c r="QL20" s="128"/>
      <c r="QM20" s="128"/>
      <c r="QN20" s="128"/>
      <c r="QO20" s="128"/>
      <c r="QP20" s="128"/>
      <c r="QQ20" s="128"/>
      <c r="QR20" s="128"/>
      <c r="QS20" s="128"/>
      <c r="QT20" s="128"/>
      <c r="QU20" s="128"/>
      <c r="QV20" s="128"/>
      <c r="QW20" s="128"/>
      <c r="QX20" s="128"/>
      <c r="QY20" s="128"/>
      <c r="QZ20" s="128"/>
      <c r="RA20" s="128"/>
      <c r="RB20" s="128"/>
      <c r="RC20" s="128"/>
      <c r="RD20" s="128"/>
      <c r="RE20" s="128"/>
      <c r="RF20" s="128"/>
      <c r="RG20" s="128"/>
      <c r="RH20" s="128"/>
      <c r="RI20" s="128"/>
      <c r="RJ20" s="128"/>
      <c r="RK20" s="128"/>
      <c r="RL20" s="128"/>
      <c r="RM20" s="128"/>
      <c r="RN20" s="128"/>
      <c r="RO20" s="128"/>
      <c r="RP20" s="128"/>
      <c r="RQ20" s="128"/>
      <c r="RR20" s="128"/>
      <c r="RS20" s="128"/>
      <c r="RT20" s="128"/>
      <c r="RU20" s="128"/>
      <c r="RV20" s="128"/>
      <c r="RW20" s="128"/>
      <c r="RX20" s="128"/>
      <c r="RY20" s="128"/>
      <c r="RZ20" s="128"/>
      <c r="SA20" s="128"/>
      <c r="SB20" s="128"/>
      <c r="SC20" s="128"/>
      <c r="SD20" s="128"/>
      <c r="SE20" s="128"/>
      <c r="SF20" s="128"/>
      <c r="SG20" s="128"/>
      <c r="SH20" s="128"/>
      <c r="SI20" s="128"/>
      <c r="SJ20" s="128"/>
      <c r="SK20" s="128"/>
      <c r="SL20" s="128"/>
      <c r="SM20" s="128"/>
      <c r="SN20" s="128"/>
      <c r="SO20" s="128"/>
      <c r="SP20" s="128"/>
      <c r="SQ20" s="128"/>
      <c r="SR20" s="128"/>
      <c r="SS20" s="128"/>
      <c r="ST20" s="128"/>
      <c r="SU20" s="128"/>
      <c r="SV20" s="128"/>
      <c r="SW20" s="128"/>
      <c r="SX20" s="128"/>
      <c r="SY20" s="128"/>
      <c r="SZ20" s="128"/>
      <c r="TA20" s="128"/>
      <c r="TB20" s="128"/>
      <c r="TC20" s="128"/>
      <c r="TD20" s="128"/>
      <c r="TE20" s="128"/>
      <c r="TF20" s="128"/>
      <c r="TG20" s="128"/>
      <c r="TH20" s="128"/>
      <c r="TI20" s="128"/>
      <c r="TJ20" s="128"/>
      <c r="TK20" s="128"/>
      <c r="TL20" s="128"/>
      <c r="TM20" s="128"/>
      <c r="TN20" s="128"/>
      <c r="TO20" s="128"/>
      <c r="TP20" s="128"/>
      <c r="TQ20" s="128"/>
      <c r="TR20" s="128"/>
      <c r="TS20" s="128"/>
      <c r="TT20" s="128"/>
      <c r="TU20" s="128"/>
      <c r="TV20" s="128"/>
      <c r="TW20" s="128"/>
      <c r="TX20" s="128"/>
      <c r="TY20" s="128"/>
      <c r="TZ20" s="128"/>
      <c r="UA20" s="128"/>
      <c r="UB20" s="128"/>
      <c r="UC20" s="128"/>
      <c r="UD20" s="128"/>
      <c r="UE20" s="128"/>
      <c r="UF20" s="128"/>
      <c r="UG20" s="128"/>
      <c r="UH20" s="128"/>
      <c r="UI20" s="128"/>
      <c r="UJ20" s="128"/>
      <c r="UK20" s="128"/>
      <c r="UL20" s="128"/>
      <c r="UM20" s="128"/>
      <c r="UN20" s="128"/>
      <c r="UO20" s="128"/>
      <c r="UP20" s="128"/>
      <c r="UQ20" s="128"/>
      <c r="UR20" s="128"/>
      <c r="US20" s="128"/>
      <c r="UT20" s="128"/>
      <c r="UU20" s="128"/>
      <c r="UV20" s="128"/>
      <c r="UW20" s="128"/>
      <c r="UX20" s="128"/>
      <c r="UY20" s="128"/>
      <c r="UZ20" s="128"/>
      <c r="VA20" s="128"/>
      <c r="VB20" s="128"/>
      <c r="VC20" s="128"/>
      <c r="VD20" s="128"/>
      <c r="VE20" s="128"/>
      <c r="VF20" s="128"/>
      <c r="VG20" s="128"/>
      <c r="VH20" s="128"/>
      <c r="VI20" s="128"/>
      <c r="VJ20" s="128"/>
      <c r="VK20" s="128"/>
      <c r="VL20" s="128"/>
      <c r="VM20" s="128"/>
      <c r="VN20" s="128"/>
      <c r="VO20" s="128"/>
      <c r="VP20" s="128"/>
      <c r="VQ20" s="128"/>
      <c r="VR20" s="128"/>
      <c r="VS20" s="128"/>
      <c r="VT20" s="128"/>
      <c r="VU20" s="128"/>
      <c r="VV20" s="128"/>
      <c r="VW20" s="128"/>
      <c r="VX20" s="128"/>
      <c r="VY20" s="128"/>
      <c r="VZ20" s="128"/>
      <c r="WA20" s="128"/>
      <c r="WB20" s="128"/>
      <c r="WC20" s="128"/>
      <c r="WD20" s="128"/>
      <c r="WE20" s="128"/>
      <c r="WF20" s="128"/>
      <c r="WG20" s="128"/>
      <c r="WH20" s="128"/>
      <c r="WI20" s="128"/>
      <c r="WJ20" s="128"/>
      <c r="WK20" s="128"/>
      <c r="WL20" s="128"/>
      <c r="WM20" s="128"/>
      <c r="WN20" s="128"/>
      <c r="WO20" s="128"/>
      <c r="WP20" s="128"/>
      <c r="WQ20" s="128"/>
      <c r="WR20" s="128"/>
      <c r="WS20" s="128"/>
      <c r="WT20" s="128"/>
      <c r="WU20" s="128"/>
      <c r="WV20" s="128"/>
      <c r="WW20" s="128"/>
      <c r="WX20" s="128"/>
      <c r="WY20" s="128"/>
      <c r="WZ20" s="128"/>
      <c r="XA20" s="128"/>
      <c r="XB20" s="128"/>
      <c r="XC20" s="128"/>
      <c r="XD20" s="128"/>
      <c r="XE20" s="128"/>
      <c r="XF20" s="128"/>
      <c r="XG20" s="128"/>
      <c r="XH20" s="128"/>
      <c r="XI20" s="128"/>
      <c r="XJ20" s="128"/>
      <c r="XK20" s="128"/>
      <c r="XL20" s="128"/>
      <c r="XM20" s="128"/>
      <c r="XN20" s="128"/>
      <c r="XO20" s="128"/>
      <c r="XP20" s="128"/>
      <c r="XQ20" s="128"/>
      <c r="XR20" s="128"/>
      <c r="XS20" s="128"/>
      <c r="XT20" s="128"/>
      <c r="XU20" s="128"/>
      <c r="XV20" s="128"/>
      <c r="XW20" s="128"/>
      <c r="XX20" s="128"/>
      <c r="XY20" s="128"/>
      <c r="XZ20" s="128"/>
      <c r="YA20" s="128"/>
      <c r="YB20" s="128"/>
      <c r="YC20" s="128"/>
      <c r="YD20" s="128"/>
      <c r="YE20" s="128"/>
      <c r="YF20" s="128"/>
      <c r="YG20" s="128"/>
      <c r="YH20" s="128"/>
      <c r="YI20" s="128"/>
      <c r="YJ20" s="128"/>
      <c r="YK20" s="128"/>
      <c r="YL20" s="128"/>
      <c r="YM20" s="128"/>
      <c r="YN20" s="128"/>
      <c r="YO20" s="128"/>
      <c r="YP20" s="128"/>
      <c r="YQ20" s="128"/>
      <c r="YR20" s="128"/>
      <c r="YS20" s="128"/>
      <c r="YT20" s="128"/>
      <c r="YU20" s="128"/>
      <c r="YV20" s="128"/>
      <c r="YW20" s="128"/>
      <c r="YX20" s="128"/>
      <c r="YY20" s="128"/>
      <c r="YZ20" s="128"/>
      <c r="ZA20" s="128"/>
      <c r="ZB20" s="128"/>
      <c r="ZC20" s="128"/>
      <c r="ZD20" s="128"/>
      <c r="ZE20" s="128"/>
      <c r="ZF20" s="128"/>
      <c r="ZG20" s="128"/>
      <c r="ZH20" s="128"/>
      <c r="ZI20" s="128"/>
      <c r="ZJ20" s="128"/>
      <c r="ZK20" s="128"/>
      <c r="ZL20" s="128"/>
      <c r="ZM20" s="128"/>
      <c r="ZN20" s="128"/>
      <c r="ZO20" s="128"/>
      <c r="ZP20" s="128"/>
      <c r="ZQ20" s="128"/>
      <c r="ZR20" s="128"/>
      <c r="ZS20" s="128"/>
      <c r="ZT20" s="128"/>
      <c r="ZU20" s="128"/>
      <c r="ZV20" s="128"/>
      <c r="ZW20" s="128"/>
      <c r="ZX20" s="128"/>
      <c r="ZY20" s="128"/>
      <c r="ZZ20" s="128"/>
      <c r="AAA20" s="128"/>
      <c r="AAB20" s="128"/>
      <c r="AAC20" s="128"/>
      <c r="AAD20" s="128"/>
      <c r="AAE20" s="128"/>
      <c r="AAF20" s="128"/>
      <c r="AAG20" s="128"/>
      <c r="AAH20" s="128"/>
      <c r="AAI20" s="128"/>
      <c r="AAJ20" s="128"/>
      <c r="AAK20" s="128"/>
      <c r="AAL20" s="128"/>
      <c r="AAM20" s="128"/>
      <c r="AAN20" s="128"/>
      <c r="AAO20" s="128"/>
      <c r="AAP20" s="128"/>
      <c r="AAQ20" s="128"/>
      <c r="AAR20" s="128"/>
      <c r="AAS20" s="128"/>
      <c r="AAT20" s="128"/>
      <c r="AAU20" s="128"/>
      <c r="AAV20" s="128"/>
      <c r="AAW20" s="128"/>
      <c r="AAX20" s="128"/>
      <c r="AAY20" s="128"/>
      <c r="AAZ20" s="128"/>
      <c r="ABA20" s="128"/>
      <c r="ABB20" s="128"/>
      <c r="ABC20" s="128"/>
      <c r="ABD20" s="128"/>
      <c r="ABE20" s="128"/>
      <c r="ABF20" s="128"/>
      <c r="ABG20" s="128"/>
      <c r="ABH20" s="128"/>
      <c r="ABI20" s="128"/>
      <c r="ABJ20" s="128"/>
      <c r="ABK20" s="128"/>
      <c r="ABL20" s="128"/>
      <c r="ABM20" s="128"/>
      <c r="ABN20" s="128"/>
      <c r="ABO20" s="128"/>
      <c r="ABP20" s="128"/>
      <c r="ABQ20" s="128"/>
      <c r="ABR20" s="128"/>
      <c r="ABS20" s="128"/>
      <c r="ABT20" s="128"/>
      <c r="ABU20" s="128"/>
      <c r="ABV20" s="128"/>
      <c r="ABW20" s="128"/>
      <c r="ABX20" s="128"/>
      <c r="ABY20" s="128"/>
      <c r="ABZ20" s="128"/>
      <c r="ACA20" s="128"/>
      <c r="ACB20" s="128"/>
      <c r="ACC20" s="128"/>
      <c r="ACD20" s="128"/>
      <c r="ACE20" s="128"/>
      <c r="ACF20" s="128"/>
      <c r="ACG20" s="128"/>
      <c r="ACH20" s="128"/>
      <c r="ACI20" s="128"/>
      <c r="ACJ20" s="128"/>
      <c r="ACK20" s="128"/>
      <c r="ACL20" s="128"/>
      <c r="ACM20" s="128"/>
      <c r="ACN20" s="128"/>
      <c r="ACO20" s="128"/>
      <c r="ACP20" s="128"/>
      <c r="ACQ20" s="128"/>
      <c r="ACR20" s="128"/>
      <c r="ACS20" s="128"/>
      <c r="ACT20" s="128"/>
      <c r="ACU20" s="128"/>
      <c r="ACV20" s="128"/>
      <c r="ACW20" s="128"/>
      <c r="ACX20" s="128"/>
      <c r="ACY20" s="128"/>
      <c r="ACZ20" s="128"/>
      <c r="ADA20" s="128"/>
      <c r="ADB20" s="128"/>
      <c r="ADC20" s="128"/>
      <c r="ADD20" s="128"/>
      <c r="ADE20" s="128"/>
      <c r="ADF20" s="128"/>
      <c r="ADG20" s="128"/>
      <c r="ADH20" s="128"/>
      <c r="ADI20" s="128"/>
      <c r="ADJ20" s="128"/>
      <c r="ADK20" s="128"/>
      <c r="ADL20" s="128"/>
      <c r="ADM20" s="128"/>
      <c r="ADN20" s="128"/>
      <c r="ADO20" s="128"/>
      <c r="ADP20" s="128"/>
      <c r="ADQ20" s="128"/>
      <c r="ADR20" s="128"/>
      <c r="ADS20" s="128"/>
      <c r="ADT20" s="128"/>
      <c r="ADU20" s="128"/>
      <c r="ADV20" s="128"/>
      <c r="ADW20" s="128"/>
      <c r="ADX20" s="128"/>
      <c r="ADY20" s="128"/>
      <c r="ADZ20" s="128"/>
      <c r="AEA20" s="128"/>
      <c r="AEB20" s="128"/>
      <c r="AEC20" s="128"/>
      <c r="AED20" s="128"/>
      <c r="AEE20" s="128"/>
      <c r="AEF20" s="128"/>
      <c r="AEG20" s="128"/>
      <c r="AEH20" s="128"/>
      <c r="AEI20" s="128"/>
      <c r="AEJ20" s="128"/>
      <c r="AEK20" s="128"/>
      <c r="AEL20" s="128"/>
      <c r="AEM20" s="128"/>
      <c r="AEN20" s="128"/>
      <c r="AEO20" s="128"/>
      <c r="AEP20" s="128"/>
      <c r="AEQ20" s="128"/>
      <c r="AER20" s="128"/>
      <c r="AES20" s="128"/>
      <c r="AET20" s="128"/>
      <c r="AEU20" s="128"/>
      <c r="AEV20" s="128"/>
      <c r="AEW20" s="128"/>
      <c r="AEX20" s="128"/>
      <c r="AEY20" s="128"/>
      <c r="AEZ20" s="128"/>
      <c r="AFA20" s="128"/>
      <c r="AFB20" s="128"/>
      <c r="AFC20" s="128"/>
      <c r="AFD20" s="128"/>
      <c r="AFE20" s="128"/>
      <c r="AFF20" s="128"/>
      <c r="AFG20" s="128"/>
      <c r="AFH20" s="128"/>
      <c r="AFI20" s="128"/>
      <c r="AFJ20" s="128"/>
      <c r="AFK20" s="128"/>
      <c r="AFL20" s="128"/>
      <c r="AFM20" s="128"/>
      <c r="AFN20" s="128"/>
      <c r="AFO20" s="128"/>
      <c r="AFP20" s="128"/>
      <c r="AFQ20" s="128"/>
      <c r="AFR20" s="128"/>
      <c r="AFS20" s="128"/>
      <c r="AFT20" s="128"/>
      <c r="AFU20" s="128"/>
      <c r="AFV20" s="128"/>
      <c r="AFW20" s="128"/>
      <c r="AFX20" s="128"/>
      <c r="AFY20" s="128"/>
      <c r="AFZ20" s="128"/>
      <c r="AGA20" s="128"/>
      <c r="AGB20" s="128"/>
      <c r="AGC20" s="128"/>
      <c r="AGD20" s="128"/>
      <c r="AGE20" s="128"/>
      <c r="AGF20" s="128"/>
      <c r="AGG20" s="128"/>
      <c r="AGH20" s="128"/>
      <c r="AGI20" s="128"/>
      <c r="AGJ20" s="128"/>
      <c r="AGK20" s="128"/>
      <c r="AGL20" s="128"/>
      <c r="AGM20" s="128"/>
      <c r="AGN20" s="128"/>
      <c r="AGO20" s="128"/>
      <c r="AGP20" s="128"/>
      <c r="AGQ20" s="128"/>
      <c r="AGR20" s="128"/>
      <c r="AGS20" s="128"/>
      <c r="AGT20" s="128"/>
      <c r="AGU20" s="128"/>
      <c r="AGV20" s="128"/>
      <c r="AGW20" s="128"/>
      <c r="AGX20" s="128"/>
      <c r="AGY20" s="128"/>
      <c r="AGZ20" s="128"/>
      <c r="AHA20" s="128"/>
      <c r="AHB20" s="128"/>
      <c r="AHC20" s="128"/>
      <c r="AHD20" s="128"/>
      <c r="AHE20" s="128"/>
      <c r="AHF20" s="128"/>
      <c r="AHG20" s="128"/>
      <c r="AHH20" s="128"/>
      <c r="AHI20" s="128"/>
      <c r="AHJ20" s="128"/>
      <c r="AHK20" s="128"/>
      <c r="AHL20" s="128"/>
      <c r="AHM20" s="128"/>
      <c r="AHN20" s="128"/>
      <c r="AHO20" s="128"/>
      <c r="AHP20" s="128"/>
      <c r="AHQ20" s="128"/>
      <c r="AHR20" s="128"/>
      <c r="AHS20" s="128"/>
      <c r="AHT20" s="128"/>
      <c r="AHU20" s="128"/>
      <c r="AHV20" s="128"/>
      <c r="AHW20" s="128"/>
      <c r="AHX20" s="128"/>
      <c r="AHY20" s="128"/>
      <c r="AHZ20" s="128"/>
      <c r="AIA20" s="128"/>
      <c r="AIB20" s="128"/>
      <c r="AIC20" s="128"/>
      <c r="AID20" s="128"/>
      <c r="AIE20" s="128"/>
      <c r="AIF20" s="128"/>
      <c r="AIG20" s="128"/>
      <c r="AIH20" s="128"/>
      <c r="AII20" s="128"/>
      <c r="AIJ20" s="128"/>
      <c r="AIK20" s="128"/>
      <c r="AIL20" s="128"/>
      <c r="AIM20" s="128"/>
      <c r="AIN20" s="128"/>
      <c r="AIO20" s="128"/>
      <c r="AIP20" s="128"/>
      <c r="AIQ20" s="128"/>
      <c r="AIR20" s="128"/>
      <c r="AIS20" s="128"/>
      <c r="AIT20" s="128"/>
      <c r="AIU20" s="128"/>
      <c r="AIV20" s="128"/>
      <c r="AIW20" s="128"/>
      <c r="AIX20" s="128"/>
      <c r="AIY20" s="128"/>
      <c r="AIZ20" s="128"/>
      <c r="AJA20" s="128"/>
      <c r="AJB20" s="128"/>
      <c r="AJC20" s="128"/>
      <c r="AJD20" s="128"/>
      <c r="AJE20" s="128"/>
      <c r="AJF20" s="128"/>
      <c r="AJG20" s="128"/>
      <c r="AJH20" s="128"/>
      <c r="AJI20" s="128"/>
      <c r="AJJ20" s="128"/>
      <c r="AJK20" s="128"/>
      <c r="AJL20" s="128"/>
      <c r="AJM20" s="128"/>
      <c r="AJN20" s="128"/>
      <c r="AJO20" s="128"/>
      <c r="AJP20" s="128"/>
      <c r="AJQ20" s="128"/>
      <c r="AJR20" s="128"/>
      <c r="AJS20" s="128"/>
      <c r="AJT20" s="128"/>
      <c r="AJU20" s="128"/>
      <c r="AJV20" s="128"/>
      <c r="AJW20" s="128"/>
      <c r="AJX20" s="128"/>
      <c r="AJY20" s="128"/>
      <c r="AJZ20" s="128"/>
      <c r="AKA20" s="128"/>
      <c r="AKB20" s="128"/>
      <c r="AKC20" s="128"/>
      <c r="AKD20" s="128"/>
      <c r="AKE20" s="128"/>
      <c r="AKF20" s="128"/>
      <c r="AKG20" s="128"/>
      <c r="AKH20" s="128"/>
      <c r="AKI20" s="128"/>
      <c r="AKJ20" s="128"/>
      <c r="AKK20" s="128"/>
      <c r="AKL20" s="128"/>
      <c r="AKM20" s="128"/>
      <c r="AKN20" s="128"/>
      <c r="AKO20" s="128"/>
      <c r="AKP20" s="128"/>
      <c r="AKQ20" s="128"/>
      <c r="AKR20" s="128"/>
      <c r="AKS20" s="128"/>
      <c r="AKT20" s="128"/>
      <c r="AKU20" s="128"/>
      <c r="AKV20" s="128"/>
      <c r="AKW20" s="128"/>
      <c r="AKX20" s="128"/>
      <c r="AKY20" s="128"/>
      <c r="AKZ20" s="128"/>
      <c r="ALA20" s="128"/>
      <c r="ALB20" s="128"/>
      <c r="ALC20" s="128"/>
      <c r="ALD20" s="128"/>
      <c r="ALE20" s="128"/>
      <c r="ALF20" s="128"/>
      <c r="ALG20" s="128"/>
      <c r="ALH20" s="128"/>
      <c r="ALI20" s="128"/>
      <c r="ALJ20" s="128"/>
      <c r="ALK20" s="128"/>
      <c r="ALL20" s="128"/>
      <c r="ALM20" s="128"/>
      <c r="ALN20" s="128"/>
      <c r="ALO20" s="128"/>
      <c r="ALP20" s="128"/>
      <c r="ALQ20" s="128"/>
      <c r="ALR20" s="128"/>
      <c r="ALS20" s="128"/>
      <c r="ALT20" s="128"/>
      <c r="ALU20" s="128"/>
      <c r="ALV20" s="128"/>
      <c r="ALW20" s="128"/>
      <c r="ALX20" s="128"/>
      <c r="ALY20" s="128"/>
      <c r="ALZ20" s="128"/>
      <c r="AMA20" s="128"/>
      <c r="AMB20" s="128"/>
      <c r="AMC20" s="128"/>
      <c r="AMD20" s="128"/>
      <c r="AME20" s="128"/>
      <c r="AMF20" s="128"/>
      <c r="AMG20" s="128"/>
      <c r="AMH20" s="128"/>
      <c r="AMI20" s="128"/>
      <c r="AMJ20" s="128"/>
    </row>
    <row r="21" spans="1:1024" ht="18">
      <c r="K21" s="145"/>
    </row>
  </sheetData>
  <mergeCells count="4">
    <mergeCell ref="A2:L2"/>
    <mergeCell ref="I17:J17"/>
    <mergeCell ref="A18:L18"/>
    <mergeCell ref="A19:L19"/>
  </mergeCells>
  <pageMargins left="0" right="0" top="0.39370078740157483" bottom="0.39370078740157483" header="0" footer="0"/>
  <pageSetup paperSize="9" scale="70" fitToWidth="0" fitToHeight="0" orientation="landscape" r:id="rId1"/>
  <headerFooter>
    <oddHeader>&amp;LNumer sprawy 24/ZP/2023
&amp;RZałącznik nr 2 do SWZ</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F660A-8D95-42C7-8C20-9FE2B411D519}">
  <dimension ref="A1:AMJ12"/>
  <sheetViews>
    <sheetView view="pageBreakPreview" zoomScaleNormal="100" zoomScaleSheetLayoutView="100" workbookViewId="0">
      <selection activeCell="B5" sqref="B5"/>
    </sheetView>
  </sheetViews>
  <sheetFormatPr defaultRowHeight="15"/>
  <cols>
    <col min="1" max="1" width="3.42578125" style="166" customWidth="1"/>
    <col min="2" max="2" width="37.42578125" style="166" customWidth="1"/>
    <col min="3" max="3" width="67.140625" style="166" customWidth="1"/>
    <col min="4" max="4" width="13.7109375" style="166" customWidth="1"/>
    <col min="5" max="5" width="14.42578125" style="168" customWidth="1"/>
    <col min="6" max="6" width="11" style="168" customWidth="1"/>
    <col min="7" max="7" width="13.28515625" style="168" customWidth="1"/>
    <col min="8" max="8" width="9.42578125" style="171" customWidth="1"/>
    <col min="9" max="9" width="9.5703125" style="168" customWidth="1"/>
    <col min="10" max="10" width="9.28515625" style="171" customWidth="1"/>
    <col min="11" max="11" width="13.42578125" style="171" customWidth="1"/>
    <col min="12" max="12" width="16.85546875" style="171" customWidth="1"/>
    <col min="13" max="258" width="9.7109375" style="166" customWidth="1"/>
    <col min="259" max="1025" width="9.7109375" style="185" customWidth="1"/>
    <col min="1026" max="1026" width="10.28515625" style="185" customWidth="1"/>
    <col min="1027" max="16384" width="9.140625" style="185"/>
  </cols>
  <sheetData>
    <row r="1" spans="1:1024" ht="18">
      <c r="C1" s="760" t="s">
        <v>61</v>
      </c>
    </row>
    <row r="2" spans="1:1024">
      <c r="A2" s="874"/>
      <c r="B2" s="874"/>
      <c r="C2" s="874"/>
      <c r="D2" s="874"/>
      <c r="E2" s="874"/>
      <c r="F2" s="874"/>
      <c r="G2" s="874"/>
      <c r="H2" s="874"/>
      <c r="I2" s="874"/>
      <c r="J2" s="874"/>
      <c r="K2" s="874"/>
      <c r="L2" s="874"/>
    </row>
    <row r="3" spans="1:1024" ht="18">
      <c r="B3" s="167" t="s">
        <v>834</v>
      </c>
      <c r="C3" s="167"/>
      <c r="G3" s="169"/>
      <c r="H3" s="170"/>
    </row>
    <row r="4" spans="1:1024" s="172" customFormat="1" ht="62.25" customHeight="1">
      <c r="A4" s="724" t="s">
        <v>3</v>
      </c>
      <c r="B4" s="724" t="s">
        <v>4</v>
      </c>
      <c r="C4" s="589" t="s">
        <v>5</v>
      </c>
      <c r="D4" s="725" t="s">
        <v>30</v>
      </c>
      <c r="E4" s="726" t="s">
        <v>7</v>
      </c>
      <c r="F4" s="726" t="s">
        <v>8</v>
      </c>
      <c r="G4" s="726" t="s">
        <v>9</v>
      </c>
      <c r="H4" s="727" t="s">
        <v>10</v>
      </c>
      <c r="I4" s="726" t="s">
        <v>31</v>
      </c>
      <c r="J4" s="727" t="s">
        <v>12</v>
      </c>
      <c r="K4" s="727" t="s">
        <v>13</v>
      </c>
      <c r="L4" s="727" t="s">
        <v>14</v>
      </c>
    </row>
    <row r="5" spans="1:1024" ht="56.25" customHeight="1">
      <c r="A5" s="173">
        <v>1</v>
      </c>
      <c r="B5" s="728" t="s">
        <v>564</v>
      </c>
      <c r="C5" s="729" t="s">
        <v>802</v>
      </c>
      <c r="D5" s="174"/>
      <c r="E5" s="175"/>
      <c r="F5" s="734" t="s">
        <v>21</v>
      </c>
      <c r="G5" s="176">
        <v>1000</v>
      </c>
      <c r="H5" s="177"/>
      <c r="I5" s="178"/>
      <c r="J5" s="179">
        <f>H5*I5+H5</f>
        <v>0</v>
      </c>
      <c r="K5" s="179">
        <f>H5*G5</f>
        <v>0</v>
      </c>
      <c r="L5" s="179">
        <f>K5*I5+K5</f>
        <v>0</v>
      </c>
    </row>
    <row r="6" spans="1:1024" ht="75.75" customHeight="1">
      <c r="A6" s="173">
        <v>2</v>
      </c>
      <c r="B6" s="728" t="s">
        <v>563</v>
      </c>
      <c r="C6" s="729" t="s">
        <v>803</v>
      </c>
      <c r="D6" s="180"/>
      <c r="E6" s="175"/>
      <c r="F6" s="734" t="s">
        <v>21</v>
      </c>
      <c r="G6" s="176">
        <v>1000</v>
      </c>
      <c r="H6" s="177"/>
      <c r="I6" s="178"/>
      <c r="J6" s="179">
        <f t="shared" ref="J6:J8" si="0">H6*I6+H6</f>
        <v>0</v>
      </c>
      <c r="K6" s="179">
        <f t="shared" ref="K6:K8" si="1">H6*G6</f>
        <v>0</v>
      </c>
      <c r="L6" s="179">
        <f t="shared" ref="L6:L8" si="2">K6*I6+K6</f>
        <v>0</v>
      </c>
    </row>
    <row r="7" spans="1:1024" ht="254.25" customHeight="1">
      <c r="A7" s="237">
        <v>3</v>
      </c>
      <c r="B7" s="730" t="s">
        <v>565</v>
      </c>
      <c r="C7" s="731" t="s">
        <v>804</v>
      </c>
      <c r="D7" s="248"/>
      <c r="E7" s="247"/>
      <c r="F7" s="735" t="s">
        <v>21</v>
      </c>
      <c r="G7" s="246">
        <v>500</v>
      </c>
      <c r="H7" s="245"/>
      <c r="I7" s="244"/>
      <c r="J7" s="179">
        <f t="shared" si="0"/>
        <v>0</v>
      </c>
      <c r="K7" s="179">
        <f t="shared" si="1"/>
        <v>0</v>
      </c>
      <c r="L7" s="179">
        <f t="shared" si="2"/>
        <v>0</v>
      </c>
    </row>
    <row r="8" spans="1:1024" ht="259.5" customHeight="1">
      <c r="A8" s="242">
        <v>4</v>
      </c>
      <c r="B8" s="732" t="s">
        <v>562</v>
      </c>
      <c r="C8" s="733" t="s">
        <v>805</v>
      </c>
      <c r="D8" s="241"/>
      <c r="E8" s="240"/>
      <c r="F8" s="736" t="s">
        <v>21</v>
      </c>
      <c r="G8" s="238">
        <v>500</v>
      </c>
      <c r="H8" s="236"/>
      <c r="I8" s="239"/>
      <c r="J8" s="179">
        <f t="shared" si="0"/>
        <v>0</v>
      </c>
      <c r="K8" s="179">
        <f t="shared" si="1"/>
        <v>0</v>
      </c>
      <c r="L8" s="179">
        <f t="shared" si="2"/>
        <v>0</v>
      </c>
    </row>
    <row r="9" spans="1:1024" ht="18" customHeight="1">
      <c r="B9" s="181"/>
      <c r="C9" s="181"/>
      <c r="D9" s="181"/>
      <c r="E9" s="169"/>
      <c r="G9" s="182"/>
      <c r="H9" s="183"/>
      <c r="I9" s="243"/>
      <c r="J9" s="171" t="s">
        <v>32</v>
      </c>
      <c r="K9" s="184">
        <f>SUM(K5:K8)</f>
        <v>0</v>
      </c>
      <c r="L9" s="184">
        <f>SUM(L5:L8)</f>
        <v>0</v>
      </c>
    </row>
    <row r="10" spans="1:1024" s="836" customFormat="1" ht="21.75" customHeight="1">
      <c r="A10" s="854" t="s">
        <v>819</v>
      </c>
      <c r="B10" s="854"/>
      <c r="C10" s="854"/>
      <c r="D10" s="854"/>
      <c r="E10" s="854"/>
      <c r="F10" s="854"/>
      <c r="G10" s="854"/>
      <c r="H10" s="854"/>
      <c r="I10" s="854"/>
      <c r="J10" s="854"/>
      <c r="K10" s="854"/>
      <c r="L10" s="854"/>
    </row>
    <row r="11" spans="1:1024" s="836" customFormat="1" ht="30" customHeight="1">
      <c r="A11" s="854" t="s">
        <v>29</v>
      </c>
      <c r="B11" s="854"/>
      <c r="C11" s="854"/>
      <c r="D11" s="854"/>
      <c r="E11" s="854"/>
      <c r="F11" s="854"/>
      <c r="G11" s="854"/>
      <c r="H11" s="854"/>
      <c r="I11" s="854"/>
      <c r="J11" s="854"/>
      <c r="K11" s="854"/>
      <c r="L11" s="854"/>
    </row>
    <row r="12" spans="1:1024" customFormat="1" ht="24" customHeight="1">
      <c r="A12" s="837" t="s">
        <v>820</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sheetData>
  <mergeCells count="3">
    <mergeCell ref="A2:L2"/>
    <mergeCell ref="A10:L10"/>
    <mergeCell ref="A11:L11"/>
  </mergeCells>
  <pageMargins left="0" right="0" top="0.39370078740157483" bottom="0.39370078740157483" header="0" footer="0"/>
  <pageSetup paperSize="9" scale="65" fitToWidth="0" fitToHeight="0" orientation="landscape" r:id="rId1"/>
  <headerFooter>
    <oddHeader>&amp;LNumer sprawy 24/ZP/2023
&amp;RZałącznik nr 2 do SWZ</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3A6F5-1DA1-4275-9B7C-6A7A1D65E90A}">
  <dimension ref="A1:AMJ12"/>
  <sheetViews>
    <sheetView view="pageBreakPreview" zoomScaleNormal="118" zoomScaleSheetLayoutView="100" workbookViewId="0">
      <selection activeCell="B5" sqref="B5"/>
    </sheetView>
  </sheetViews>
  <sheetFormatPr defaultColWidth="8.7109375" defaultRowHeight="12.75"/>
  <cols>
    <col min="1" max="1" width="6.42578125" style="74" customWidth="1"/>
    <col min="2" max="2" width="23.7109375" style="74" customWidth="1"/>
    <col min="3" max="3" width="49.7109375" style="74" customWidth="1"/>
    <col min="4" max="4" width="13.42578125" style="74" customWidth="1"/>
    <col min="5" max="5" width="14.7109375" style="74" customWidth="1"/>
    <col min="6" max="6" width="11.5703125" style="74" customWidth="1"/>
    <col min="7" max="7" width="15.28515625" style="74" customWidth="1"/>
    <col min="8" max="8" width="12.28515625" style="74" customWidth="1"/>
    <col min="9" max="9" width="12" style="74" customWidth="1"/>
    <col min="10" max="10" width="13.7109375" style="74" customWidth="1"/>
    <col min="11" max="11" width="15.28515625" style="74" customWidth="1"/>
    <col min="12" max="12" width="16.5703125" style="74" customWidth="1"/>
    <col min="13" max="16384" width="8.7109375" style="74"/>
  </cols>
  <sheetData>
    <row r="1" spans="1:1024" ht="18">
      <c r="A1" s="853" t="s">
        <v>61</v>
      </c>
      <c r="B1" s="853"/>
      <c r="C1" s="853"/>
      <c r="D1" s="853"/>
      <c r="E1" s="853"/>
      <c r="F1" s="853"/>
      <c r="G1" s="853"/>
      <c r="H1" s="853"/>
      <c r="I1" s="853"/>
      <c r="J1" s="853"/>
      <c r="K1" s="853"/>
      <c r="L1" s="853"/>
    </row>
    <row r="2" spans="1:1024" ht="18">
      <c r="A2" s="186"/>
      <c r="B2" s="75" t="s">
        <v>833</v>
      </c>
      <c r="G2" s="99"/>
      <c r="H2" s="99"/>
    </row>
    <row r="3" spans="1:1024" s="101" customFormat="1" ht="53.25" customHeight="1">
      <c r="A3" s="637" t="s">
        <v>3</v>
      </c>
      <c r="B3" s="637" t="s">
        <v>4</v>
      </c>
      <c r="C3" s="638" t="s">
        <v>5</v>
      </c>
      <c r="D3" s="655" t="s">
        <v>36</v>
      </c>
      <c r="E3" s="638" t="s">
        <v>7</v>
      </c>
      <c r="F3" s="638" t="s">
        <v>8</v>
      </c>
      <c r="G3" s="638" t="s">
        <v>9</v>
      </c>
      <c r="H3" s="638" t="s">
        <v>10</v>
      </c>
      <c r="I3" s="638" t="s">
        <v>757</v>
      </c>
      <c r="J3" s="639" t="s">
        <v>12</v>
      </c>
      <c r="K3" s="638" t="s">
        <v>33</v>
      </c>
      <c r="L3" s="638" t="s">
        <v>34</v>
      </c>
    </row>
    <row r="4" spans="1:1024" s="101" customFormat="1" ht="142.5" customHeight="1">
      <c r="A4" s="640">
        <v>1</v>
      </c>
      <c r="B4" s="641" t="s">
        <v>259</v>
      </c>
      <c r="C4" s="187" t="s">
        <v>260</v>
      </c>
      <c r="D4" s="642"/>
      <c r="E4" s="642" t="s">
        <v>261</v>
      </c>
      <c r="F4" s="643" t="s">
        <v>15</v>
      </c>
      <c r="G4" s="644">
        <v>25</v>
      </c>
      <c r="H4" s="645"/>
      <c r="I4" s="646"/>
      <c r="J4" s="647">
        <f>H4*I4+H4</f>
        <v>0</v>
      </c>
      <c r="K4" s="648">
        <f>H4*G4</f>
        <v>0</v>
      </c>
      <c r="L4" s="648">
        <f>K4*I4+K4</f>
        <v>0</v>
      </c>
    </row>
    <row r="5" spans="1:1024" s="101" customFormat="1" ht="142.5" customHeight="1">
      <c r="A5" s="640">
        <v>2</v>
      </c>
      <c r="B5" s="641" t="s">
        <v>262</v>
      </c>
      <c r="C5" s="188" t="s">
        <v>263</v>
      </c>
      <c r="D5" s="642"/>
      <c r="E5" s="642" t="s">
        <v>183</v>
      </c>
      <c r="F5" s="649" t="s">
        <v>15</v>
      </c>
      <c r="G5" s="650">
        <v>20</v>
      </c>
      <c r="H5" s="651"/>
      <c r="I5" s="646"/>
      <c r="J5" s="647">
        <f t="shared" ref="J5:J7" si="0">H5*I5+H5</f>
        <v>0</v>
      </c>
      <c r="K5" s="648">
        <f t="shared" ref="K5:K7" si="1">H5*G5</f>
        <v>0</v>
      </c>
      <c r="L5" s="648">
        <f t="shared" ref="L5:L7" si="2">K5*I5+K5</f>
        <v>0</v>
      </c>
    </row>
    <row r="6" spans="1:1024" s="101" customFormat="1" ht="191.25" customHeight="1">
      <c r="A6" s="652">
        <v>3</v>
      </c>
      <c r="B6" s="641" t="s">
        <v>264</v>
      </c>
      <c r="C6" s="189" t="s">
        <v>566</v>
      </c>
      <c r="D6" s="653"/>
      <c r="E6" s="649" t="s">
        <v>265</v>
      </c>
      <c r="F6" s="649" t="s">
        <v>15</v>
      </c>
      <c r="G6" s="649">
        <v>150</v>
      </c>
      <c r="H6" s="654"/>
      <c r="I6" s="646"/>
      <c r="J6" s="647">
        <f t="shared" si="0"/>
        <v>0</v>
      </c>
      <c r="K6" s="648">
        <f t="shared" si="1"/>
        <v>0</v>
      </c>
      <c r="L6" s="648">
        <f t="shared" si="2"/>
        <v>0</v>
      </c>
    </row>
    <row r="7" spans="1:1024" s="101" customFormat="1" ht="52.5" customHeight="1">
      <c r="A7" s="652">
        <v>4</v>
      </c>
      <c r="B7" s="641" t="s">
        <v>266</v>
      </c>
      <c r="C7" s="190" t="s">
        <v>267</v>
      </c>
      <c r="D7" s="653"/>
      <c r="E7" s="649" t="s">
        <v>261</v>
      </c>
      <c r="F7" s="649" t="s">
        <v>15</v>
      </c>
      <c r="G7" s="649">
        <v>5</v>
      </c>
      <c r="H7" s="654"/>
      <c r="I7" s="646"/>
      <c r="J7" s="647">
        <f t="shared" si="0"/>
        <v>0</v>
      </c>
      <c r="K7" s="648">
        <f t="shared" si="1"/>
        <v>0</v>
      </c>
      <c r="L7" s="648">
        <f t="shared" si="2"/>
        <v>0</v>
      </c>
    </row>
    <row r="8" spans="1:1024" ht="22.5" customHeight="1">
      <c r="A8" s="101"/>
      <c r="B8" s="191"/>
      <c r="C8" s="101"/>
      <c r="D8" s="101"/>
      <c r="E8" s="101"/>
      <c r="F8" s="101"/>
      <c r="G8" s="101"/>
      <c r="H8" s="192"/>
      <c r="I8" s="193"/>
      <c r="J8" s="737" t="s">
        <v>187</v>
      </c>
      <c r="K8" s="738">
        <f>SUM(K4:K7)</f>
        <v>0</v>
      </c>
      <c r="L8" s="738">
        <f>SUM(L4:L7)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row r="12" spans="1:1024" ht="18">
      <c r="A12" s="101"/>
      <c r="B12" s="101"/>
      <c r="C12" s="101"/>
      <c r="D12" s="101"/>
      <c r="E12" s="101"/>
      <c r="F12" s="101"/>
      <c r="J12" s="101"/>
      <c r="K12" s="101"/>
      <c r="L12" s="101"/>
    </row>
  </sheetData>
  <sheetProtection selectLockedCells="1" selectUnlockedCells="1"/>
  <mergeCells count="3">
    <mergeCell ref="A1:L1"/>
    <mergeCell ref="A9:L9"/>
    <mergeCell ref="A10:L10"/>
  </mergeCells>
  <pageMargins left="0" right="0" top="0.39370078740157483" bottom="0.39370078740157483" header="0" footer="0"/>
  <pageSetup paperSize="9" scale="69" firstPageNumber="0" orientation="landscape" r:id="rId1"/>
  <headerFooter>
    <oddHeader>&amp;LNumer sprawy 24/ZP/2023
&amp;RZałącznik nr 2 do SWZ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5D31-C9E6-4EE7-B127-63CEBC268E4A}">
  <dimension ref="A1:AMJ18"/>
  <sheetViews>
    <sheetView view="pageBreakPreview" zoomScale="110" zoomScaleNormal="120" zoomScaleSheetLayoutView="110" workbookViewId="0">
      <selection activeCell="I14" sqref="I14"/>
    </sheetView>
  </sheetViews>
  <sheetFormatPr defaultColWidth="9" defaultRowHeight="14.25"/>
  <cols>
    <col min="1" max="1" width="3.28515625" style="19" customWidth="1"/>
    <col min="2" max="2" width="23.42578125" style="19" customWidth="1"/>
    <col min="3" max="3" width="33.85546875" style="19" customWidth="1"/>
    <col min="4" max="4" width="14.7109375" style="19" customWidth="1"/>
    <col min="5" max="5" width="11.140625" style="19" customWidth="1"/>
    <col min="6" max="6" width="10.28515625" style="19" customWidth="1"/>
    <col min="7" max="7" width="11.42578125" style="19" customWidth="1"/>
    <col min="8" max="8" width="8.5703125" style="14" customWidth="1"/>
    <col min="9" max="9" width="8.7109375" style="19" customWidth="1"/>
    <col min="10" max="10" width="7.42578125" style="19" customWidth="1"/>
    <col min="11" max="11" width="11.7109375" style="19" customWidth="1"/>
    <col min="12" max="12" width="11.42578125" style="19" customWidth="1"/>
    <col min="13" max="16384" width="9" style="19"/>
  </cols>
  <sheetData>
    <row r="1" spans="1:13" ht="18">
      <c r="A1" s="853" t="s">
        <v>0</v>
      </c>
      <c r="B1" s="853"/>
      <c r="C1" s="853"/>
      <c r="D1" s="853"/>
      <c r="E1" s="853"/>
      <c r="F1" s="853"/>
      <c r="G1" s="853"/>
      <c r="H1" s="853"/>
      <c r="I1" s="853"/>
      <c r="J1" s="853"/>
      <c r="K1" s="853"/>
      <c r="L1" s="853"/>
      <c r="M1" s="853"/>
    </row>
    <row r="2" spans="1:13" ht="13.5" customHeight="1">
      <c r="A2" s="20"/>
      <c r="B2" s="20"/>
      <c r="C2" s="20"/>
      <c r="D2" s="20"/>
      <c r="E2" s="20"/>
      <c r="F2" s="20"/>
      <c r="G2" s="20"/>
      <c r="H2" s="20"/>
      <c r="I2" s="20"/>
      <c r="J2" s="20"/>
      <c r="K2" s="20"/>
      <c r="L2" s="20"/>
      <c r="M2" s="20"/>
    </row>
    <row r="3" spans="1:13" ht="18">
      <c r="B3" s="21" t="s">
        <v>395</v>
      </c>
      <c r="G3" s="22"/>
      <c r="H3" s="23"/>
    </row>
    <row r="4" spans="1:13" s="15" customFormat="1" ht="48.75" customHeight="1">
      <c r="A4" s="378" t="s">
        <v>3</v>
      </c>
      <c r="B4" s="379" t="s">
        <v>4</v>
      </c>
      <c r="C4" s="379" t="s">
        <v>5</v>
      </c>
      <c r="D4" s="380" t="s">
        <v>36</v>
      </c>
      <c r="E4" s="379" t="s">
        <v>7</v>
      </c>
      <c r="F4" s="379" t="s">
        <v>8</v>
      </c>
      <c r="G4" s="379" t="s">
        <v>9</v>
      </c>
      <c r="H4" s="381" t="s">
        <v>37</v>
      </c>
      <c r="I4" s="379" t="s">
        <v>11</v>
      </c>
      <c r="J4" s="382" t="s">
        <v>38</v>
      </c>
      <c r="K4" s="379" t="s">
        <v>33</v>
      </c>
      <c r="L4" s="383" t="s">
        <v>34</v>
      </c>
      <c r="M4" s="24"/>
    </row>
    <row r="5" spans="1:13" s="15" customFormat="1" ht="125.25" customHeight="1">
      <c r="A5" s="384">
        <v>1</v>
      </c>
      <c r="B5" s="385" t="s">
        <v>39</v>
      </c>
      <c r="C5" s="385" t="s">
        <v>435</v>
      </c>
      <c r="D5" s="386"/>
      <c r="E5" s="386" t="s">
        <v>40</v>
      </c>
      <c r="F5" s="387" t="s">
        <v>15</v>
      </c>
      <c r="G5" s="388">
        <v>1000</v>
      </c>
      <c r="H5" s="389"/>
      <c r="I5" s="390"/>
      <c r="J5" s="391">
        <f>H5*I5+H5</f>
        <v>0</v>
      </c>
      <c r="K5" s="392">
        <f t="shared" ref="K5:K14" si="0">H5*G5</f>
        <v>0</v>
      </c>
      <c r="L5" s="392">
        <f t="shared" ref="L5:L14" si="1">K5*I5+K5</f>
        <v>0</v>
      </c>
    </row>
    <row r="6" spans="1:13" s="15" customFormat="1" ht="133.5" customHeight="1">
      <c r="A6" s="384">
        <v>2</v>
      </c>
      <c r="B6" s="385" t="s">
        <v>41</v>
      </c>
      <c r="C6" s="393" t="s">
        <v>779</v>
      </c>
      <c r="D6" s="386"/>
      <c r="E6" s="386" t="s">
        <v>40</v>
      </c>
      <c r="F6" s="387" t="s">
        <v>15</v>
      </c>
      <c r="G6" s="388">
        <v>9000</v>
      </c>
      <c r="H6" s="389"/>
      <c r="I6" s="390"/>
      <c r="J6" s="391">
        <f t="shared" ref="J6:J14" si="2">H6*I6+H6</f>
        <v>0</v>
      </c>
      <c r="K6" s="392">
        <f t="shared" si="0"/>
        <v>0</v>
      </c>
      <c r="L6" s="392">
        <f t="shared" si="1"/>
        <v>0</v>
      </c>
    </row>
    <row r="7" spans="1:13" s="15" customFormat="1" ht="53.25" customHeight="1">
      <c r="A7" s="384">
        <v>3</v>
      </c>
      <c r="B7" s="385" t="s">
        <v>42</v>
      </c>
      <c r="C7" s="393" t="s">
        <v>89</v>
      </c>
      <c r="D7" s="386"/>
      <c r="E7" s="386" t="s">
        <v>43</v>
      </c>
      <c r="F7" s="387" t="s">
        <v>21</v>
      </c>
      <c r="G7" s="388">
        <v>100</v>
      </c>
      <c r="H7" s="389"/>
      <c r="I7" s="390"/>
      <c r="J7" s="391">
        <f t="shared" si="2"/>
        <v>0</v>
      </c>
      <c r="K7" s="392">
        <f t="shared" si="0"/>
        <v>0</v>
      </c>
      <c r="L7" s="392">
        <f t="shared" si="1"/>
        <v>0</v>
      </c>
    </row>
    <row r="8" spans="1:13" s="15" customFormat="1" ht="96.75" customHeight="1">
      <c r="A8" s="384">
        <v>4</v>
      </c>
      <c r="B8" s="385" t="s">
        <v>44</v>
      </c>
      <c r="C8" s="393" t="s">
        <v>357</v>
      </c>
      <c r="D8" s="386"/>
      <c r="E8" s="386" t="s">
        <v>45</v>
      </c>
      <c r="F8" s="387" t="s">
        <v>21</v>
      </c>
      <c r="G8" s="388">
        <v>100</v>
      </c>
      <c r="H8" s="389"/>
      <c r="I8" s="390"/>
      <c r="J8" s="391">
        <f t="shared" si="2"/>
        <v>0</v>
      </c>
      <c r="K8" s="392">
        <f t="shared" si="0"/>
        <v>0</v>
      </c>
      <c r="L8" s="392">
        <f t="shared" si="1"/>
        <v>0</v>
      </c>
    </row>
    <row r="9" spans="1:13" s="15" customFormat="1" ht="48.75" customHeight="1">
      <c r="A9" s="384">
        <v>5</v>
      </c>
      <c r="B9" s="385" t="s">
        <v>46</v>
      </c>
      <c r="C9" s="385" t="s">
        <v>47</v>
      </c>
      <c r="D9" s="394"/>
      <c r="E9" s="386"/>
      <c r="F9" s="387" t="s">
        <v>21</v>
      </c>
      <c r="G9" s="388">
        <v>500</v>
      </c>
      <c r="H9" s="389"/>
      <c r="I9" s="390"/>
      <c r="J9" s="391">
        <f t="shared" si="2"/>
        <v>0</v>
      </c>
      <c r="K9" s="392">
        <f t="shared" si="0"/>
        <v>0</v>
      </c>
      <c r="L9" s="392">
        <f t="shared" si="1"/>
        <v>0</v>
      </c>
    </row>
    <row r="10" spans="1:13" s="15" customFormat="1" ht="45.75" customHeight="1">
      <c r="A10" s="384">
        <v>6</v>
      </c>
      <c r="B10" s="395" t="s">
        <v>48</v>
      </c>
      <c r="C10" s="385" t="s">
        <v>49</v>
      </c>
      <c r="D10" s="386"/>
      <c r="E10" s="386" t="s">
        <v>40</v>
      </c>
      <c r="F10" s="387" t="s">
        <v>21</v>
      </c>
      <c r="G10" s="388">
        <v>200</v>
      </c>
      <c r="H10" s="389"/>
      <c r="I10" s="390"/>
      <c r="J10" s="391">
        <f t="shared" si="2"/>
        <v>0</v>
      </c>
      <c r="K10" s="392">
        <f t="shared" si="0"/>
        <v>0</v>
      </c>
      <c r="L10" s="392">
        <f t="shared" si="1"/>
        <v>0</v>
      </c>
    </row>
    <row r="11" spans="1:13" s="15" customFormat="1" ht="59.25" customHeight="1">
      <c r="A11" s="384">
        <v>7</v>
      </c>
      <c r="B11" s="385" t="s">
        <v>50</v>
      </c>
      <c r="C11" s="393" t="s">
        <v>51</v>
      </c>
      <c r="D11" s="386"/>
      <c r="E11" s="386" t="s">
        <v>52</v>
      </c>
      <c r="F11" s="387" t="s">
        <v>21</v>
      </c>
      <c r="G11" s="388">
        <v>500</v>
      </c>
      <c r="H11" s="389"/>
      <c r="I11" s="390"/>
      <c r="J11" s="391">
        <f t="shared" si="2"/>
        <v>0</v>
      </c>
      <c r="K11" s="392">
        <f t="shared" si="0"/>
        <v>0</v>
      </c>
      <c r="L11" s="392">
        <f t="shared" si="1"/>
        <v>0</v>
      </c>
    </row>
    <row r="12" spans="1:13" s="15" customFormat="1" ht="30" customHeight="1">
      <c r="A12" s="384">
        <v>8</v>
      </c>
      <c r="B12" s="395" t="s">
        <v>53</v>
      </c>
      <c r="C12" s="385" t="s">
        <v>54</v>
      </c>
      <c r="D12" s="386"/>
      <c r="E12" s="386" t="s">
        <v>55</v>
      </c>
      <c r="F12" s="387" t="s">
        <v>21</v>
      </c>
      <c r="G12" s="388">
        <v>2500</v>
      </c>
      <c r="H12" s="389"/>
      <c r="I12" s="390"/>
      <c r="J12" s="391">
        <f t="shared" si="2"/>
        <v>0</v>
      </c>
      <c r="K12" s="392">
        <f t="shared" si="0"/>
        <v>0</v>
      </c>
      <c r="L12" s="392">
        <f t="shared" si="1"/>
        <v>0</v>
      </c>
    </row>
    <row r="13" spans="1:13" s="15" customFormat="1" ht="34.5" customHeight="1">
      <c r="A13" s="384">
        <v>9</v>
      </c>
      <c r="B13" s="395" t="s">
        <v>56</v>
      </c>
      <c r="C13" s="385" t="s">
        <v>57</v>
      </c>
      <c r="D13" s="386"/>
      <c r="E13" s="386" t="s">
        <v>55</v>
      </c>
      <c r="F13" s="387" t="s">
        <v>21</v>
      </c>
      <c r="G13" s="388">
        <v>1500</v>
      </c>
      <c r="H13" s="389"/>
      <c r="I13" s="390"/>
      <c r="J13" s="391">
        <f t="shared" si="2"/>
        <v>0</v>
      </c>
      <c r="K13" s="392">
        <f t="shared" si="0"/>
        <v>0</v>
      </c>
      <c r="L13" s="392">
        <f t="shared" si="1"/>
        <v>0</v>
      </c>
    </row>
    <row r="14" spans="1:13" s="25" customFormat="1" ht="48" customHeight="1">
      <c r="A14" s="384">
        <v>10</v>
      </c>
      <c r="B14" s="395" t="s">
        <v>58</v>
      </c>
      <c r="C14" s="393" t="s">
        <v>59</v>
      </c>
      <c r="D14" s="386"/>
      <c r="E14" s="386" t="s">
        <v>55</v>
      </c>
      <c r="F14" s="387" t="s">
        <v>21</v>
      </c>
      <c r="G14" s="388">
        <v>200</v>
      </c>
      <c r="H14" s="389"/>
      <c r="I14" s="390"/>
      <c r="J14" s="391">
        <f t="shared" si="2"/>
        <v>0</v>
      </c>
      <c r="K14" s="392">
        <f t="shared" si="0"/>
        <v>0</v>
      </c>
      <c r="L14" s="392">
        <f t="shared" si="1"/>
        <v>0</v>
      </c>
      <c r="M14" s="15"/>
    </row>
    <row r="15" spans="1:13" s="26" customFormat="1" ht="19.5" customHeight="1">
      <c r="A15" s="396"/>
      <c r="B15" s="396"/>
      <c r="C15" s="397"/>
      <c r="D15" s="396"/>
      <c r="E15" s="396"/>
      <c r="F15" s="396"/>
      <c r="G15" s="396"/>
      <c r="H15" s="398"/>
      <c r="I15" s="399" t="s">
        <v>32</v>
      </c>
      <c r="J15" s="400"/>
      <c r="K15" s="401">
        <f>SUM(K5:K14)</f>
        <v>0</v>
      </c>
      <c r="L15" s="402">
        <f>SUM(L5:L14)</f>
        <v>0</v>
      </c>
      <c r="M15" s="25"/>
    </row>
    <row r="16" spans="1:13" s="836" customFormat="1" ht="21.75" customHeight="1">
      <c r="A16" s="854" t="s">
        <v>819</v>
      </c>
      <c r="B16" s="854"/>
      <c r="C16" s="854"/>
      <c r="D16" s="854"/>
      <c r="E16" s="854"/>
      <c r="F16" s="854"/>
      <c r="G16" s="854"/>
      <c r="H16" s="854"/>
      <c r="I16" s="854"/>
      <c r="J16" s="854"/>
      <c r="K16" s="854"/>
      <c r="L16" s="854"/>
    </row>
    <row r="17" spans="1:1024" s="836" customFormat="1" ht="30" customHeight="1">
      <c r="A17" s="854" t="s">
        <v>29</v>
      </c>
      <c r="B17" s="854"/>
      <c r="C17" s="854"/>
      <c r="D17" s="854"/>
      <c r="E17" s="854"/>
      <c r="F17" s="854"/>
      <c r="G17" s="854"/>
      <c r="H17" s="854"/>
      <c r="I17" s="854"/>
      <c r="J17" s="854"/>
      <c r="K17" s="854"/>
      <c r="L17" s="854"/>
    </row>
    <row r="18" spans="1:1024" customFormat="1" ht="24" customHeight="1">
      <c r="A18" s="837" t="s">
        <v>820</v>
      </c>
      <c r="B18" s="838"/>
      <c r="C18" s="839"/>
      <c r="D18" s="128"/>
      <c r="E18" s="128"/>
      <c r="F18" s="128"/>
      <c r="G18" s="840"/>
      <c r="H18" s="841"/>
      <c r="I18" s="842"/>
      <c r="J18" s="843"/>
      <c r="K18" s="843"/>
      <c r="L18" s="843"/>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c r="IW18" s="128"/>
      <c r="IX18" s="128"/>
      <c r="IY18" s="128"/>
      <c r="IZ18" s="128"/>
      <c r="JA18" s="128"/>
      <c r="JB18" s="128"/>
      <c r="JC18" s="128"/>
      <c r="JD18" s="128"/>
      <c r="JE18" s="128"/>
      <c r="JF18" s="128"/>
      <c r="JG18" s="128"/>
      <c r="JH18" s="128"/>
      <c r="JI18" s="128"/>
      <c r="JJ18" s="128"/>
      <c r="JK18" s="128"/>
      <c r="JL18" s="128"/>
      <c r="JM18" s="128"/>
      <c r="JN18" s="128"/>
      <c r="JO18" s="128"/>
      <c r="JP18" s="128"/>
      <c r="JQ18" s="128"/>
      <c r="JR18" s="128"/>
      <c r="JS18" s="128"/>
      <c r="JT18" s="128"/>
      <c r="JU18" s="128"/>
      <c r="JV18" s="128"/>
      <c r="JW18" s="128"/>
      <c r="JX18" s="128"/>
      <c r="JY18" s="128"/>
      <c r="JZ18" s="128"/>
      <c r="KA18" s="128"/>
      <c r="KB18" s="128"/>
      <c r="KC18" s="128"/>
      <c r="KD18" s="128"/>
      <c r="KE18" s="128"/>
      <c r="KF18" s="128"/>
      <c r="KG18" s="128"/>
      <c r="KH18" s="128"/>
      <c r="KI18" s="128"/>
      <c r="KJ18" s="128"/>
      <c r="KK18" s="128"/>
      <c r="KL18" s="128"/>
      <c r="KM18" s="128"/>
      <c r="KN18" s="128"/>
      <c r="KO18" s="128"/>
      <c r="KP18" s="128"/>
      <c r="KQ18" s="128"/>
      <c r="KR18" s="128"/>
      <c r="KS18" s="128"/>
      <c r="KT18" s="128"/>
      <c r="KU18" s="128"/>
      <c r="KV18" s="128"/>
      <c r="KW18" s="128"/>
      <c r="KX18" s="128"/>
      <c r="KY18" s="128"/>
      <c r="KZ18" s="128"/>
      <c r="LA18" s="128"/>
      <c r="LB18" s="128"/>
      <c r="LC18" s="128"/>
      <c r="LD18" s="128"/>
      <c r="LE18" s="128"/>
      <c r="LF18" s="128"/>
      <c r="LG18" s="128"/>
      <c r="LH18" s="128"/>
      <c r="LI18" s="128"/>
      <c r="LJ18" s="128"/>
      <c r="LK18" s="128"/>
      <c r="LL18" s="128"/>
      <c r="LM18" s="128"/>
      <c r="LN18" s="128"/>
      <c r="LO18" s="128"/>
      <c r="LP18" s="128"/>
      <c r="LQ18" s="128"/>
      <c r="LR18" s="128"/>
      <c r="LS18" s="128"/>
      <c r="LT18" s="128"/>
      <c r="LU18" s="128"/>
      <c r="LV18" s="128"/>
      <c r="LW18" s="128"/>
      <c r="LX18" s="128"/>
      <c r="LY18" s="128"/>
      <c r="LZ18" s="128"/>
      <c r="MA18" s="128"/>
      <c r="MB18" s="128"/>
      <c r="MC18" s="128"/>
      <c r="MD18" s="128"/>
      <c r="ME18" s="128"/>
      <c r="MF18" s="128"/>
      <c r="MG18" s="128"/>
      <c r="MH18" s="128"/>
      <c r="MI18" s="128"/>
      <c r="MJ18" s="128"/>
      <c r="MK18" s="128"/>
      <c r="ML18" s="128"/>
      <c r="MM18" s="128"/>
      <c r="MN18" s="128"/>
      <c r="MO18" s="128"/>
      <c r="MP18" s="128"/>
      <c r="MQ18" s="128"/>
      <c r="MR18" s="128"/>
      <c r="MS18" s="128"/>
      <c r="MT18" s="128"/>
      <c r="MU18" s="128"/>
      <c r="MV18" s="128"/>
      <c r="MW18" s="128"/>
      <c r="MX18" s="128"/>
      <c r="MY18" s="128"/>
      <c r="MZ18" s="128"/>
      <c r="NA18" s="128"/>
      <c r="NB18" s="128"/>
      <c r="NC18" s="128"/>
      <c r="ND18" s="128"/>
      <c r="NE18" s="128"/>
      <c r="NF18" s="128"/>
      <c r="NG18" s="128"/>
      <c r="NH18" s="128"/>
      <c r="NI18" s="128"/>
      <c r="NJ18" s="128"/>
      <c r="NK18" s="128"/>
      <c r="NL18" s="128"/>
      <c r="NM18" s="128"/>
      <c r="NN18" s="128"/>
      <c r="NO18" s="128"/>
      <c r="NP18" s="128"/>
      <c r="NQ18" s="128"/>
      <c r="NR18" s="128"/>
      <c r="NS18" s="128"/>
      <c r="NT18" s="128"/>
      <c r="NU18" s="128"/>
      <c r="NV18" s="128"/>
      <c r="NW18" s="128"/>
      <c r="NX18" s="128"/>
      <c r="NY18" s="128"/>
      <c r="NZ18" s="128"/>
      <c r="OA18" s="128"/>
      <c r="OB18" s="128"/>
      <c r="OC18" s="128"/>
      <c r="OD18" s="128"/>
      <c r="OE18" s="128"/>
      <c r="OF18" s="128"/>
      <c r="OG18" s="128"/>
      <c r="OH18" s="128"/>
      <c r="OI18" s="128"/>
      <c r="OJ18" s="128"/>
      <c r="OK18" s="128"/>
      <c r="OL18" s="128"/>
      <c r="OM18" s="128"/>
      <c r="ON18" s="128"/>
      <c r="OO18" s="128"/>
      <c r="OP18" s="128"/>
      <c r="OQ18" s="128"/>
      <c r="OR18" s="128"/>
      <c r="OS18" s="128"/>
      <c r="OT18" s="128"/>
      <c r="OU18" s="128"/>
      <c r="OV18" s="128"/>
      <c r="OW18" s="128"/>
      <c r="OX18" s="128"/>
      <c r="OY18" s="128"/>
      <c r="OZ18" s="128"/>
      <c r="PA18" s="128"/>
      <c r="PB18" s="128"/>
      <c r="PC18" s="128"/>
      <c r="PD18" s="128"/>
      <c r="PE18" s="128"/>
      <c r="PF18" s="128"/>
      <c r="PG18" s="128"/>
      <c r="PH18" s="128"/>
      <c r="PI18" s="128"/>
      <c r="PJ18" s="128"/>
      <c r="PK18" s="128"/>
      <c r="PL18" s="128"/>
      <c r="PM18" s="128"/>
      <c r="PN18" s="128"/>
      <c r="PO18" s="128"/>
      <c r="PP18" s="128"/>
      <c r="PQ18" s="128"/>
      <c r="PR18" s="128"/>
      <c r="PS18" s="128"/>
      <c r="PT18" s="128"/>
      <c r="PU18" s="128"/>
      <c r="PV18" s="128"/>
      <c r="PW18" s="128"/>
      <c r="PX18" s="128"/>
      <c r="PY18" s="128"/>
      <c r="PZ18" s="128"/>
      <c r="QA18" s="128"/>
      <c r="QB18" s="128"/>
      <c r="QC18" s="128"/>
      <c r="QD18" s="128"/>
      <c r="QE18" s="128"/>
      <c r="QF18" s="128"/>
      <c r="QG18" s="128"/>
      <c r="QH18" s="128"/>
      <c r="QI18" s="128"/>
      <c r="QJ18" s="128"/>
      <c r="QK18" s="128"/>
      <c r="QL18" s="128"/>
      <c r="QM18" s="128"/>
      <c r="QN18" s="128"/>
      <c r="QO18" s="128"/>
      <c r="QP18" s="128"/>
      <c r="QQ18" s="128"/>
      <c r="QR18" s="128"/>
      <c r="QS18" s="128"/>
      <c r="QT18" s="128"/>
      <c r="QU18" s="128"/>
      <c r="QV18" s="128"/>
      <c r="QW18" s="128"/>
      <c r="QX18" s="128"/>
      <c r="QY18" s="128"/>
      <c r="QZ18" s="128"/>
      <c r="RA18" s="128"/>
      <c r="RB18" s="128"/>
      <c r="RC18" s="128"/>
      <c r="RD18" s="128"/>
      <c r="RE18" s="128"/>
      <c r="RF18" s="128"/>
      <c r="RG18" s="128"/>
      <c r="RH18" s="128"/>
      <c r="RI18" s="128"/>
      <c r="RJ18" s="128"/>
      <c r="RK18" s="128"/>
      <c r="RL18" s="128"/>
      <c r="RM18" s="128"/>
      <c r="RN18" s="128"/>
      <c r="RO18" s="128"/>
      <c r="RP18" s="128"/>
      <c r="RQ18" s="128"/>
      <c r="RR18" s="128"/>
      <c r="RS18" s="128"/>
      <c r="RT18" s="128"/>
      <c r="RU18" s="128"/>
      <c r="RV18" s="128"/>
      <c r="RW18" s="128"/>
      <c r="RX18" s="128"/>
      <c r="RY18" s="128"/>
      <c r="RZ18" s="128"/>
      <c r="SA18" s="128"/>
      <c r="SB18" s="128"/>
      <c r="SC18" s="128"/>
      <c r="SD18" s="128"/>
      <c r="SE18" s="128"/>
      <c r="SF18" s="128"/>
      <c r="SG18" s="128"/>
      <c r="SH18" s="128"/>
      <c r="SI18" s="128"/>
      <c r="SJ18" s="128"/>
      <c r="SK18" s="128"/>
      <c r="SL18" s="128"/>
      <c r="SM18" s="128"/>
      <c r="SN18" s="128"/>
      <c r="SO18" s="128"/>
      <c r="SP18" s="128"/>
      <c r="SQ18" s="128"/>
      <c r="SR18" s="128"/>
      <c r="SS18" s="128"/>
      <c r="ST18" s="128"/>
      <c r="SU18" s="128"/>
      <c r="SV18" s="128"/>
      <c r="SW18" s="128"/>
      <c r="SX18" s="128"/>
      <c r="SY18" s="128"/>
      <c r="SZ18" s="128"/>
      <c r="TA18" s="128"/>
      <c r="TB18" s="128"/>
      <c r="TC18" s="128"/>
      <c r="TD18" s="128"/>
      <c r="TE18" s="128"/>
      <c r="TF18" s="128"/>
      <c r="TG18" s="128"/>
      <c r="TH18" s="128"/>
      <c r="TI18" s="128"/>
      <c r="TJ18" s="128"/>
      <c r="TK18" s="128"/>
      <c r="TL18" s="128"/>
      <c r="TM18" s="128"/>
      <c r="TN18" s="128"/>
      <c r="TO18" s="128"/>
      <c r="TP18" s="128"/>
      <c r="TQ18" s="128"/>
      <c r="TR18" s="128"/>
      <c r="TS18" s="128"/>
      <c r="TT18" s="128"/>
      <c r="TU18" s="128"/>
      <c r="TV18" s="128"/>
      <c r="TW18" s="128"/>
      <c r="TX18" s="128"/>
      <c r="TY18" s="128"/>
      <c r="TZ18" s="128"/>
      <c r="UA18" s="128"/>
      <c r="UB18" s="128"/>
      <c r="UC18" s="128"/>
      <c r="UD18" s="128"/>
      <c r="UE18" s="128"/>
      <c r="UF18" s="128"/>
      <c r="UG18" s="128"/>
      <c r="UH18" s="128"/>
      <c r="UI18" s="128"/>
      <c r="UJ18" s="128"/>
      <c r="UK18" s="128"/>
      <c r="UL18" s="128"/>
      <c r="UM18" s="128"/>
      <c r="UN18" s="128"/>
      <c r="UO18" s="128"/>
      <c r="UP18" s="128"/>
      <c r="UQ18" s="128"/>
      <c r="UR18" s="128"/>
      <c r="US18" s="128"/>
      <c r="UT18" s="128"/>
      <c r="UU18" s="128"/>
      <c r="UV18" s="128"/>
      <c r="UW18" s="128"/>
      <c r="UX18" s="128"/>
      <c r="UY18" s="128"/>
      <c r="UZ18" s="128"/>
      <c r="VA18" s="128"/>
      <c r="VB18" s="128"/>
      <c r="VC18" s="128"/>
      <c r="VD18" s="128"/>
      <c r="VE18" s="128"/>
      <c r="VF18" s="128"/>
      <c r="VG18" s="128"/>
      <c r="VH18" s="128"/>
      <c r="VI18" s="128"/>
      <c r="VJ18" s="128"/>
      <c r="VK18" s="128"/>
      <c r="VL18" s="128"/>
      <c r="VM18" s="128"/>
      <c r="VN18" s="128"/>
      <c r="VO18" s="128"/>
      <c r="VP18" s="128"/>
      <c r="VQ18" s="128"/>
      <c r="VR18" s="128"/>
      <c r="VS18" s="128"/>
      <c r="VT18" s="128"/>
      <c r="VU18" s="128"/>
      <c r="VV18" s="128"/>
      <c r="VW18" s="128"/>
      <c r="VX18" s="128"/>
      <c r="VY18" s="128"/>
      <c r="VZ18" s="128"/>
      <c r="WA18" s="128"/>
      <c r="WB18" s="128"/>
      <c r="WC18" s="128"/>
      <c r="WD18" s="128"/>
      <c r="WE18" s="128"/>
      <c r="WF18" s="128"/>
      <c r="WG18" s="128"/>
      <c r="WH18" s="128"/>
      <c r="WI18" s="128"/>
      <c r="WJ18" s="128"/>
      <c r="WK18" s="128"/>
      <c r="WL18" s="128"/>
      <c r="WM18" s="128"/>
      <c r="WN18" s="128"/>
      <c r="WO18" s="128"/>
      <c r="WP18" s="128"/>
      <c r="WQ18" s="128"/>
      <c r="WR18" s="128"/>
      <c r="WS18" s="128"/>
      <c r="WT18" s="128"/>
      <c r="WU18" s="128"/>
      <c r="WV18" s="128"/>
      <c r="WW18" s="128"/>
      <c r="WX18" s="128"/>
      <c r="WY18" s="128"/>
      <c r="WZ18" s="128"/>
      <c r="XA18" s="128"/>
      <c r="XB18" s="128"/>
      <c r="XC18" s="128"/>
      <c r="XD18" s="128"/>
      <c r="XE18" s="128"/>
      <c r="XF18" s="128"/>
      <c r="XG18" s="128"/>
      <c r="XH18" s="128"/>
      <c r="XI18" s="128"/>
      <c r="XJ18" s="128"/>
      <c r="XK18" s="128"/>
      <c r="XL18" s="128"/>
      <c r="XM18" s="128"/>
      <c r="XN18" s="128"/>
      <c r="XO18" s="128"/>
      <c r="XP18" s="128"/>
      <c r="XQ18" s="128"/>
      <c r="XR18" s="128"/>
      <c r="XS18" s="128"/>
      <c r="XT18" s="128"/>
      <c r="XU18" s="128"/>
      <c r="XV18" s="128"/>
      <c r="XW18" s="128"/>
      <c r="XX18" s="128"/>
      <c r="XY18" s="128"/>
      <c r="XZ18" s="128"/>
      <c r="YA18" s="128"/>
      <c r="YB18" s="128"/>
      <c r="YC18" s="128"/>
      <c r="YD18" s="128"/>
      <c r="YE18" s="128"/>
      <c r="YF18" s="128"/>
      <c r="YG18" s="128"/>
      <c r="YH18" s="128"/>
      <c r="YI18" s="128"/>
      <c r="YJ18" s="128"/>
      <c r="YK18" s="128"/>
      <c r="YL18" s="128"/>
      <c r="YM18" s="128"/>
      <c r="YN18" s="128"/>
      <c r="YO18" s="128"/>
      <c r="YP18" s="128"/>
      <c r="YQ18" s="128"/>
      <c r="YR18" s="128"/>
      <c r="YS18" s="128"/>
      <c r="YT18" s="128"/>
      <c r="YU18" s="128"/>
      <c r="YV18" s="128"/>
      <c r="YW18" s="128"/>
      <c r="YX18" s="128"/>
      <c r="YY18" s="128"/>
      <c r="YZ18" s="128"/>
      <c r="ZA18" s="128"/>
      <c r="ZB18" s="128"/>
      <c r="ZC18" s="128"/>
      <c r="ZD18" s="128"/>
      <c r="ZE18" s="128"/>
      <c r="ZF18" s="128"/>
      <c r="ZG18" s="128"/>
      <c r="ZH18" s="128"/>
      <c r="ZI18" s="128"/>
      <c r="ZJ18" s="128"/>
      <c r="ZK18" s="128"/>
      <c r="ZL18" s="128"/>
      <c r="ZM18" s="128"/>
      <c r="ZN18" s="128"/>
      <c r="ZO18" s="128"/>
      <c r="ZP18" s="128"/>
      <c r="ZQ18" s="128"/>
      <c r="ZR18" s="128"/>
      <c r="ZS18" s="128"/>
      <c r="ZT18" s="128"/>
      <c r="ZU18" s="128"/>
      <c r="ZV18" s="128"/>
      <c r="ZW18" s="128"/>
      <c r="ZX18" s="128"/>
      <c r="ZY18" s="128"/>
      <c r="ZZ18" s="128"/>
      <c r="AAA18" s="128"/>
      <c r="AAB18" s="128"/>
      <c r="AAC18" s="128"/>
      <c r="AAD18" s="128"/>
      <c r="AAE18" s="128"/>
      <c r="AAF18" s="128"/>
      <c r="AAG18" s="128"/>
      <c r="AAH18" s="128"/>
      <c r="AAI18" s="128"/>
      <c r="AAJ18" s="128"/>
      <c r="AAK18" s="128"/>
      <c r="AAL18" s="128"/>
      <c r="AAM18" s="128"/>
      <c r="AAN18" s="128"/>
      <c r="AAO18" s="128"/>
      <c r="AAP18" s="128"/>
      <c r="AAQ18" s="128"/>
      <c r="AAR18" s="128"/>
      <c r="AAS18" s="128"/>
      <c r="AAT18" s="128"/>
      <c r="AAU18" s="128"/>
      <c r="AAV18" s="128"/>
      <c r="AAW18" s="128"/>
      <c r="AAX18" s="128"/>
      <c r="AAY18" s="128"/>
      <c r="AAZ18" s="128"/>
      <c r="ABA18" s="128"/>
      <c r="ABB18" s="128"/>
      <c r="ABC18" s="128"/>
      <c r="ABD18" s="128"/>
      <c r="ABE18" s="128"/>
      <c r="ABF18" s="128"/>
      <c r="ABG18" s="128"/>
      <c r="ABH18" s="128"/>
      <c r="ABI18" s="128"/>
      <c r="ABJ18" s="128"/>
      <c r="ABK18" s="128"/>
      <c r="ABL18" s="128"/>
      <c r="ABM18" s="128"/>
      <c r="ABN18" s="128"/>
      <c r="ABO18" s="128"/>
      <c r="ABP18" s="128"/>
      <c r="ABQ18" s="128"/>
      <c r="ABR18" s="128"/>
      <c r="ABS18" s="128"/>
      <c r="ABT18" s="128"/>
      <c r="ABU18" s="128"/>
      <c r="ABV18" s="128"/>
      <c r="ABW18" s="128"/>
      <c r="ABX18" s="128"/>
      <c r="ABY18" s="128"/>
      <c r="ABZ18" s="128"/>
      <c r="ACA18" s="128"/>
      <c r="ACB18" s="128"/>
      <c r="ACC18" s="128"/>
      <c r="ACD18" s="128"/>
      <c r="ACE18" s="128"/>
      <c r="ACF18" s="128"/>
      <c r="ACG18" s="128"/>
      <c r="ACH18" s="128"/>
      <c r="ACI18" s="128"/>
      <c r="ACJ18" s="128"/>
      <c r="ACK18" s="128"/>
      <c r="ACL18" s="128"/>
      <c r="ACM18" s="128"/>
      <c r="ACN18" s="128"/>
      <c r="ACO18" s="128"/>
      <c r="ACP18" s="128"/>
      <c r="ACQ18" s="128"/>
      <c r="ACR18" s="128"/>
      <c r="ACS18" s="128"/>
      <c r="ACT18" s="128"/>
      <c r="ACU18" s="128"/>
      <c r="ACV18" s="128"/>
      <c r="ACW18" s="128"/>
      <c r="ACX18" s="128"/>
      <c r="ACY18" s="128"/>
      <c r="ACZ18" s="128"/>
      <c r="ADA18" s="128"/>
      <c r="ADB18" s="128"/>
      <c r="ADC18" s="128"/>
      <c r="ADD18" s="128"/>
      <c r="ADE18" s="128"/>
      <c r="ADF18" s="128"/>
      <c r="ADG18" s="128"/>
      <c r="ADH18" s="128"/>
      <c r="ADI18" s="128"/>
      <c r="ADJ18" s="128"/>
      <c r="ADK18" s="128"/>
      <c r="ADL18" s="128"/>
      <c r="ADM18" s="128"/>
      <c r="ADN18" s="128"/>
      <c r="ADO18" s="128"/>
      <c r="ADP18" s="128"/>
      <c r="ADQ18" s="128"/>
      <c r="ADR18" s="128"/>
      <c r="ADS18" s="128"/>
      <c r="ADT18" s="128"/>
      <c r="ADU18" s="128"/>
      <c r="ADV18" s="128"/>
      <c r="ADW18" s="128"/>
      <c r="ADX18" s="128"/>
      <c r="ADY18" s="128"/>
      <c r="ADZ18" s="128"/>
      <c r="AEA18" s="128"/>
      <c r="AEB18" s="128"/>
      <c r="AEC18" s="128"/>
      <c r="AED18" s="128"/>
      <c r="AEE18" s="128"/>
      <c r="AEF18" s="128"/>
      <c r="AEG18" s="128"/>
      <c r="AEH18" s="128"/>
      <c r="AEI18" s="128"/>
      <c r="AEJ18" s="128"/>
      <c r="AEK18" s="128"/>
      <c r="AEL18" s="128"/>
      <c r="AEM18" s="128"/>
      <c r="AEN18" s="128"/>
      <c r="AEO18" s="128"/>
      <c r="AEP18" s="128"/>
      <c r="AEQ18" s="128"/>
      <c r="AER18" s="128"/>
      <c r="AES18" s="128"/>
      <c r="AET18" s="128"/>
      <c r="AEU18" s="128"/>
      <c r="AEV18" s="128"/>
      <c r="AEW18" s="128"/>
      <c r="AEX18" s="128"/>
      <c r="AEY18" s="128"/>
      <c r="AEZ18" s="128"/>
      <c r="AFA18" s="128"/>
      <c r="AFB18" s="128"/>
      <c r="AFC18" s="128"/>
      <c r="AFD18" s="128"/>
      <c r="AFE18" s="128"/>
      <c r="AFF18" s="128"/>
      <c r="AFG18" s="128"/>
      <c r="AFH18" s="128"/>
      <c r="AFI18" s="128"/>
      <c r="AFJ18" s="128"/>
      <c r="AFK18" s="128"/>
      <c r="AFL18" s="128"/>
      <c r="AFM18" s="128"/>
      <c r="AFN18" s="128"/>
      <c r="AFO18" s="128"/>
      <c r="AFP18" s="128"/>
      <c r="AFQ18" s="128"/>
      <c r="AFR18" s="128"/>
      <c r="AFS18" s="128"/>
      <c r="AFT18" s="128"/>
      <c r="AFU18" s="128"/>
      <c r="AFV18" s="128"/>
      <c r="AFW18" s="128"/>
      <c r="AFX18" s="128"/>
      <c r="AFY18" s="128"/>
      <c r="AFZ18" s="128"/>
      <c r="AGA18" s="128"/>
      <c r="AGB18" s="128"/>
      <c r="AGC18" s="128"/>
      <c r="AGD18" s="128"/>
      <c r="AGE18" s="128"/>
      <c r="AGF18" s="128"/>
      <c r="AGG18" s="128"/>
      <c r="AGH18" s="128"/>
      <c r="AGI18" s="128"/>
      <c r="AGJ18" s="128"/>
      <c r="AGK18" s="128"/>
      <c r="AGL18" s="128"/>
      <c r="AGM18" s="128"/>
      <c r="AGN18" s="128"/>
      <c r="AGO18" s="128"/>
      <c r="AGP18" s="128"/>
      <c r="AGQ18" s="128"/>
      <c r="AGR18" s="128"/>
      <c r="AGS18" s="128"/>
      <c r="AGT18" s="128"/>
      <c r="AGU18" s="128"/>
      <c r="AGV18" s="128"/>
      <c r="AGW18" s="128"/>
      <c r="AGX18" s="128"/>
      <c r="AGY18" s="128"/>
      <c r="AGZ18" s="128"/>
      <c r="AHA18" s="128"/>
      <c r="AHB18" s="128"/>
      <c r="AHC18" s="128"/>
      <c r="AHD18" s="128"/>
      <c r="AHE18" s="128"/>
      <c r="AHF18" s="128"/>
      <c r="AHG18" s="128"/>
      <c r="AHH18" s="128"/>
      <c r="AHI18" s="128"/>
      <c r="AHJ18" s="128"/>
      <c r="AHK18" s="128"/>
      <c r="AHL18" s="128"/>
      <c r="AHM18" s="128"/>
      <c r="AHN18" s="128"/>
      <c r="AHO18" s="128"/>
      <c r="AHP18" s="128"/>
      <c r="AHQ18" s="128"/>
      <c r="AHR18" s="128"/>
      <c r="AHS18" s="128"/>
      <c r="AHT18" s="128"/>
      <c r="AHU18" s="128"/>
      <c r="AHV18" s="128"/>
      <c r="AHW18" s="128"/>
      <c r="AHX18" s="128"/>
      <c r="AHY18" s="128"/>
      <c r="AHZ18" s="128"/>
      <c r="AIA18" s="128"/>
      <c r="AIB18" s="128"/>
      <c r="AIC18" s="128"/>
      <c r="AID18" s="128"/>
      <c r="AIE18" s="128"/>
      <c r="AIF18" s="128"/>
      <c r="AIG18" s="128"/>
      <c r="AIH18" s="128"/>
      <c r="AII18" s="128"/>
      <c r="AIJ18" s="128"/>
      <c r="AIK18" s="128"/>
      <c r="AIL18" s="128"/>
      <c r="AIM18" s="128"/>
      <c r="AIN18" s="128"/>
      <c r="AIO18" s="128"/>
      <c r="AIP18" s="128"/>
      <c r="AIQ18" s="128"/>
      <c r="AIR18" s="128"/>
      <c r="AIS18" s="128"/>
      <c r="AIT18" s="128"/>
      <c r="AIU18" s="128"/>
      <c r="AIV18" s="128"/>
      <c r="AIW18" s="128"/>
      <c r="AIX18" s="128"/>
      <c r="AIY18" s="128"/>
      <c r="AIZ18" s="128"/>
      <c r="AJA18" s="128"/>
      <c r="AJB18" s="128"/>
      <c r="AJC18" s="128"/>
      <c r="AJD18" s="128"/>
      <c r="AJE18" s="128"/>
      <c r="AJF18" s="128"/>
      <c r="AJG18" s="128"/>
      <c r="AJH18" s="128"/>
      <c r="AJI18" s="128"/>
      <c r="AJJ18" s="128"/>
      <c r="AJK18" s="128"/>
      <c r="AJL18" s="128"/>
      <c r="AJM18" s="128"/>
      <c r="AJN18" s="128"/>
      <c r="AJO18" s="128"/>
      <c r="AJP18" s="128"/>
      <c r="AJQ18" s="128"/>
      <c r="AJR18" s="128"/>
      <c r="AJS18" s="128"/>
      <c r="AJT18" s="128"/>
      <c r="AJU18" s="128"/>
      <c r="AJV18" s="128"/>
      <c r="AJW18" s="128"/>
      <c r="AJX18" s="128"/>
      <c r="AJY18" s="128"/>
      <c r="AJZ18" s="128"/>
      <c r="AKA18" s="128"/>
      <c r="AKB18" s="128"/>
      <c r="AKC18" s="128"/>
      <c r="AKD18" s="128"/>
      <c r="AKE18" s="128"/>
      <c r="AKF18" s="128"/>
      <c r="AKG18" s="128"/>
      <c r="AKH18" s="128"/>
      <c r="AKI18" s="128"/>
      <c r="AKJ18" s="128"/>
      <c r="AKK18" s="128"/>
      <c r="AKL18" s="128"/>
      <c r="AKM18" s="128"/>
      <c r="AKN18" s="128"/>
      <c r="AKO18" s="128"/>
      <c r="AKP18" s="128"/>
      <c r="AKQ18" s="128"/>
      <c r="AKR18" s="128"/>
      <c r="AKS18" s="128"/>
      <c r="AKT18" s="128"/>
      <c r="AKU18" s="128"/>
      <c r="AKV18" s="128"/>
      <c r="AKW18" s="128"/>
      <c r="AKX18" s="128"/>
      <c r="AKY18" s="128"/>
      <c r="AKZ18" s="128"/>
      <c r="ALA18" s="128"/>
      <c r="ALB18" s="128"/>
      <c r="ALC18" s="128"/>
      <c r="ALD18" s="128"/>
      <c r="ALE18" s="128"/>
      <c r="ALF18" s="128"/>
      <c r="ALG18" s="128"/>
      <c r="ALH18" s="128"/>
      <c r="ALI18" s="128"/>
      <c r="ALJ18" s="128"/>
      <c r="ALK18" s="128"/>
      <c r="ALL18" s="128"/>
      <c r="ALM18" s="128"/>
      <c r="ALN18" s="128"/>
      <c r="ALO18" s="128"/>
      <c r="ALP18" s="128"/>
      <c r="ALQ18" s="128"/>
      <c r="ALR18" s="128"/>
      <c r="ALS18" s="128"/>
      <c r="ALT18" s="128"/>
      <c r="ALU18" s="128"/>
      <c r="ALV18" s="128"/>
      <c r="ALW18" s="128"/>
      <c r="ALX18" s="128"/>
      <c r="ALY18" s="128"/>
      <c r="ALZ18" s="128"/>
      <c r="AMA18" s="128"/>
      <c r="AMB18" s="128"/>
      <c r="AMC18" s="128"/>
      <c r="AMD18" s="128"/>
      <c r="AME18" s="128"/>
      <c r="AMF18" s="128"/>
      <c r="AMG18" s="128"/>
      <c r="AMH18" s="128"/>
      <c r="AMI18" s="128"/>
      <c r="AMJ18" s="128"/>
    </row>
  </sheetData>
  <mergeCells count="3">
    <mergeCell ref="A1:M1"/>
    <mergeCell ref="A16:L16"/>
    <mergeCell ref="A17:L17"/>
  </mergeCells>
  <pageMargins left="0.25" right="0.25" top="0.75" bottom="0.75" header="0.3" footer="0.3"/>
  <pageSetup paperSize="9" scale="91" orientation="landscape" r:id="rId1"/>
  <headerFooter>
    <oddHeader>&amp;LNumer sprawy 24/ZP/2023
&amp;RZałącznik nr 2 do SWZ</oddHead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58DF-1378-4224-857E-A20092C1C31B}">
  <dimension ref="A1:AMJ52"/>
  <sheetViews>
    <sheetView view="pageBreakPreview" zoomScaleNormal="120" zoomScaleSheetLayoutView="100" workbookViewId="0">
      <selection activeCell="C49" sqref="C49"/>
    </sheetView>
  </sheetViews>
  <sheetFormatPr defaultRowHeight="15"/>
  <cols>
    <col min="1" max="1" width="5" style="221" customWidth="1"/>
    <col min="2" max="2" width="22.140625" style="221" customWidth="1"/>
    <col min="3" max="3" width="54.7109375" style="221" customWidth="1"/>
    <col min="4" max="4" width="14.42578125" style="221" customWidth="1"/>
    <col min="5" max="5" width="14.28515625" style="221" customWidth="1"/>
    <col min="6" max="6" width="10.140625" style="221" customWidth="1"/>
    <col min="7" max="7" width="13.28515625" style="221" customWidth="1"/>
    <col min="8" max="9" width="11.42578125" style="221" customWidth="1"/>
    <col min="10" max="10" width="11.7109375" style="221" customWidth="1"/>
    <col min="11" max="11" width="11.85546875" style="221" customWidth="1"/>
    <col min="12" max="12" width="11.42578125" style="221" customWidth="1"/>
    <col min="13" max="16384" width="9.140625" style="221"/>
  </cols>
  <sheetData>
    <row r="1" spans="1:12" s="74" customFormat="1" ht="18">
      <c r="A1" s="853" t="s">
        <v>61</v>
      </c>
      <c r="B1" s="853"/>
      <c r="C1" s="853"/>
      <c r="D1" s="853"/>
      <c r="E1" s="853"/>
      <c r="F1" s="853"/>
      <c r="G1" s="853"/>
      <c r="H1" s="853"/>
      <c r="I1" s="853"/>
      <c r="J1" s="853"/>
      <c r="K1" s="853"/>
      <c r="L1" s="853"/>
    </row>
    <row r="2" spans="1:12" s="74" customFormat="1" ht="18">
      <c r="A2" s="186"/>
      <c r="B2" s="75" t="s">
        <v>827</v>
      </c>
      <c r="G2" s="99"/>
      <c r="H2" s="99"/>
    </row>
    <row r="3" spans="1:12" ht="55.5" customHeight="1">
      <c r="A3" s="656" t="s">
        <v>3</v>
      </c>
      <c r="B3" s="656" t="s">
        <v>4</v>
      </c>
      <c r="C3" s="657" t="s">
        <v>116</v>
      </c>
      <c r="D3" s="761" t="s">
        <v>30</v>
      </c>
      <c r="E3" s="657" t="s">
        <v>7</v>
      </c>
      <c r="F3" s="657" t="s">
        <v>8</v>
      </c>
      <c r="G3" s="657" t="s">
        <v>9</v>
      </c>
      <c r="H3" s="657" t="s">
        <v>268</v>
      </c>
      <c r="I3" s="657" t="s">
        <v>31</v>
      </c>
      <c r="J3" s="657" t="s">
        <v>12</v>
      </c>
      <c r="K3" s="657" t="s">
        <v>33</v>
      </c>
      <c r="L3" s="657" t="s">
        <v>117</v>
      </c>
    </row>
    <row r="4" spans="1:12" ht="31.5">
      <c r="A4" s="658">
        <v>1</v>
      </c>
      <c r="B4" s="659" t="s">
        <v>269</v>
      </c>
      <c r="C4" s="660" t="s">
        <v>806</v>
      </c>
      <c r="D4" s="661"/>
      <c r="E4" s="661"/>
      <c r="F4" s="661" t="s">
        <v>15</v>
      </c>
      <c r="G4" s="662">
        <v>5</v>
      </c>
      <c r="H4" s="663"/>
      <c r="I4" s="664"/>
      <c r="J4" s="665">
        <f t="shared" ref="J4:J48" si="0">H4+I4*H4</f>
        <v>0</v>
      </c>
      <c r="K4" s="666">
        <f t="shared" ref="K4:K48" si="1">H4*G4</f>
        <v>0</v>
      </c>
      <c r="L4" s="666">
        <f>K4*I4+K4</f>
        <v>0</v>
      </c>
    </row>
    <row r="5" spans="1:12" ht="52.5">
      <c r="A5" s="658">
        <v>2</v>
      </c>
      <c r="B5" s="659" t="s">
        <v>270</v>
      </c>
      <c r="C5" s="660" t="s">
        <v>271</v>
      </c>
      <c r="D5" s="661"/>
      <c r="E5" s="661"/>
      <c r="F5" s="661" t="s">
        <v>15</v>
      </c>
      <c r="G5" s="662">
        <v>10</v>
      </c>
      <c r="H5" s="663"/>
      <c r="I5" s="664"/>
      <c r="J5" s="665">
        <f t="shared" si="0"/>
        <v>0</v>
      </c>
      <c r="K5" s="666">
        <f t="shared" si="1"/>
        <v>0</v>
      </c>
      <c r="L5" s="666">
        <f t="shared" ref="L5:L48" si="2">K5*I5+K5</f>
        <v>0</v>
      </c>
    </row>
    <row r="6" spans="1:12" ht="31.5">
      <c r="A6" s="658">
        <v>3</v>
      </c>
      <c r="B6" s="659" t="s">
        <v>272</v>
      </c>
      <c r="C6" s="660" t="s">
        <v>273</v>
      </c>
      <c r="D6" s="661"/>
      <c r="E6" s="661"/>
      <c r="F6" s="661" t="s">
        <v>18</v>
      </c>
      <c r="G6" s="662">
        <v>5</v>
      </c>
      <c r="H6" s="663"/>
      <c r="I6" s="664"/>
      <c r="J6" s="665">
        <f t="shared" si="0"/>
        <v>0</v>
      </c>
      <c r="K6" s="666">
        <f t="shared" si="1"/>
        <v>0</v>
      </c>
      <c r="L6" s="666">
        <f t="shared" si="2"/>
        <v>0</v>
      </c>
    </row>
    <row r="7" spans="1:12" ht="31.5">
      <c r="A7" s="658">
        <v>4</v>
      </c>
      <c r="B7" s="659" t="s">
        <v>274</v>
      </c>
      <c r="C7" s="660" t="s">
        <v>275</v>
      </c>
      <c r="D7" s="661"/>
      <c r="E7" s="661"/>
      <c r="F7" s="661" t="s">
        <v>15</v>
      </c>
      <c r="G7" s="662">
        <v>2</v>
      </c>
      <c r="H7" s="663"/>
      <c r="I7" s="664"/>
      <c r="J7" s="665">
        <f t="shared" si="0"/>
        <v>0</v>
      </c>
      <c r="K7" s="666">
        <f t="shared" si="1"/>
        <v>0</v>
      </c>
      <c r="L7" s="666">
        <f t="shared" si="2"/>
        <v>0</v>
      </c>
    </row>
    <row r="8" spans="1:12" ht="21">
      <c r="A8" s="658">
        <v>5</v>
      </c>
      <c r="B8" s="659" t="s">
        <v>276</v>
      </c>
      <c r="C8" s="660" t="s">
        <v>277</v>
      </c>
      <c r="D8" s="661"/>
      <c r="E8" s="661"/>
      <c r="F8" s="661" t="s">
        <v>15</v>
      </c>
      <c r="G8" s="662">
        <v>2</v>
      </c>
      <c r="H8" s="663"/>
      <c r="I8" s="664"/>
      <c r="J8" s="665">
        <f t="shared" si="0"/>
        <v>0</v>
      </c>
      <c r="K8" s="666">
        <f t="shared" si="1"/>
        <v>0</v>
      </c>
      <c r="L8" s="666">
        <f t="shared" si="2"/>
        <v>0</v>
      </c>
    </row>
    <row r="9" spans="1:12" ht="31.5">
      <c r="A9" s="658">
        <v>6</v>
      </c>
      <c r="B9" s="659" t="s">
        <v>278</v>
      </c>
      <c r="C9" s="660" t="s">
        <v>279</v>
      </c>
      <c r="D9" s="661"/>
      <c r="E9" s="661"/>
      <c r="F9" s="661" t="s">
        <v>15</v>
      </c>
      <c r="G9" s="662">
        <v>2</v>
      </c>
      <c r="H9" s="663"/>
      <c r="I9" s="664"/>
      <c r="J9" s="665">
        <f t="shared" si="0"/>
        <v>0</v>
      </c>
      <c r="K9" s="666">
        <f t="shared" si="1"/>
        <v>0</v>
      </c>
      <c r="L9" s="666">
        <f t="shared" si="2"/>
        <v>0</v>
      </c>
    </row>
    <row r="10" spans="1:12" ht="31.5">
      <c r="A10" s="658">
        <v>7</v>
      </c>
      <c r="B10" s="659" t="s">
        <v>280</v>
      </c>
      <c r="C10" s="660" t="s">
        <v>281</v>
      </c>
      <c r="D10" s="661"/>
      <c r="E10" s="661"/>
      <c r="F10" s="661" t="s">
        <v>15</v>
      </c>
      <c r="G10" s="662">
        <v>2</v>
      </c>
      <c r="H10" s="663"/>
      <c r="I10" s="664"/>
      <c r="J10" s="665">
        <f t="shared" si="0"/>
        <v>0</v>
      </c>
      <c r="K10" s="666">
        <f t="shared" si="1"/>
        <v>0</v>
      </c>
      <c r="L10" s="666">
        <f t="shared" si="2"/>
        <v>0</v>
      </c>
    </row>
    <row r="11" spans="1:12" ht="31.5">
      <c r="A11" s="658">
        <v>8</v>
      </c>
      <c r="B11" s="659" t="s">
        <v>282</v>
      </c>
      <c r="C11" s="660" t="s">
        <v>283</v>
      </c>
      <c r="D11" s="661"/>
      <c r="E11" s="661"/>
      <c r="F11" s="661" t="s">
        <v>15</v>
      </c>
      <c r="G11" s="662">
        <v>2</v>
      </c>
      <c r="H11" s="663"/>
      <c r="I11" s="664"/>
      <c r="J11" s="665">
        <f t="shared" si="0"/>
        <v>0</v>
      </c>
      <c r="K11" s="666">
        <f t="shared" si="1"/>
        <v>0</v>
      </c>
      <c r="L11" s="666">
        <f t="shared" si="2"/>
        <v>0</v>
      </c>
    </row>
    <row r="12" spans="1:12">
      <c r="A12" s="658">
        <v>9</v>
      </c>
      <c r="B12" s="659" t="s">
        <v>284</v>
      </c>
      <c r="C12" s="660" t="s">
        <v>285</v>
      </c>
      <c r="D12" s="661"/>
      <c r="E12" s="661"/>
      <c r="F12" s="661" t="s">
        <v>18</v>
      </c>
      <c r="G12" s="662">
        <v>5</v>
      </c>
      <c r="H12" s="663"/>
      <c r="I12" s="664"/>
      <c r="J12" s="665">
        <f t="shared" si="0"/>
        <v>0</v>
      </c>
      <c r="K12" s="666">
        <f t="shared" si="1"/>
        <v>0</v>
      </c>
      <c r="L12" s="666">
        <f t="shared" si="2"/>
        <v>0</v>
      </c>
    </row>
    <row r="13" spans="1:12" ht="21">
      <c r="A13" s="658">
        <v>10</v>
      </c>
      <c r="B13" s="659" t="s">
        <v>286</v>
      </c>
      <c r="C13" s="660" t="s">
        <v>287</v>
      </c>
      <c r="D13" s="661"/>
      <c r="E13" s="661"/>
      <c r="F13" s="661" t="s">
        <v>15</v>
      </c>
      <c r="G13" s="662">
        <v>5</v>
      </c>
      <c r="H13" s="667"/>
      <c r="I13" s="664"/>
      <c r="J13" s="665">
        <f t="shared" si="0"/>
        <v>0</v>
      </c>
      <c r="K13" s="666">
        <f t="shared" si="1"/>
        <v>0</v>
      </c>
      <c r="L13" s="666">
        <f t="shared" si="2"/>
        <v>0</v>
      </c>
    </row>
    <row r="14" spans="1:12" ht="25.5" customHeight="1">
      <c r="A14" s="658">
        <v>11</v>
      </c>
      <c r="B14" s="668" t="s">
        <v>286</v>
      </c>
      <c r="C14" s="660" t="s">
        <v>288</v>
      </c>
      <c r="D14" s="661"/>
      <c r="E14" s="661"/>
      <c r="F14" s="661" t="s">
        <v>15</v>
      </c>
      <c r="G14" s="662">
        <v>5</v>
      </c>
      <c r="H14" s="667"/>
      <c r="I14" s="664"/>
      <c r="J14" s="665">
        <f t="shared" si="0"/>
        <v>0</v>
      </c>
      <c r="K14" s="666">
        <f t="shared" si="1"/>
        <v>0</v>
      </c>
      <c r="L14" s="666">
        <f t="shared" si="2"/>
        <v>0</v>
      </c>
    </row>
    <row r="15" spans="1:12" ht="21">
      <c r="A15" s="658">
        <v>12</v>
      </c>
      <c r="B15" s="659" t="s">
        <v>286</v>
      </c>
      <c r="C15" s="669" t="s">
        <v>289</v>
      </c>
      <c r="D15" s="661"/>
      <c r="E15" s="661"/>
      <c r="F15" s="661" t="s">
        <v>15</v>
      </c>
      <c r="G15" s="670">
        <v>5</v>
      </c>
      <c r="H15" s="667"/>
      <c r="I15" s="664"/>
      <c r="J15" s="665">
        <f t="shared" si="0"/>
        <v>0</v>
      </c>
      <c r="K15" s="666">
        <f t="shared" si="1"/>
        <v>0</v>
      </c>
      <c r="L15" s="666">
        <f t="shared" si="2"/>
        <v>0</v>
      </c>
    </row>
    <row r="16" spans="1:12" ht="21">
      <c r="A16" s="658">
        <v>13</v>
      </c>
      <c r="B16" s="659" t="s">
        <v>286</v>
      </c>
      <c r="C16" s="669" t="s">
        <v>290</v>
      </c>
      <c r="D16" s="661"/>
      <c r="E16" s="661"/>
      <c r="F16" s="661" t="s">
        <v>15</v>
      </c>
      <c r="G16" s="670">
        <v>5</v>
      </c>
      <c r="H16" s="667"/>
      <c r="I16" s="664"/>
      <c r="J16" s="665">
        <f t="shared" si="0"/>
        <v>0</v>
      </c>
      <c r="K16" s="666">
        <f t="shared" si="1"/>
        <v>0</v>
      </c>
      <c r="L16" s="666">
        <f t="shared" si="2"/>
        <v>0</v>
      </c>
    </row>
    <row r="17" spans="1:12" ht="42">
      <c r="A17" s="658">
        <v>14</v>
      </c>
      <c r="B17" s="668" t="s">
        <v>291</v>
      </c>
      <c r="C17" s="671" t="s">
        <v>292</v>
      </c>
      <c r="D17" s="672"/>
      <c r="E17" s="672"/>
      <c r="F17" s="672" t="s">
        <v>18</v>
      </c>
      <c r="G17" s="673">
        <v>10</v>
      </c>
      <c r="H17" s="667"/>
      <c r="I17" s="664"/>
      <c r="J17" s="665">
        <f t="shared" si="0"/>
        <v>0</v>
      </c>
      <c r="K17" s="666">
        <f t="shared" si="1"/>
        <v>0</v>
      </c>
      <c r="L17" s="666">
        <f t="shared" si="2"/>
        <v>0</v>
      </c>
    </row>
    <row r="18" spans="1:12" ht="31.5">
      <c r="A18" s="658">
        <v>15</v>
      </c>
      <c r="B18" s="674" t="s">
        <v>293</v>
      </c>
      <c r="C18" s="675" t="s">
        <v>294</v>
      </c>
      <c r="D18" s="676"/>
      <c r="E18" s="661"/>
      <c r="F18" s="661" t="s">
        <v>15</v>
      </c>
      <c r="G18" s="662">
        <v>5</v>
      </c>
      <c r="H18" s="667"/>
      <c r="I18" s="664"/>
      <c r="J18" s="665">
        <f t="shared" si="0"/>
        <v>0</v>
      </c>
      <c r="K18" s="666">
        <f t="shared" si="1"/>
        <v>0</v>
      </c>
      <c r="L18" s="666">
        <f t="shared" si="2"/>
        <v>0</v>
      </c>
    </row>
    <row r="19" spans="1:12" ht="21">
      <c r="A19" s="658">
        <v>16</v>
      </c>
      <c r="B19" s="674" t="s">
        <v>295</v>
      </c>
      <c r="C19" s="675" t="s">
        <v>296</v>
      </c>
      <c r="D19" s="676"/>
      <c r="E19" s="661"/>
      <c r="F19" s="661" t="s">
        <v>15</v>
      </c>
      <c r="G19" s="662">
        <v>10</v>
      </c>
      <c r="H19" s="667"/>
      <c r="I19" s="664"/>
      <c r="J19" s="665">
        <f t="shared" si="0"/>
        <v>0</v>
      </c>
      <c r="K19" s="666">
        <f t="shared" si="1"/>
        <v>0</v>
      </c>
      <c r="L19" s="666">
        <f t="shared" si="2"/>
        <v>0</v>
      </c>
    </row>
    <row r="20" spans="1:12" ht="31.5">
      <c r="A20" s="658">
        <v>17</v>
      </c>
      <c r="B20" s="677" t="s">
        <v>297</v>
      </c>
      <c r="C20" s="675" t="s">
        <v>298</v>
      </c>
      <c r="D20" s="676"/>
      <c r="E20" s="661"/>
      <c r="F20" s="661" t="s">
        <v>15</v>
      </c>
      <c r="G20" s="662">
        <v>10</v>
      </c>
      <c r="H20" s="667"/>
      <c r="I20" s="664"/>
      <c r="J20" s="665">
        <f t="shared" si="0"/>
        <v>0</v>
      </c>
      <c r="K20" s="666">
        <f t="shared" si="1"/>
        <v>0</v>
      </c>
      <c r="L20" s="666">
        <f t="shared" si="2"/>
        <v>0</v>
      </c>
    </row>
    <row r="21" spans="1:12" ht="31.5">
      <c r="A21" s="658">
        <v>18</v>
      </c>
      <c r="B21" s="674" t="s">
        <v>299</v>
      </c>
      <c r="C21" s="675" t="s">
        <v>300</v>
      </c>
      <c r="D21" s="676"/>
      <c r="E21" s="661"/>
      <c r="F21" s="661" t="s">
        <v>15</v>
      </c>
      <c r="G21" s="662">
        <v>10</v>
      </c>
      <c r="H21" s="667"/>
      <c r="I21" s="664"/>
      <c r="J21" s="665">
        <f t="shared" si="0"/>
        <v>0</v>
      </c>
      <c r="K21" s="666">
        <f t="shared" si="1"/>
        <v>0</v>
      </c>
      <c r="L21" s="666">
        <f t="shared" si="2"/>
        <v>0</v>
      </c>
    </row>
    <row r="22" spans="1:12" ht="21">
      <c r="A22" s="658">
        <v>19</v>
      </c>
      <c r="B22" s="674" t="s">
        <v>301</v>
      </c>
      <c r="C22" s="675" t="s">
        <v>302</v>
      </c>
      <c r="D22" s="676"/>
      <c r="E22" s="661"/>
      <c r="F22" s="661" t="s">
        <v>15</v>
      </c>
      <c r="G22" s="662">
        <v>10</v>
      </c>
      <c r="H22" s="667"/>
      <c r="I22" s="664"/>
      <c r="J22" s="665">
        <f t="shared" si="0"/>
        <v>0</v>
      </c>
      <c r="K22" s="666">
        <f t="shared" si="1"/>
        <v>0</v>
      </c>
      <c r="L22" s="666">
        <f t="shared" si="2"/>
        <v>0</v>
      </c>
    </row>
    <row r="23" spans="1:12" ht="31.5">
      <c r="A23" s="658">
        <v>20</v>
      </c>
      <c r="B23" s="678" t="s">
        <v>303</v>
      </c>
      <c r="C23" s="679" t="s">
        <v>304</v>
      </c>
      <c r="D23" s="676"/>
      <c r="E23" s="672"/>
      <c r="F23" s="672" t="s">
        <v>15</v>
      </c>
      <c r="G23" s="680">
        <v>10</v>
      </c>
      <c r="H23" s="681"/>
      <c r="I23" s="664"/>
      <c r="J23" s="665">
        <f t="shared" si="0"/>
        <v>0</v>
      </c>
      <c r="K23" s="666">
        <f t="shared" si="1"/>
        <v>0</v>
      </c>
      <c r="L23" s="666">
        <f t="shared" si="2"/>
        <v>0</v>
      </c>
    </row>
    <row r="24" spans="1:12" ht="21">
      <c r="A24" s="658">
        <v>21</v>
      </c>
      <c r="B24" s="674" t="s">
        <v>305</v>
      </c>
      <c r="C24" s="675" t="s">
        <v>306</v>
      </c>
      <c r="D24" s="676"/>
      <c r="E24" s="661"/>
      <c r="F24" s="661" t="s">
        <v>95</v>
      </c>
      <c r="G24" s="662">
        <v>50</v>
      </c>
      <c r="H24" s="663"/>
      <c r="I24" s="664"/>
      <c r="J24" s="665">
        <f t="shared" si="0"/>
        <v>0</v>
      </c>
      <c r="K24" s="666">
        <f t="shared" si="1"/>
        <v>0</v>
      </c>
      <c r="L24" s="666">
        <f t="shared" si="2"/>
        <v>0</v>
      </c>
    </row>
    <row r="25" spans="1:12" ht="21">
      <c r="A25" s="658">
        <v>22</v>
      </c>
      <c r="B25" s="674" t="s">
        <v>307</v>
      </c>
      <c r="C25" s="675" t="s">
        <v>308</v>
      </c>
      <c r="D25" s="676"/>
      <c r="E25" s="661"/>
      <c r="F25" s="661" t="s">
        <v>169</v>
      </c>
      <c r="G25" s="662">
        <v>50</v>
      </c>
      <c r="H25" s="663"/>
      <c r="I25" s="664"/>
      <c r="J25" s="665">
        <f t="shared" si="0"/>
        <v>0</v>
      </c>
      <c r="K25" s="666">
        <f t="shared" si="1"/>
        <v>0</v>
      </c>
      <c r="L25" s="666">
        <f t="shared" si="2"/>
        <v>0</v>
      </c>
    </row>
    <row r="26" spans="1:12" ht="21">
      <c r="A26" s="658">
        <v>23</v>
      </c>
      <c r="B26" s="674" t="s">
        <v>307</v>
      </c>
      <c r="C26" s="675" t="s">
        <v>309</v>
      </c>
      <c r="D26" s="676"/>
      <c r="E26" s="661"/>
      <c r="F26" s="661" t="s">
        <v>169</v>
      </c>
      <c r="G26" s="662">
        <v>50</v>
      </c>
      <c r="H26" s="663"/>
      <c r="I26" s="664"/>
      <c r="J26" s="665">
        <f t="shared" si="0"/>
        <v>0</v>
      </c>
      <c r="K26" s="666">
        <f t="shared" si="1"/>
        <v>0</v>
      </c>
      <c r="L26" s="666">
        <f t="shared" si="2"/>
        <v>0</v>
      </c>
    </row>
    <row r="27" spans="1:12">
      <c r="A27" s="658">
        <v>24</v>
      </c>
      <c r="B27" s="674" t="s">
        <v>307</v>
      </c>
      <c r="C27" s="675" t="s">
        <v>310</v>
      </c>
      <c r="D27" s="676"/>
      <c r="E27" s="661"/>
      <c r="F27" s="661" t="s">
        <v>169</v>
      </c>
      <c r="G27" s="662">
        <v>100</v>
      </c>
      <c r="H27" s="663"/>
      <c r="I27" s="664"/>
      <c r="J27" s="665">
        <f t="shared" si="0"/>
        <v>0</v>
      </c>
      <c r="K27" s="666">
        <f t="shared" si="1"/>
        <v>0</v>
      </c>
      <c r="L27" s="666">
        <f t="shared" si="2"/>
        <v>0</v>
      </c>
    </row>
    <row r="28" spans="1:12" ht="21">
      <c r="A28" s="658">
        <v>25</v>
      </c>
      <c r="B28" s="674" t="s">
        <v>307</v>
      </c>
      <c r="C28" s="675" t="s">
        <v>311</v>
      </c>
      <c r="D28" s="676"/>
      <c r="E28" s="661"/>
      <c r="F28" s="661" t="s">
        <v>169</v>
      </c>
      <c r="G28" s="662">
        <v>50</v>
      </c>
      <c r="H28" s="663"/>
      <c r="I28" s="664"/>
      <c r="J28" s="665">
        <f t="shared" si="0"/>
        <v>0</v>
      </c>
      <c r="K28" s="666">
        <f t="shared" si="1"/>
        <v>0</v>
      </c>
      <c r="L28" s="666">
        <f t="shared" si="2"/>
        <v>0</v>
      </c>
    </row>
    <row r="29" spans="1:12" ht="21">
      <c r="A29" s="658">
        <v>26</v>
      </c>
      <c r="B29" s="674" t="s">
        <v>312</v>
      </c>
      <c r="C29" s="682" t="s">
        <v>807</v>
      </c>
      <c r="D29" s="676"/>
      <c r="E29" s="661"/>
      <c r="F29" s="661" t="s">
        <v>95</v>
      </c>
      <c r="G29" s="662">
        <v>5</v>
      </c>
      <c r="H29" s="663"/>
      <c r="I29" s="664"/>
      <c r="J29" s="665">
        <f t="shared" si="0"/>
        <v>0</v>
      </c>
      <c r="K29" s="666">
        <f t="shared" si="1"/>
        <v>0</v>
      </c>
      <c r="L29" s="666">
        <f t="shared" si="2"/>
        <v>0</v>
      </c>
    </row>
    <row r="30" spans="1:12">
      <c r="A30" s="658">
        <v>27</v>
      </c>
      <c r="B30" s="674" t="s">
        <v>313</v>
      </c>
      <c r="C30" s="675" t="s">
        <v>314</v>
      </c>
      <c r="D30" s="676"/>
      <c r="E30" s="661"/>
      <c r="F30" s="661" t="s">
        <v>169</v>
      </c>
      <c r="G30" s="662">
        <v>5</v>
      </c>
      <c r="H30" s="663"/>
      <c r="I30" s="664"/>
      <c r="J30" s="665">
        <f t="shared" si="0"/>
        <v>0</v>
      </c>
      <c r="K30" s="666">
        <f t="shared" si="1"/>
        <v>0</v>
      </c>
      <c r="L30" s="666">
        <f t="shared" si="2"/>
        <v>0</v>
      </c>
    </row>
    <row r="31" spans="1:12" ht="31.5">
      <c r="A31" s="658">
        <v>28</v>
      </c>
      <c r="B31" s="674" t="s">
        <v>313</v>
      </c>
      <c r="C31" s="682" t="s">
        <v>828</v>
      </c>
      <c r="D31" s="676"/>
      <c r="E31" s="661"/>
      <c r="F31" s="661" t="s">
        <v>169</v>
      </c>
      <c r="G31" s="662">
        <v>5</v>
      </c>
      <c r="H31" s="663"/>
      <c r="I31" s="664"/>
      <c r="J31" s="665">
        <f t="shared" si="0"/>
        <v>0</v>
      </c>
      <c r="K31" s="666">
        <f t="shared" si="1"/>
        <v>0</v>
      </c>
      <c r="L31" s="666">
        <f t="shared" si="2"/>
        <v>0</v>
      </c>
    </row>
    <row r="32" spans="1:12" ht="94.5">
      <c r="A32" s="658">
        <v>29</v>
      </c>
      <c r="B32" s="674" t="s">
        <v>315</v>
      </c>
      <c r="C32" s="675" t="s">
        <v>316</v>
      </c>
      <c r="D32" s="676"/>
      <c r="E32" s="661"/>
      <c r="F32" s="661" t="s">
        <v>317</v>
      </c>
      <c r="G32" s="662">
        <v>50</v>
      </c>
      <c r="H32" s="663"/>
      <c r="I32" s="664"/>
      <c r="J32" s="665">
        <f t="shared" si="0"/>
        <v>0</v>
      </c>
      <c r="K32" s="666">
        <f t="shared" si="1"/>
        <v>0</v>
      </c>
      <c r="L32" s="666">
        <f t="shared" si="2"/>
        <v>0</v>
      </c>
    </row>
    <row r="33" spans="1:12" ht="21">
      <c r="A33" s="658">
        <v>30</v>
      </c>
      <c r="B33" s="674" t="s">
        <v>318</v>
      </c>
      <c r="C33" s="675" t="s">
        <v>829</v>
      </c>
      <c r="D33" s="676"/>
      <c r="E33" s="661"/>
      <c r="F33" s="661" t="s">
        <v>95</v>
      </c>
      <c r="G33" s="662">
        <v>15</v>
      </c>
      <c r="H33" s="663"/>
      <c r="I33" s="664"/>
      <c r="J33" s="665">
        <f t="shared" si="0"/>
        <v>0</v>
      </c>
      <c r="K33" s="666">
        <f t="shared" si="1"/>
        <v>0</v>
      </c>
      <c r="L33" s="666">
        <f t="shared" si="2"/>
        <v>0</v>
      </c>
    </row>
    <row r="34" spans="1:12">
      <c r="A34" s="658">
        <v>31</v>
      </c>
      <c r="B34" s="674" t="s">
        <v>319</v>
      </c>
      <c r="C34" s="675" t="s">
        <v>320</v>
      </c>
      <c r="D34" s="676"/>
      <c r="E34" s="661"/>
      <c r="F34" s="661" t="s">
        <v>169</v>
      </c>
      <c r="G34" s="662">
        <v>10</v>
      </c>
      <c r="H34" s="663"/>
      <c r="I34" s="664"/>
      <c r="J34" s="665">
        <f t="shared" si="0"/>
        <v>0</v>
      </c>
      <c r="K34" s="666">
        <f t="shared" si="1"/>
        <v>0</v>
      </c>
      <c r="L34" s="666">
        <f t="shared" si="2"/>
        <v>0</v>
      </c>
    </row>
    <row r="35" spans="1:12" ht="73.5">
      <c r="A35" s="658">
        <v>32</v>
      </c>
      <c r="B35" s="674" t="s">
        <v>307</v>
      </c>
      <c r="C35" s="675" t="s">
        <v>321</v>
      </c>
      <c r="D35" s="676"/>
      <c r="E35" s="661"/>
      <c r="F35" s="661" t="s">
        <v>169</v>
      </c>
      <c r="G35" s="662">
        <v>50</v>
      </c>
      <c r="H35" s="663"/>
      <c r="I35" s="664"/>
      <c r="J35" s="665">
        <f t="shared" si="0"/>
        <v>0</v>
      </c>
      <c r="K35" s="666">
        <f t="shared" si="1"/>
        <v>0</v>
      </c>
      <c r="L35" s="666">
        <f t="shared" si="2"/>
        <v>0</v>
      </c>
    </row>
    <row r="36" spans="1:12" ht="21">
      <c r="A36" s="658">
        <v>33</v>
      </c>
      <c r="B36" s="674" t="s">
        <v>322</v>
      </c>
      <c r="C36" s="675" t="s">
        <v>323</v>
      </c>
      <c r="D36" s="676"/>
      <c r="E36" s="661"/>
      <c r="F36" s="661" t="s">
        <v>169</v>
      </c>
      <c r="G36" s="662">
        <v>5</v>
      </c>
      <c r="H36" s="663"/>
      <c r="I36" s="664"/>
      <c r="J36" s="665">
        <f t="shared" si="0"/>
        <v>0</v>
      </c>
      <c r="K36" s="666">
        <f t="shared" si="1"/>
        <v>0</v>
      </c>
      <c r="L36" s="666">
        <f t="shared" si="2"/>
        <v>0</v>
      </c>
    </row>
    <row r="37" spans="1:12" ht="21">
      <c r="A37" s="658">
        <v>34</v>
      </c>
      <c r="B37" s="674" t="s">
        <v>324</v>
      </c>
      <c r="C37" s="675" t="s">
        <v>830</v>
      </c>
      <c r="D37" s="676"/>
      <c r="E37" s="661"/>
      <c r="F37" s="661" t="s">
        <v>95</v>
      </c>
      <c r="G37" s="662">
        <v>5</v>
      </c>
      <c r="H37" s="663"/>
      <c r="I37" s="664"/>
      <c r="J37" s="665">
        <f t="shared" si="0"/>
        <v>0</v>
      </c>
      <c r="K37" s="666">
        <f t="shared" si="1"/>
        <v>0</v>
      </c>
      <c r="L37" s="666">
        <f t="shared" si="2"/>
        <v>0</v>
      </c>
    </row>
    <row r="38" spans="1:12" ht="21">
      <c r="A38" s="658">
        <v>35</v>
      </c>
      <c r="B38" s="674" t="s">
        <v>325</v>
      </c>
      <c r="C38" s="675" t="s">
        <v>326</v>
      </c>
      <c r="D38" s="676"/>
      <c r="E38" s="683"/>
      <c r="F38" s="661" t="s">
        <v>169</v>
      </c>
      <c r="G38" s="662">
        <v>30</v>
      </c>
      <c r="H38" s="663"/>
      <c r="I38" s="664"/>
      <c r="J38" s="665">
        <f t="shared" si="0"/>
        <v>0</v>
      </c>
      <c r="K38" s="666">
        <f t="shared" si="1"/>
        <v>0</v>
      </c>
      <c r="L38" s="666">
        <f t="shared" si="2"/>
        <v>0</v>
      </c>
    </row>
    <row r="39" spans="1:12" ht="21">
      <c r="A39" s="658">
        <v>36</v>
      </c>
      <c r="B39" s="674" t="s">
        <v>327</v>
      </c>
      <c r="C39" s="675" t="s">
        <v>328</v>
      </c>
      <c r="D39" s="676"/>
      <c r="E39" s="683"/>
      <c r="F39" s="661" t="s">
        <v>169</v>
      </c>
      <c r="G39" s="662">
        <v>5</v>
      </c>
      <c r="H39" s="663"/>
      <c r="I39" s="664"/>
      <c r="J39" s="665">
        <f t="shared" si="0"/>
        <v>0</v>
      </c>
      <c r="K39" s="666">
        <f t="shared" si="1"/>
        <v>0</v>
      </c>
      <c r="L39" s="666">
        <f t="shared" si="2"/>
        <v>0</v>
      </c>
    </row>
    <row r="40" spans="1:12" ht="31.5">
      <c r="A40" s="658">
        <v>37</v>
      </c>
      <c r="B40" s="674" t="s">
        <v>307</v>
      </c>
      <c r="C40" s="675" t="s">
        <v>808</v>
      </c>
      <c r="D40" s="676"/>
      <c r="E40" s="683"/>
      <c r="F40" s="661" t="s">
        <v>169</v>
      </c>
      <c r="G40" s="662">
        <v>100</v>
      </c>
      <c r="H40" s="663"/>
      <c r="I40" s="664"/>
      <c r="J40" s="665">
        <f t="shared" si="0"/>
        <v>0</v>
      </c>
      <c r="K40" s="666">
        <f t="shared" si="1"/>
        <v>0</v>
      </c>
      <c r="L40" s="666">
        <f t="shared" si="2"/>
        <v>0</v>
      </c>
    </row>
    <row r="41" spans="1:12" ht="31.5">
      <c r="A41" s="658">
        <v>38</v>
      </c>
      <c r="B41" s="674" t="s">
        <v>307</v>
      </c>
      <c r="C41" s="675" t="s">
        <v>351</v>
      </c>
      <c r="D41" s="676"/>
      <c r="E41" s="683"/>
      <c r="F41" s="661" t="s">
        <v>169</v>
      </c>
      <c r="G41" s="662">
        <v>200</v>
      </c>
      <c r="H41" s="663"/>
      <c r="I41" s="664"/>
      <c r="J41" s="665">
        <f t="shared" si="0"/>
        <v>0</v>
      </c>
      <c r="K41" s="666">
        <f t="shared" si="1"/>
        <v>0</v>
      </c>
      <c r="L41" s="666">
        <f t="shared" si="2"/>
        <v>0</v>
      </c>
    </row>
    <row r="42" spans="1:12">
      <c r="A42" s="658">
        <v>39</v>
      </c>
      <c r="B42" s="674" t="s">
        <v>313</v>
      </c>
      <c r="C42" s="675" t="s">
        <v>350</v>
      </c>
      <c r="D42" s="676"/>
      <c r="E42" s="683"/>
      <c r="F42" s="661" t="s">
        <v>169</v>
      </c>
      <c r="G42" s="662">
        <v>2</v>
      </c>
      <c r="H42" s="663"/>
      <c r="I42" s="664"/>
      <c r="J42" s="665">
        <f t="shared" si="0"/>
        <v>0</v>
      </c>
      <c r="K42" s="666">
        <f t="shared" si="1"/>
        <v>0</v>
      </c>
      <c r="L42" s="666">
        <f t="shared" si="2"/>
        <v>0</v>
      </c>
    </row>
    <row r="43" spans="1:12">
      <c r="A43" s="658">
        <v>40</v>
      </c>
      <c r="B43" s="674" t="s">
        <v>313</v>
      </c>
      <c r="C43" s="675" t="s">
        <v>349</v>
      </c>
      <c r="D43" s="676"/>
      <c r="E43" s="683"/>
      <c r="F43" s="661" t="s">
        <v>169</v>
      </c>
      <c r="G43" s="662">
        <v>2</v>
      </c>
      <c r="H43" s="663"/>
      <c r="I43" s="664"/>
      <c r="J43" s="665">
        <f t="shared" si="0"/>
        <v>0</v>
      </c>
      <c r="K43" s="666">
        <f t="shared" si="1"/>
        <v>0</v>
      </c>
      <c r="L43" s="666">
        <f t="shared" si="2"/>
        <v>0</v>
      </c>
    </row>
    <row r="44" spans="1:12" ht="21">
      <c r="A44" s="658">
        <v>41</v>
      </c>
      <c r="B44" s="675" t="s">
        <v>348</v>
      </c>
      <c r="C44" s="675" t="s">
        <v>809</v>
      </c>
      <c r="D44" s="676"/>
      <c r="E44" s="683"/>
      <c r="F44" s="661" t="s">
        <v>169</v>
      </c>
      <c r="G44" s="662">
        <v>2</v>
      </c>
      <c r="H44" s="663"/>
      <c r="I44" s="664"/>
      <c r="J44" s="665">
        <f t="shared" si="0"/>
        <v>0</v>
      </c>
      <c r="K44" s="666">
        <f t="shared" si="1"/>
        <v>0</v>
      </c>
      <c r="L44" s="666">
        <f t="shared" si="2"/>
        <v>0</v>
      </c>
    </row>
    <row r="45" spans="1:12">
      <c r="A45" s="658">
        <v>42</v>
      </c>
      <c r="B45" s="674" t="s">
        <v>347</v>
      </c>
      <c r="C45" s="675" t="s">
        <v>346</v>
      </c>
      <c r="D45" s="676"/>
      <c r="E45" s="683"/>
      <c r="F45" s="661" t="s">
        <v>169</v>
      </c>
      <c r="G45" s="662">
        <v>2</v>
      </c>
      <c r="H45" s="663"/>
      <c r="I45" s="664"/>
      <c r="J45" s="665">
        <f t="shared" si="0"/>
        <v>0</v>
      </c>
      <c r="K45" s="666">
        <f t="shared" si="1"/>
        <v>0</v>
      </c>
      <c r="L45" s="666">
        <f t="shared" si="2"/>
        <v>0</v>
      </c>
    </row>
    <row r="46" spans="1:12" ht="34.5" customHeight="1">
      <c r="A46" s="658">
        <v>43</v>
      </c>
      <c r="B46" s="674" t="s">
        <v>345</v>
      </c>
      <c r="C46" s="675" t="s">
        <v>831</v>
      </c>
      <c r="D46" s="676"/>
      <c r="E46" s="683"/>
      <c r="F46" s="661" t="s">
        <v>169</v>
      </c>
      <c r="G46" s="662">
        <v>2</v>
      </c>
      <c r="H46" s="663"/>
      <c r="I46" s="664"/>
      <c r="J46" s="665">
        <f t="shared" si="0"/>
        <v>0</v>
      </c>
      <c r="K46" s="666">
        <f t="shared" si="1"/>
        <v>0</v>
      </c>
      <c r="L46" s="666">
        <f t="shared" si="2"/>
        <v>0</v>
      </c>
    </row>
    <row r="47" spans="1:12">
      <c r="A47" s="658">
        <v>44</v>
      </c>
      <c r="B47" s="674" t="s">
        <v>344</v>
      </c>
      <c r="C47" s="675" t="s">
        <v>343</v>
      </c>
      <c r="D47" s="676"/>
      <c r="E47" s="683"/>
      <c r="F47" s="661" t="s">
        <v>169</v>
      </c>
      <c r="G47" s="662">
        <v>2</v>
      </c>
      <c r="H47" s="663"/>
      <c r="I47" s="664"/>
      <c r="J47" s="665">
        <f t="shared" si="0"/>
        <v>0</v>
      </c>
      <c r="K47" s="666">
        <f t="shared" si="1"/>
        <v>0</v>
      </c>
      <c r="L47" s="666">
        <f t="shared" si="2"/>
        <v>0</v>
      </c>
    </row>
    <row r="48" spans="1:12">
      <c r="A48" s="658">
        <v>45</v>
      </c>
      <c r="B48" s="674" t="s">
        <v>342</v>
      </c>
      <c r="C48" s="675" t="s">
        <v>832</v>
      </c>
      <c r="D48" s="676"/>
      <c r="E48" s="683"/>
      <c r="F48" s="661" t="s">
        <v>95</v>
      </c>
      <c r="G48" s="662">
        <v>4</v>
      </c>
      <c r="H48" s="663"/>
      <c r="I48" s="664"/>
      <c r="J48" s="665">
        <f t="shared" si="0"/>
        <v>0</v>
      </c>
      <c r="K48" s="666">
        <f t="shared" si="1"/>
        <v>0</v>
      </c>
      <c r="L48" s="666">
        <f t="shared" si="2"/>
        <v>0</v>
      </c>
    </row>
    <row r="49" spans="1:1024">
      <c r="A49" s="220"/>
      <c r="B49" s="219"/>
      <c r="C49" s="220"/>
      <c r="D49" s="220"/>
      <c r="E49" s="220"/>
      <c r="F49" s="220"/>
      <c r="G49" s="220"/>
      <c r="H49" s="220"/>
      <c r="I49" s="875" t="s">
        <v>32</v>
      </c>
      <c r="J49" s="875"/>
      <c r="K49" s="218">
        <f>SUM(K4:K48)</f>
        <v>0</v>
      </c>
      <c r="L49" s="218">
        <f>SUM(L4:L48)</f>
        <v>0</v>
      </c>
    </row>
    <row r="50" spans="1:1024" s="836" customFormat="1" ht="21.75" customHeight="1">
      <c r="A50" s="854" t="s">
        <v>819</v>
      </c>
      <c r="B50" s="854"/>
      <c r="C50" s="854"/>
      <c r="D50" s="854"/>
      <c r="E50" s="854"/>
      <c r="F50" s="854"/>
      <c r="G50" s="854"/>
      <c r="H50" s="854"/>
      <c r="I50" s="854"/>
      <c r="J50" s="854"/>
      <c r="K50" s="854"/>
      <c r="L50" s="854"/>
    </row>
    <row r="51" spans="1:1024" s="836" customFormat="1" ht="30" customHeight="1">
      <c r="A51" s="854" t="s">
        <v>29</v>
      </c>
      <c r="B51" s="854"/>
      <c r="C51" s="854"/>
      <c r="D51" s="854"/>
      <c r="E51" s="854"/>
      <c r="F51" s="854"/>
      <c r="G51" s="854"/>
      <c r="H51" s="854"/>
      <c r="I51" s="854"/>
      <c r="J51" s="854"/>
      <c r="K51" s="854"/>
      <c r="L51" s="854"/>
    </row>
    <row r="52" spans="1:1024" customFormat="1" ht="24" customHeight="1">
      <c r="A52" s="837" t="s">
        <v>820</v>
      </c>
      <c r="B52" s="838"/>
      <c r="C52" s="839"/>
      <c r="D52" s="128"/>
      <c r="E52" s="128"/>
      <c r="F52" s="128"/>
      <c r="G52" s="840"/>
      <c r="H52" s="841"/>
      <c r="I52" s="842"/>
      <c r="J52" s="843"/>
      <c r="K52" s="843"/>
      <c r="L52" s="843"/>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c r="IX52" s="128"/>
      <c r="IY52" s="128"/>
      <c r="IZ52" s="128"/>
      <c r="JA52" s="128"/>
      <c r="JB52" s="128"/>
      <c r="JC52" s="128"/>
      <c r="JD52" s="128"/>
      <c r="JE52" s="128"/>
      <c r="JF52" s="128"/>
      <c r="JG52" s="128"/>
      <c r="JH52" s="128"/>
      <c r="JI52" s="128"/>
      <c r="JJ52" s="128"/>
      <c r="JK52" s="128"/>
      <c r="JL52" s="128"/>
      <c r="JM52" s="128"/>
      <c r="JN52" s="128"/>
      <c r="JO52" s="128"/>
      <c r="JP52" s="128"/>
      <c r="JQ52" s="128"/>
      <c r="JR52" s="128"/>
      <c r="JS52" s="128"/>
      <c r="JT52" s="128"/>
      <c r="JU52" s="128"/>
      <c r="JV52" s="128"/>
      <c r="JW52" s="128"/>
      <c r="JX52" s="128"/>
      <c r="JY52" s="128"/>
      <c r="JZ52" s="128"/>
      <c r="KA52" s="128"/>
      <c r="KB52" s="128"/>
      <c r="KC52" s="128"/>
      <c r="KD52" s="128"/>
      <c r="KE52" s="128"/>
      <c r="KF52" s="128"/>
      <c r="KG52" s="128"/>
      <c r="KH52" s="128"/>
      <c r="KI52" s="128"/>
      <c r="KJ52" s="128"/>
      <c r="KK52" s="128"/>
      <c r="KL52" s="128"/>
      <c r="KM52" s="128"/>
      <c r="KN52" s="128"/>
      <c r="KO52" s="128"/>
      <c r="KP52" s="128"/>
      <c r="KQ52" s="128"/>
      <c r="KR52" s="128"/>
      <c r="KS52" s="128"/>
      <c r="KT52" s="128"/>
      <c r="KU52" s="128"/>
      <c r="KV52" s="128"/>
      <c r="KW52" s="128"/>
      <c r="KX52" s="128"/>
      <c r="KY52" s="128"/>
      <c r="KZ52" s="128"/>
      <c r="LA52" s="128"/>
      <c r="LB52" s="128"/>
      <c r="LC52" s="128"/>
      <c r="LD52" s="128"/>
      <c r="LE52" s="128"/>
      <c r="LF52" s="128"/>
      <c r="LG52" s="128"/>
      <c r="LH52" s="128"/>
      <c r="LI52" s="128"/>
      <c r="LJ52" s="128"/>
      <c r="LK52" s="128"/>
      <c r="LL52" s="128"/>
      <c r="LM52" s="128"/>
      <c r="LN52" s="128"/>
      <c r="LO52" s="128"/>
      <c r="LP52" s="128"/>
      <c r="LQ52" s="128"/>
      <c r="LR52" s="128"/>
      <c r="LS52" s="128"/>
      <c r="LT52" s="128"/>
      <c r="LU52" s="128"/>
      <c r="LV52" s="128"/>
      <c r="LW52" s="128"/>
      <c r="LX52" s="128"/>
      <c r="LY52" s="128"/>
      <c r="LZ52" s="128"/>
      <c r="MA52" s="128"/>
      <c r="MB52" s="128"/>
      <c r="MC52" s="128"/>
      <c r="MD52" s="128"/>
      <c r="ME52" s="128"/>
      <c r="MF52" s="128"/>
      <c r="MG52" s="128"/>
      <c r="MH52" s="128"/>
      <c r="MI52" s="128"/>
      <c r="MJ52" s="128"/>
      <c r="MK52" s="128"/>
      <c r="ML52" s="128"/>
      <c r="MM52" s="128"/>
      <c r="MN52" s="128"/>
      <c r="MO52" s="128"/>
      <c r="MP52" s="128"/>
      <c r="MQ52" s="128"/>
      <c r="MR52" s="128"/>
      <c r="MS52" s="128"/>
      <c r="MT52" s="128"/>
      <c r="MU52" s="128"/>
      <c r="MV52" s="128"/>
      <c r="MW52" s="128"/>
      <c r="MX52" s="128"/>
      <c r="MY52" s="128"/>
      <c r="MZ52" s="128"/>
      <c r="NA52" s="128"/>
      <c r="NB52" s="128"/>
      <c r="NC52" s="128"/>
      <c r="ND52" s="128"/>
      <c r="NE52" s="128"/>
      <c r="NF52" s="128"/>
      <c r="NG52" s="128"/>
      <c r="NH52" s="128"/>
      <c r="NI52" s="128"/>
      <c r="NJ52" s="128"/>
      <c r="NK52" s="128"/>
      <c r="NL52" s="128"/>
      <c r="NM52" s="128"/>
      <c r="NN52" s="128"/>
      <c r="NO52" s="128"/>
      <c r="NP52" s="128"/>
      <c r="NQ52" s="128"/>
      <c r="NR52" s="128"/>
      <c r="NS52" s="128"/>
      <c r="NT52" s="128"/>
      <c r="NU52" s="128"/>
      <c r="NV52" s="128"/>
      <c r="NW52" s="128"/>
      <c r="NX52" s="128"/>
      <c r="NY52" s="128"/>
      <c r="NZ52" s="128"/>
      <c r="OA52" s="128"/>
      <c r="OB52" s="128"/>
      <c r="OC52" s="128"/>
      <c r="OD52" s="128"/>
      <c r="OE52" s="128"/>
      <c r="OF52" s="128"/>
      <c r="OG52" s="128"/>
      <c r="OH52" s="128"/>
      <c r="OI52" s="128"/>
      <c r="OJ52" s="128"/>
      <c r="OK52" s="128"/>
      <c r="OL52" s="128"/>
      <c r="OM52" s="128"/>
      <c r="ON52" s="128"/>
      <c r="OO52" s="128"/>
      <c r="OP52" s="128"/>
      <c r="OQ52" s="128"/>
      <c r="OR52" s="128"/>
      <c r="OS52" s="128"/>
      <c r="OT52" s="128"/>
      <c r="OU52" s="128"/>
      <c r="OV52" s="128"/>
      <c r="OW52" s="128"/>
      <c r="OX52" s="128"/>
      <c r="OY52" s="128"/>
      <c r="OZ52" s="128"/>
      <c r="PA52" s="128"/>
      <c r="PB52" s="128"/>
      <c r="PC52" s="128"/>
      <c r="PD52" s="128"/>
      <c r="PE52" s="128"/>
      <c r="PF52" s="128"/>
      <c r="PG52" s="128"/>
      <c r="PH52" s="128"/>
      <c r="PI52" s="128"/>
      <c r="PJ52" s="128"/>
      <c r="PK52" s="128"/>
      <c r="PL52" s="128"/>
      <c r="PM52" s="128"/>
      <c r="PN52" s="128"/>
      <c r="PO52" s="128"/>
      <c r="PP52" s="128"/>
      <c r="PQ52" s="128"/>
      <c r="PR52" s="128"/>
      <c r="PS52" s="128"/>
      <c r="PT52" s="128"/>
      <c r="PU52" s="128"/>
      <c r="PV52" s="128"/>
      <c r="PW52" s="128"/>
      <c r="PX52" s="128"/>
      <c r="PY52" s="128"/>
      <c r="PZ52" s="128"/>
      <c r="QA52" s="128"/>
      <c r="QB52" s="128"/>
      <c r="QC52" s="128"/>
      <c r="QD52" s="128"/>
      <c r="QE52" s="128"/>
      <c r="QF52" s="128"/>
      <c r="QG52" s="128"/>
      <c r="QH52" s="128"/>
      <c r="QI52" s="128"/>
      <c r="QJ52" s="128"/>
      <c r="QK52" s="128"/>
      <c r="QL52" s="128"/>
      <c r="QM52" s="128"/>
      <c r="QN52" s="128"/>
      <c r="QO52" s="128"/>
      <c r="QP52" s="128"/>
      <c r="QQ52" s="128"/>
      <c r="QR52" s="128"/>
      <c r="QS52" s="128"/>
      <c r="QT52" s="128"/>
      <c r="QU52" s="128"/>
      <c r="QV52" s="128"/>
      <c r="QW52" s="128"/>
      <c r="QX52" s="128"/>
      <c r="QY52" s="128"/>
      <c r="QZ52" s="128"/>
      <c r="RA52" s="128"/>
      <c r="RB52" s="128"/>
      <c r="RC52" s="128"/>
      <c r="RD52" s="128"/>
      <c r="RE52" s="128"/>
      <c r="RF52" s="128"/>
      <c r="RG52" s="128"/>
      <c r="RH52" s="128"/>
      <c r="RI52" s="128"/>
      <c r="RJ52" s="128"/>
      <c r="RK52" s="128"/>
      <c r="RL52" s="128"/>
      <c r="RM52" s="128"/>
      <c r="RN52" s="128"/>
      <c r="RO52" s="128"/>
      <c r="RP52" s="128"/>
      <c r="RQ52" s="128"/>
      <c r="RR52" s="128"/>
      <c r="RS52" s="128"/>
      <c r="RT52" s="128"/>
      <c r="RU52" s="128"/>
      <c r="RV52" s="128"/>
      <c r="RW52" s="128"/>
      <c r="RX52" s="128"/>
      <c r="RY52" s="128"/>
      <c r="RZ52" s="128"/>
      <c r="SA52" s="128"/>
      <c r="SB52" s="128"/>
      <c r="SC52" s="128"/>
      <c r="SD52" s="128"/>
      <c r="SE52" s="128"/>
      <c r="SF52" s="128"/>
      <c r="SG52" s="128"/>
      <c r="SH52" s="128"/>
      <c r="SI52" s="128"/>
      <c r="SJ52" s="128"/>
      <c r="SK52" s="128"/>
      <c r="SL52" s="128"/>
      <c r="SM52" s="128"/>
      <c r="SN52" s="128"/>
      <c r="SO52" s="128"/>
      <c r="SP52" s="128"/>
      <c r="SQ52" s="128"/>
      <c r="SR52" s="128"/>
      <c r="SS52" s="128"/>
      <c r="ST52" s="128"/>
      <c r="SU52" s="128"/>
      <c r="SV52" s="128"/>
      <c r="SW52" s="128"/>
      <c r="SX52" s="128"/>
      <c r="SY52" s="128"/>
      <c r="SZ52" s="128"/>
      <c r="TA52" s="128"/>
      <c r="TB52" s="128"/>
      <c r="TC52" s="128"/>
      <c r="TD52" s="128"/>
      <c r="TE52" s="128"/>
      <c r="TF52" s="128"/>
      <c r="TG52" s="128"/>
      <c r="TH52" s="128"/>
      <c r="TI52" s="128"/>
      <c r="TJ52" s="128"/>
      <c r="TK52" s="128"/>
      <c r="TL52" s="128"/>
      <c r="TM52" s="128"/>
      <c r="TN52" s="128"/>
      <c r="TO52" s="128"/>
      <c r="TP52" s="128"/>
      <c r="TQ52" s="128"/>
      <c r="TR52" s="128"/>
      <c r="TS52" s="128"/>
      <c r="TT52" s="128"/>
      <c r="TU52" s="128"/>
      <c r="TV52" s="128"/>
      <c r="TW52" s="128"/>
      <c r="TX52" s="128"/>
      <c r="TY52" s="128"/>
      <c r="TZ52" s="128"/>
      <c r="UA52" s="128"/>
      <c r="UB52" s="128"/>
      <c r="UC52" s="128"/>
      <c r="UD52" s="128"/>
      <c r="UE52" s="128"/>
      <c r="UF52" s="128"/>
      <c r="UG52" s="128"/>
      <c r="UH52" s="128"/>
      <c r="UI52" s="128"/>
      <c r="UJ52" s="128"/>
      <c r="UK52" s="128"/>
      <c r="UL52" s="128"/>
      <c r="UM52" s="128"/>
      <c r="UN52" s="128"/>
      <c r="UO52" s="128"/>
      <c r="UP52" s="128"/>
      <c r="UQ52" s="128"/>
      <c r="UR52" s="128"/>
      <c r="US52" s="128"/>
      <c r="UT52" s="128"/>
      <c r="UU52" s="128"/>
      <c r="UV52" s="128"/>
      <c r="UW52" s="128"/>
      <c r="UX52" s="128"/>
      <c r="UY52" s="128"/>
      <c r="UZ52" s="128"/>
      <c r="VA52" s="128"/>
      <c r="VB52" s="128"/>
      <c r="VC52" s="128"/>
      <c r="VD52" s="128"/>
      <c r="VE52" s="128"/>
      <c r="VF52" s="128"/>
      <c r="VG52" s="128"/>
      <c r="VH52" s="128"/>
      <c r="VI52" s="128"/>
      <c r="VJ52" s="128"/>
      <c r="VK52" s="128"/>
      <c r="VL52" s="128"/>
      <c r="VM52" s="128"/>
      <c r="VN52" s="128"/>
      <c r="VO52" s="128"/>
      <c r="VP52" s="128"/>
      <c r="VQ52" s="128"/>
      <c r="VR52" s="128"/>
      <c r="VS52" s="128"/>
      <c r="VT52" s="128"/>
      <c r="VU52" s="128"/>
      <c r="VV52" s="128"/>
      <c r="VW52" s="128"/>
      <c r="VX52" s="128"/>
      <c r="VY52" s="128"/>
      <c r="VZ52" s="128"/>
      <c r="WA52" s="128"/>
      <c r="WB52" s="128"/>
      <c r="WC52" s="128"/>
      <c r="WD52" s="128"/>
      <c r="WE52" s="128"/>
      <c r="WF52" s="128"/>
      <c r="WG52" s="128"/>
      <c r="WH52" s="128"/>
      <c r="WI52" s="128"/>
      <c r="WJ52" s="128"/>
      <c r="WK52" s="128"/>
      <c r="WL52" s="128"/>
      <c r="WM52" s="128"/>
      <c r="WN52" s="128"/>
      <c r="WO52" s="128"/>
      <c r="WP52" s="128"/>
      <c r="WQ52" s="128"/>
      <c r="WR52" s="128"/>
      <c r="WS52" s="128"/>
      <c r="WT52" s="128"/>
      <c r="WU52" s="128"/>
      <c r="WV52" s="128"/>
      <c r="WW52" s="128"/>
      <c r="WX52" s="128"/>
      <c r="WY52" s="128"/>
      <c r="WZ52" s="128"/>
      <c r="XA52" s="128"/>
      <c r="XB52" s="128"/>
      <c r="XC52" s="128"/>
      <c r="XD52" s="128"/>
      <c r="XE52" s="128"/>
      <c r="XF52" s="128"/>
      <c r="XG52" s="128"/>
      <c r="XH52" s="128"/>
      <c r="XI52" s="128"/>
      <c r="XJ52" s="128"/>
      <c r="XK52" s="128"/>
      <c r="XL52" s="128"/>
      <c r="XM52" s="128"/>
      <c r="XN52" s="128"/>
      <c r="XO52" s="128"/>
      <c r="XP52" s="128"/>
      <c r="XQ52" s="128"/>
      <c r="XR52" s="128"/>
      <c r="XS52" s="128"/>
      <c r="XT52" s="128"/>
      <c r="XU52" s="128"/>
      <c r="XV52" s="128"/>
      <c r="XW52" s="128"/>
      <c r="XX52" s="128"/>
      <c r="XY52" s="128"/>
      <c r="XZ52" s="128"/>
      <c r="YA52" s="128"/>
      <c r="YB52" s="128"/>
      <c r="YC52" s="128"/>
      <c r="YD52" s="128"/>
      <c r="YE52" s="128"/>
      <c r="YF52" s="128"/>
      <c r="YG52" s="128"/>
      <c r="YH52" s="128"/>
      <c r="YI52" s="128"/>
      <c r="YJ52" s="128"/>
      <c r="YK52" s="128"/>
      <c r="YL52" s="128"/>
      <c r="YM52" s="128"/>
      <c r="YN52" s="128"/>
      <c r="YO52" s="128"/>
      <c r="YP52" s="128"/>
      <c r="YQ52" s="128"/>
      <c r="YR52" s="128"/>
      <c r="YS52" s="128"/>
      <c r="YT52" s="128"/>
      <c r="YU52" s="128"/>
      <c r="YV52" s="128"/>
      <c r="YW52" s="128"/>
      <c r="YX52" s="128"/>
      <c r="YY52" s="128"/>
      <c r="YZ52" s="128"/>
      <c r="ZA52" s="128"/>
      <c r="ZB52" s="128"/>
      <c r="ZC52" s="128"/>
      <c r="ZD52" s="128"/>
      <c r="ZE52" s="128"/>
      <c r="ZF52" s="128"/>
      <c r="ZG52" s="128"/>
      <c r="ZH52" s="128"/>
      <c r="ZI52" s="128"/>
      <c r="ZJ52" s="128"/>
      <c r="ZK52" s="128"/>
      <c r="ZL52" s="128"/>
      <c r="ZM52" s="128"/>
      <c r="ZN52" s="128"/>
      <c r="ZO52" s="128"/>
      <c r="ZP52" s="128"/>
      <c r="ZQ52" s="128"/>
      <c r="ZR52" s="128"/>
      <c r="ZS52" s="128"/>
      <c r="ZT52" s="128"/>
      <c r="ZU52" s="128"/>
      <c r="ZV52" s="128"/>
      <c r="ZW52" s="128"/>
      <c r="ZX52" s="128"/>
      <c r="ZY52" s="128"/>
      <c r="ZZ52" s="128"/>
      <c r="AAA52" s="128"/>
      <c r="AAB52" s="128"/>
      <c r="AAC52" s="128"/>
      <c r="AAD52" s="128"/>
      <c r="AAE52" s="128"/>
      <c r="AAF52" s="128"/>
      <c r="AAG52" s="128"/>
      <c r="AAH52" s="128"/>
      <c r="AAI52" s="128"/>
      <c r="AAJ52" s="128"/>
      <c r="AAK52" s="128"/>
      <c r="AAL52" s="128"/>
      <c r="AAM52" s="128"/>
      <c r="AAN52" s="128"/>
      <c r="AAO52" s="128"/>
      <c r="AAP52" s="128"/>
      <c r="AAQ52" s="128"/>
      <c r="AAR52" s="128"/>
      <c r="AAS52" s="128"/>
      <c r="AAT52" s="128"/>
      <c r="AAU52" s="128"/>
      <c r="AAV52" s="128"/>
      <c r="AAW52" s="128"/>
      <c r="AAX52" s="128"/>
      <c r="AAY52" s="128"/>
      <c r="AAZ52" s="128"/>
      <c r="ABA52" s="128"/>
      <c r="ABB52" s="128"/>
      <c r="ABC52" s="128"/>
      <c r="ABD52" s="128"/>
      <c r="ABE52" s="128"/>
      <c r="ABF52" s="128"/>
      <c r="ABG52" s="128"/>
      <c r="ABH52" s="128"/>
      <c r="ABI52" s="128"/>
      <c r="ABJ52" s="128"/>
      <c r="ABK52" s="128"/>
      <c r="ABL52" s="128"/>
      <c r="ABM52" s="128"/>
      <c r="ABN52" s="128"/>
      <c r="ABO52" s="128"/>
      <c r="ABP52" s="128"/>
      <c r="ABQ52" s="128"/>
      <c r="ABR52" s="128"/>
      <c r="ABS52" s="128"/>
      <c r="ABT52" s="128"/>
      <c r="ABU52" s="128"/>
      <c r="ABV52" s="128"/>
      <c r="ABW52" s="128"/>
      <c r="ABX52" s="128"/>
      <c r="ABY52" s="128"/>
      <c r="ABZ52" s="128"/>
      <c r="ACA52" s="128"/>
      <c r="ACB52" s="128"/>
      <c r="ACC52" s="128"/>
      <c r="ACD52" s="128"/>
      <c r="ACE52" s="128"/>
      <c r="ACF52" s="128"/>
      <c r="ACG52" s="128"/>
      <c r="ACH52" s="128"/>
      <c r="ACI52" s="128"/>
      <c r="ACJ52" s="128"/>
      <c r="ACK52" s="128"/>
      <c r="ACL52" s="128"/>
      <c r="ACM52" s="128"/>
      <c r="ACN52" s="128"/>
      <c r="ACO52" s="128"/>
      <c r="ACP52" s="128"/>
      <c r="ACQ52" s="128"/>
      <c r="ACR52" s="128"/>
      <c r="ACS52" s="128"/>
      <c r="ACT52" s="128"/>
      <c r="ACU52" s="128"/>
      <c r="ACV52" s="128"/>
      <c r="ACW52" s="128"/>
      <c r="ACX52" s="128"/>
      <c r="ACY52" s="128"/>
      <c r="ACZ52" s="128"/>
      <c r="ADA52" s="128"/>
      <c r="ADB52" s="128"/>
      <c r="ADC52" s="128"/>
      <c r="ADD52" s="128"/>
      <c r="ADE52" s="128"/>
      <c r="ADF52" s="128"/>
      <c r="ADG52" s="128"/>
      <c r="ADH52" s="128"/>
      <c r="ADI52" s="128"/>
      <c r="ADJ52" s="128"/>
      <c r="ADK52" s="128"/>
      <c r="ADL52" s="128"/>
      <c r="ADM52" s="128"/>
      <c r="ADN52" s="128"/>
      <c r="ADO52" s="128"/>
      <c r="ADP52" s="128"/>
      <c r="ADQ52" s="128"/>
      <c r="ADR52" s="128"/>
      <c r="ADS52" s="128"/>
      <c r="ADT52" s="128"/>
      <c r="ADU52" s="128"/>
      <c r="ADV52" s="128"/>
      <c r="ADW52" s="128"/>
      <c r="ADX52" s="128"/>
      <c r="ADY52" s="128"/>
      <c r="ADZ52" s="128"/>
      <c r="AEA52" s="128"/>
      <c r="AEB52" s="128"/>
      <c r="AEC52" s="128"/>
      <c r="AED52" s="128"/>
      <c r="AEE52" s="128"/>
      <c r="AEF52" s="128"/>
      <c r="AEG52" s="128"/>
      <c r="AEH52" s="128"/>
      <c r="AEI52" s="128"/>
      <c r="AEJ52" s="128"/>
      <c r="AEK52" s="128"/>
      <c r="AEL52" s="128"/>
      <c r="AEM52" s="128"/>
      <c r="AEN52" s="128"/>
      <c r="AEO52" s="128"/>
      <c r="AEP52" s="128"/>
      <c r="AEQ52" s="128"/>
      <c r="AER52" s="128"/>
      <c r="AES52" s="128"/>
      <c r="AET52" s="128"/>
      <c r="AEU52" s="128"/>
      <c r="AEV52" s="128"/>
      <c r="AEW52" s="128"/>
      <c r="AEX52" s="128"/>
      <c r="AEY52" s="128"/>
      <c r="AEZ52" s="128"/>
      <c r="AFA52" s="128"/>
      <c r="AFB52" s="128"/>
      <c r="AFC52" s="128"/>
      <c r="AFD52" s="128"/>
      <c r="AFE52" s="128"/>
      <c r="AFF52" s="128"/>
      <c r="AFG52" s="128"/>
      <c r="AFH52" s="128"/>
      <c r="AFI52" s="128"/>
      <c r="AFJ52" s="128"/>
      <c r="AFK52" s="128"/>
      <c r="AFL52" s="128"/>
      <c r="AFM52" s="128"/>
      <c r="AFN52" s="128"/>
      <c r="AFO52" s="128"/>
      <c r="AFP52" s="128"/>
      <c r="AFQ52" s="128"/>
      <c r="AFR52" s="128"/>
      <c r="AFS52" s="128"/>
      <c r="AFT52" s="128"/>
      <c r="AFU52" s="128"/>
      <c r="AFV52" s="128"/>
      <c r="AFW52" s="128"/>
      <c r="AFX52" s="128"/>
      <c r="AFY52" s="128"/>
      <c r="AFZ52" s="128"/>
      <c r="AGA52" s="128"/>
      <c r="AGB52" s="128"/>
      <c r="AGC52" s="128"/>
      <c r="AGD52" s="128"/>
      <c r="AGE52" s="128"/>
      <c r="AGF52" s="128"/>
      <c r="AGG52" s="128"/>
      <c r="AGH52" s="128"/>
      <c r="AGI52" s="128"/>
      <c r="AGJ52" s="128"/>
      <c r="AGK52" s="128"/>
      <c r="AGL52" s="128"/>
      <c r="AGM52" s="128"/>
      <c r="AGN52" s="128"/>
      <c r="AGO52" s="128"/>
      <c r="AGP52" s="128"/>
      <c r="AGQ52" s="128"/>
      <c r="AGR52" s="128"/>
      <c r="AGS52" s="128"/>
      <c r="AGT52" s="128"/>
      <c r="AGU52" s="128"/>
      <c r="AGV52" s="128"/>
      <c r="AGW52" s="128"/>
      <c r="AGX52" s="128"/>
      <c r="AGY52" s="128"/>
      <c r="AGZ52" s="128"/>
      <c r="AHA52" s="128"/>
      <c r="AHB52" s="128"/>
      <c r="AHC52" s="128"/>
      <c r="AHD52" s="128"/>
      <c r="AHE52" s="128"/>
      <c r="AHF52" s="128"/>
      <c r="AHG52" s="128"/>
      <c r="AHH52" s="128"/>
      <c r="AHI52" s="128"/>
      <c r="AHJ52" s="128"/>
      <c r="AHK52" s="128"/>
      <c r="AHL52" s="128"/>
      <c r="AHM52" s="128"/>
      <c r="AHN52" s="128"/>
      <c r="AHO52" s="128"/>
      <c r="AHP52" s="128"/>
      <c r="AHQ52" s="128"/>
      <c r="AHR52" s="128"/>
      <c r="AHS52" s="128"/>
      <c r="AHT52" s="128"/>
      <c r="AHU52" s="128"/>
      <c r="AHV52" s="128"/>
      <c r="AHW52" s="128"/>
      <c r="AHX52" s="128"/>
      <c r="AHY52" s="128"/>
      <c r="AHZ52" s="128"/>
      <c r="AIA52" s="128"/>
      <c r="AIB52" s="128"/>
      <c r="AIC52" s="128"/>
      <c r="AID52" s="128"/>
      <c r="AIE52" s="128"/>
      <c r="AIF52" s="128"/>
      <c r="AIG52" s="128"/>
      <c r="AIH52" s="128"/>
      <c r="AII52" s="128"/>
      <c r="AIJ52" s="128"/>
      <c r="AIK52" s="128"/>
      <c r="AIL52" s="128"/>
      <c r="AIM52" s="128"/>
      <c r="AIN52" s="128"/>
      <c r="AIO52" s="128"/>
      <c r="AIP52" s="128"/>
      <c r="AIQ52" s="128"/>
      <c r="AIR52" s="128"/>
      <c r="AIS52" s="128"/>
      <c r="AIT52" s="128"/>
      <c r="AIU52" s="128"/>
      <c r="AIV52" s="128"/>
      <c r="AIW52" s="128"/>
      <c r="AIX52" s="128"/>
      <c r="AIY52" s="128"/>
      <c r="AIZ52" s="128"/>
      <c r="AJA52" s="128"/>
      <c r="AJB52" s="128"/>
      <c r="AJC52" s="128"/>
      <c r="AJD52" s="128"/>
      <c r="AJE52" s="128"/>
      <c r="AJF52" s="128"/>
      <c r="AJG52" s="128"/>
      <c r="AJH52" s="128"/>
      <c r="AJI52" s="128"/>
      <c r="AJJ52" s="128"/>
      <c r="AJK52" s="128"/>
      <c r="AJL52" s="128"/>
      <c r="AJM52" s="128"/>
      <c r="AJN52" s="128"/>
      <c r="AJO52" s="128"/>
      <c r="AJP52" s="128"/>
      <c r="AJQ52" s="128"/>
      <c r="AJR52" s="128"/>
      <c r="AJS52" s="128"/>
      <c r="AJT52" s="128"/>
      <c r="AJU52" s="128"/>
      <c r="AJV52" s="128"/>
      <c r="AJW52" s="128"/>
      <c r="AJX52" s="128"/>
      <c r="AJY52" s="128"/>
      <c r="AJZ52" s="128"/>
      <c r="AKA52" s="128"/>
      <c r="AKB52" s="128"/>
      <c r="AKC52" s="128"/>
      <c r="AKD52" s="128"/>
      <c r="AKE52" s="128"/>
      <c r="AKF52" s="128"/>
      <c r="AKG52" s="128"/>
      <c r="AKH52" s="128"/>
      <c r="AKI52" s="128"/>
      <c r="AKJ52" s="128"/>
      <c r="AKK52" s="128"/>
      <c r="AKL52" s="128"/>
      <c r="AKM52" s="128"/>
      <c r="AKN52" s="128"/>
      <c r="AKO52" s="128"/>
      <c r="AKP52" s="128"/>
      <c r="AKQ52" s="128"/>
      <c r="AKR52" s="128"/>
      <c r="AKS52" s="128"/>
      <c r="AKT52" s="128"/>
      <c r="AKU52" s="128"/>
      <c r="AKV52" s="128"/>
      <c r="AKW52" s="128"/>
      <c r="AKX52" s="128"/>
      <c r="AKY52" s="128"/>
      <c r="AKZ52" s="128"/>
      <c r="ALA52" s="128"/>
      <c r="ALB52" s="128"/>
      <c r="ALC52" s="128"/>
      <c r="ALD52" s="128"/>
      <c r="ALE52" s="128"/>
      <c r="ALF52" s="128"/>
      <c r="ALG52" s="128"/>
      <c r="ALH52" s="128"/>
      <c r="ALI52" s="128"/>
      <c r="ALJ52" s="128"/>
      <c r="ALK52" s="128"/>
      <c r="ALL52" s="128"/>
      <c r="ALM52" s="128"/>
      <c r="ALN52" s="128"/>
      <c r="ALO52" s="128"/>
      <c r="ALP52" s="128"/>
      <c r="ALQ52" s="128"/>
      <c r="ALR52" s="128"/>
      <c r="ALS52" s="128"/>
      <c r="ALT52" s="128"/>
      <c r="ALU52" s="128"/>
      <c r="ALV52" s="128"/>
      <c r="ALW52" s="128"/>
      <c r="ALX52" s="128"/>
      <c r="ALY52" s="128"/>
      <c r="ALZ52" s="128"/>
      <c r="AMA52" s="128"/>
      <c r="AMB52" s="128"/>
      <c r="AMC52" s="128"/>
      <c r="AMD52" s="128"/>
      <c r="AME52" s="128"/>
      <c r="AMF52" s="128"/>
      <c r="AMG52" s="128"/>
      <c r="AMH52" s="128"/>
      <c r="AMI52" s="128"/>
      <c r="AMJ52" s="128"/>
    </row>
  </sheetData>
  <mergeCells count="4">
    <mergeCell ref="I49:J49"/>
    <mergeCell ref="A1:L1"/>
    <mergeCell ref="A50:L50"/>
    <mergeCell ref="A51:L51"/>
  </mergeCells>
  <pageMargins left="0.23622047244094491" right="0.23622047244094491" top="0.74803149606299213" bottom="0.74803149606299213" header="0.31496062992125984" footer="0.31496062992125984"/>
  <pageSetup scale="69" fitToWidth="0" orientation="landscape" r:id="rId1"/>
  <headerFooter>
    <oddHeader>&amp;LNumer sprawy 24/ZP/2023
&amp;RZałącznik nr 2 do SWZ</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0B77-6CDC-4F2A-9855-CD8A05FCD520}">
  <dimension ref="A1:AMJ11"/>
  <sheetViews>
    <sheetView view="pageBreakPreview" zoomScaleNormal="110" zoomScaleSheetLayoutView="100" workbookViewId="0">
      <selection activeCell="I7" sqref="I7"/>
    </sheetView>
  </sheetViews>
  <sheetFormatPr defaultRowHeight="15"/>
  <cols>
    <col min="1" max="1" width="4" style="194" customWidth="1"/>
    <col min="2" max="2" width="37.28515625" style="194" customWidth="1"/>
    <col min="3" max="3" width="26.140625" style="194" customWidth="1"/>
    <col min="4" max="4" width="14.28515625" style="194" customWidth="1"/>
    <col min="5" max="5" width="15.42578125" style="194" customWidth="1"/>
    <col min="6" max="6" width="10.5703125" style="194" customWidth="1"/>
    <col min="7" max="7" width="12.28515625" style="194" customWidth="1"/>
    <col min="8" max="8" width="8.140625" style="194" customWidth="1"/>
    <col min="9" max="10" width="9.28515625" style="194" customWidth="1"/>
    <col min="11" max="11" width="15.5703125" style="194" customWidth="1"/>
    <col min="12" max="12" width="14.140625" style="194" customWidth="1"/>
    <col min="13" max="258" width="9.7109375" style="194" customWidth="1"/>
    <col min="259" max="1025" width="9.7109375" style="39" customWidth="1"/>
    <col min="1026" max="16384" width="9.140625" style="39"/>
  </cols>
  <sheetData>
    <row r="1" spans="1:1024" ht="18">
      <c r="A1" s="853" t="s">
        <v>61</v>
      </c>
      <c r="B1" s="853"/>
      <c r="C1" s="853"/>
      <c r="D1" s="853"/>
      <c r="E1" s="853"/>
      <c r="F1" s="853"/>
      <c r="G1" s="853"/>
      <c r="H1" s="853"/>
      <c r="I1" s="853"/>
      <c r="J1" s="853"/>
      <c r="K1" s="853"/>
      <c r="L1" s="853"/>
    </row>
    <row r="3" spans="1:1024" ht="18">
      <c r="B3" s="45" t="s">
        <v>418</v>
      </c>
      <c r="C3" s="195"/>
    </row>
    <row r="4" spans="1:1024" ht="62.25" customHeight="1">
      <c r="A4" s="426" t="s">
        <v>3</v>
      </c>
      <c r="B4" s="427" t="s">
        <v>4</v>
      </c>
      <c r="C4" s="657" t="s">
        <v>116</v>
      </c>
      <c r="D4" s="570" t="s">
        <v>60</v>
      </c>
      <c r="E4" s="428" t="s">
        <v>7</v>
      </c>
      <c r="F4" s="428" t="s">
        <v>8</v>
      </c>
      <c r="G4" s="428" t="s">
        <v>329</v>
      </c>
      <c r="H4" s="428" t="s">
        <v>10</v>
      </c>
      <c r="I4" s="428" t="s">
        <v>179</v>
      </c>
      <c r="J4" s="428" t="s">
        <v>12</v>
      </c>
      <c r="K4" s="428" t="s">
        <v>67</v>
      </c>
      <c r="L4" s="428" t="s">
        <v>330</v>
      </c>
    </row>
    <row r="5" spans="1:1024" s="197" customFormat="1" ht="76.5" customHeight="1">
      <c r="A5" s="364">
        <v>1</v>
      </c>
      <c r="B5" s="556" t="s">
        <v>567</v>
      </c>
      <c r="C5" s="688" t="s">
        <v>568</v>
      </c>
      <c r="D5" s="684"/>
      <c r="E5" s="363"/>
      <c r="F5" s="364" t="s">
        <v>15</v>
      </c>
      <c r="G5" s="364">
        <v>50</v>
      </c>
      <c r="H5" s="685"/>
      <c r="I5" s="686"/>
      <c r="J5" s="435">
        <f>H5*I5+H5</f>
        <v>0</v>
      </c>
      <c r="K5" s="436">
        <f>G5*H5</f>
        <v>0</v>
      </c>
      <c r="L5" s="436">
        <f>K5*I5+K5</f>
        <v>0</v>
      </c>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c r="GT5" s="196"/>
      <c r="GU5" s="196"/>
      <c r="GV5" s="196"/>
      <c r="GW5" s="196"/>
      <c r="GX5" s="196"/>
      <c r="GY5" s="196"/>
      <c r="GZ5" s="196"/>
      <c r="HA5" s="196"/>
      <c r="HB5" s="196"/>
      <c r="HC5" s="196"/>
      <c r="HD5" s="196"/>
      <c r="HE5" s="196"/>
      <c r="HF5" s="196"/>
      <c r="HG5" s="196"/>
      <c r="HH5" s="196"/>
      <c r="HI5" s="196"/>
      <c r="HJ5" s="196"/>
      <c r="HK5" s="196"/>
      <c r="HL5" s="196"/>
      <c r="HM5" s="196"/>
      <c r="HN5" s="196"/>
      <c r="HO5" s="196"/>
      <c r="HP5" s="196"/>
      <c r="HQ5" s="196"/>
      <c r="HR5" s="196"/>
      <c r="HS5" s="196"/>
      <c r="HT5" s="196"/>
      <c r="HU5" s="196"/>
      <c r="HV5" s="196"/>
      <c r="HW5" s="196"/>
      <c r="HX5" s="196"/>
      <c r="HY5" s="196"/>
      <c r="HZ5" s="196"/>
      <c r="IA5" s="196"/>
      <c r="IB5" s="196"/>
      <c r="IC5" s="196"/>
      <c r="ID5" s="196"/>
      <c r="IE5" s="196"/>
      <c r="IF5" s="196"/>
      <c r="IG5" s="196"/>
      <c r="IH5" s="196"/>
      <c r="II5" s="196"/>
      <c r="IJ5" s="196"/>
      <c r="IK5" s="196"/>
      <c r="IL5" s="196"/>
      <c r="IM5" s="196"/>
      <c r="IN5" s="196"/>
      <c r="IO5" s="196"/>
      <c r="IP5" s="196"/>
      <c r="IQ5" s="196"/>
      <c r="IR5" s="196"/>
      <c r="IS5" s="196"/>
      <c r="IT5" s="196"/>
      <c r="IU5" s="196"/>
      <c r="IV5" s="196"/>
      <c r="IW5" s="196"/>
      <c r="IX5" s="196"/>
    </row>
    <row r="6" spans="1:1024" s="197" customFormat="1" ht="63" customHeight="1">
      <c r="A6" s="373">
        <v>2</v>
      </c>
      <c r="B6" s="565" t="s">
        <v>567</v>
      </c>
      <c r="C6" s="372" t="s">
        <v>569</v>
      </c>
      <c r="D6" s="684"/>
      <c r="E6" s="372"/>
      <c r="F6" s="373" t="s">
        <v>15</v>
      </c>
      <c r="G6" s="373">
        <v>50</v>
      </c>
      <c r="H6" s="685"/>
      <c r="I6" s="686"/>
      <c r="J6" s="435">
        <f t="shared" ref="J6:J7" si="0">H6*I6+H6</f>
        <v>0</v>
      </c>
      <c r="K6" s="436">
        <f t="shared" ref="K6:K7" si="1">G6*H6</f>
        <v>0</v>
      </c>
      <c r="L6" s="436">
        <f t="shared" ref="L6:L7" si="2">K6*I6+K6</f>
        <v>0</v>
      </c>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c r="GH6" s="196"/>
      <c r="GI6" s="196"/>
      <c r="GJ6" s="196"/>
      <c r="GK6" s="196"/>
      <c r="GL6" s="196"/>
      <c r="GM6" s="196"/>
      <c r="GN6" s="196"/>
      <c r="GO6" s="196"/>
      <c r="GP6" s="196"/>
      <c r="GQ6" s="196"/>
      <c r="GR6" s="196"/>
      <c r="GS6" s="196"/>
      <c r="GT6" s="196"/>
      <c r="GU6" s="196"/>
      <c r="GV6" s="196"/>
      <c r="GW6" s="196"/>
      <c r="GX6" s="196"/>
      <c r="GY6" s="196"/>
      <c r="GZ6" s="196"/>
      <c r="HA6" s="196"/>
      <c r="HB6" s="196"/>
      <c r="HC6" s="196"/>
      <c r="HD6" s="196"/>
      <c r="HE6" s="196"/>
      <c r="HF6" s="196"/>
      <c r="HG6" s="196"/>
      <c r="HH6" s="196"/>
      <c r="HI6" s="196"/>
      <c r="HJ6" s="196"/>
      <c r="HK6" s="196"/>
      <c r="HL6" s="196"/>
      <c r="HM6" s="196"/>
      <c r="HN6" s="196"/>
      <c r="HO6" s="196"/>
      <c r="HP6" s="196"/>
      <c r="HQ6" s="196"/>
      <c r="HR6" s="196"/>
      <c r="HS6" s="196"/>
      <c r="HT6" s="196"/>
      <c r="HU6" s="196"/>
      <c r="HV6" s="196"/>
      <c r="HW6" s="196"/>
      <c r="HX6" s="196"/>
      <c r="HY6" s="196"/>
      <c r="HZ6" s="196"/>
      <c r="IA6" s="196"/>
      <c r="IB6" s="196"/>
      <c r="IC6" s="196"/>
      <c r="ID6" s="196"/>
      <c r="IE6" s="196"/>
      <c r="IF6" s="196"/>
      <c r="IG6" s="196"/>
      <c r="IH6" s="196"/>
      <c r="II6" s="196"/>
      <c r="IJ6" s="196"/>
      <c r="IK6" s="196"/>
      <c r="IL6" s="196"/>
      <c r="IM6" s="196"/>
      <c r="IN6" s="196"/>
      <c r="IO6" s="196"/>
      <c r="IP6" s="196"/>
      <c r="IQ6" s="196"/>
      <c r="IR6" s="196"/>
      <c r="IS6" s="196"/>
      <c r="IT6" s="196"/>
      <c r="IU6" s="196"/>
      <c r="IV6" s="196"/>
      <c r="IW6" s="196"/>
      <c r="IX6" s="196"/>
    </row>
    <row r="7" spans="1:1024" s="197" customFormat="1" ht="97.5" customHeight="1">
      <c r="A7" s="364">
        <v>3</v>
      </c>
      <c r="B7" s="556" t="s">
        <v>570</v>
      </c>
      <c r="C7" s="363" t="s">
        <v>571</v>
      </c>
      <c r="D7" s="552"/>
      <c r="E7" s="364"/>
      <c r="F7" s="365" t="s">
        <v>15</v>
      </c>
      <c r="G7" s="687">
        <v>1000</v>
      </c>
      <c r="H7" s="685"/>
      <c r="I7" s="686"/>
      <c r="J7" s="435">
        <f t="shared" si="0"/>
        <v>0</v>
      </c>
      <c r="K7" s="436">
        <f t="shared" si="1"/>
        <v>0</v>
      </c>
      <c r="L7" s="436">
        <f t="shared" si="2"/>
        <v>0</v>
      </c>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c r="IS7" s="196"/>
      <c r="IT7" s="196"/>
      <c r="IU7" s="196"/>
      <c r="IV7" s="196"/>
      <c r="IW7" s="196"/>
      <c r="IX7" s="196"/>
    </row>
    <row r="8" spans="1:1024" ht="21" customHeight="1">
      <c r="A8" s="41"/>
      <c r="B8" s="41"/>
      <c r="C8" s="41"/>
      <c r="D8" s="41"/>
      <c r="E8" s="41"/>
      <c r="F8" s="41"/>
      <c r="G8" s="41"/>
      <c r="H8" s="54"/>
      <c r="I8" s="876" t="s">
        <v>32</v>
      </c>
      <c r="J8" s="876"/>
      <c r="K8" s="198">
        <f>SUM(K5:K7)</f>
        <v>0</v>
      </c>
      <c r="L8" s="198">
        <f>SUM(L5:L7)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80" pageOrder="overThenDown" orientation="landscape" useFirstPageNumber="1" r:id="rId1"/>
  <headerFooter>
    <oddHeader>&amp;LNumer sprawy 24/ZP/2023
&amp;RZałącznik nr 2 do SWZ</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D488-AE47-460F-81EC-15359F9EA5CB}">
  <dimension ref="A1:AML9"/>
  <sheetViews>
    <sheetView view="pageBreakPreview" zoomScaleNormal="100" zoomScaleSheetLayoutView="100" workbookViewId="0">
      <selection activeCell="F5" sqref="F5"/>
    </sheetView>
  </sheetViews>
  <sheetFormatPr defaultColWidth="11.85546875" defaultRowHeight="14.25"/>
  <cols>
    <col min="1" max="1" width="5.85546875" style="201" customWidth="1"/>
    <col min="2" max="2" width="19.28515625" style="201" customWidth="1"/>
    <col min="3" max="3" width="45.140625" style="201" customWidth="1"/>
    <col min="4" max="4" width="15.28515625" style="201" customWidth="1"/>
    <col min="5" max="7" width="11.85546875" style="201"/>
    <col min="8" max="8" width="14.42578125" style="201" customWidth="1"/>
    <col min="9" max="9" width="11.85546875" style="201"/>
    <col min="10" max="10" width="11.28515625" style="201" customWidth="1"/>
    <col min="11" max="11" width="12.28515625" style="201" customWidth="1"/>
    <col min="12" max="12" width="12.85546875" style="201" customWidth="1"/>
    <col min="13" max="1026" width="11.85546875" style="201"/>
    <col min="1027" max="16384" width="11.85546875" style="39"/>
  </cols>
  <sheetData>
    <row r="1" spans="1:1024" ht="18">
      <c r="C1" s="762" t="s">
        <v>61</v>
      </c>
    </row>
    <row r="2" spans="1:1024" ht="12.75" customHeight="1">
      <c r="A2" s="200"/>
      <c r="B2" s="200"/>
      <c r="H2" s="877"/>
      <c r="I2" s="877"/>
      <c r="J2" s="877"/>
      <c r="K2" s="877"/>
      <c r="L2" s="877"/>
    </row>
    <row r="3" spans="1:1024" ht="24" customHeight="1">
      <c r="A3" s="202" t="s">
        <v>419</v>
      </c>
      <c r="B3" s="202"/>
    </row>
    <row r="4" spans="1:1024" ht="42">
      <c r="A4" s="203" t="s">
        <v>161</v>
      </c>
      <c r="B4" s="427" t="s">
        <v>4</v>
      </c>
      <c r="C4" s="203" t="s">
        <v>162</v>
      </c>
      <c r="D4" s="570" t="s">
        <v>60</v>
      </c>
      <c r="E4" s="428" t="s">
        <v>7</v>
      </c>
      <c r="F4" s="428" t="s">
        <v>8</v>
      </c>
      <c r="G4" s="428" t="s">
        <v>329</v>
      </c>
      <c r="H4" s="203" t="s">
        <v>336</v>
      </c>
      <c r="I4" s="203" t="s">
        <v>337</v>
      </c>
      <c r="J4" s="203" t="s">
        <v>338</v>
      </c>
      <c r="K4" s="203" t="s">
        <v>339</v>
      </c>
      <c r="L4" s="203" t="s">
        <v>68</v>
      </c>
    </row>
    <row r="5" spans="1:1024" ht="174.75" customHeight="1">
      <c r="A5" s="204">
        <v>1</v>
      </c>
      <c r="B5" s="690" t="s">
        <v>572</v>
      </c>
      <c r="C5" s="691" t="s">
        <v>577</v>
      </c>
      <c r="D5" s="205"/>
      <c r="E5" s="203" t="s">
        <v>392</v>
      </c>
      <c r="F5" s="689"/>
      <c r="G5" s="249">
        <v>1500</v>
      </c>
      <c r="H5" s="206"/>
      <c r="I5" s="739"/>
      <c r="J5" s="208">
        <f>H5*I5+H5</f>
        <v>0</v>
      </c>
      <c r="K5" s="209">
        <f>H5*G5</f>
        <v>0</v>
      </c>
      <c r="L5" s="209">
        <f>K5*I5+K5</f>
        <v>0</v>
      </c>
    </row>
    <row r="6" spans="1:1024" ht="17.25" customHeight="1">
      <c r="A6" s="210"/>
      <c r="B6" s="210"/>
      <c r="C6" s="211"/>
      <c r="D6" s="212"/>
      <c r="E6" s="212"/>
      <c r="F6" s="212"/>
      <c r="G6" s="213"/>
      <c r="H6" s="213"/>
      <c r="I6" s="214"/>
      <c r="J6" s="215" t="s">
        <v>340</v>
      </c>
      <c r="K6" s="216">
        <f t="shared" ref="K6:L6" si="0">SUM(K5)</f>
        <v>0</v>
      </c>
      <c r="L6" s="216">
        <f t="shared" si="0"/>
        <v>0</v>
      </c>
    </row>
    <row r="7" spans="1:1024" s="836" customFormat="1" ht="21.75" customHeight="1">
      <c r="A7" s="854" t="s">
        <v>819</v>
      </c>
      <c r="B7" s="854"/>
      <c r="C7" s="854"/>
      <c r="D7" s="854"/>
      <c r="E7" s="854"/>
      <c r="F7" s="854"/>
      <c r="G7" s="854"/>
      <c r="H7" s="854"/>
      <c r="I7" s="854"/>
      <c r="J7" s="854"/>
      <c r="K7" s="854"/>
      <c r="L7" s="854"/>
    </row>
    <row r="8" spans="1:1024" s="836" customFormat="1" ht="30" customHeight="1">
      <c r="A8" s="854" t="s">
        <v>29</v>
      </c>
      <c r="B8" s="854"/>
      <c r="C8" s="854"/>
      <c r="D8" s="854"/>
      <c r="E8" s="854"/>
      <c r="F8" s="854"/>
      <c r="G8" s="854"/>
      <c r="H8" s="854"/>
      <c r="I8" s="854"/>
      <c r="J8" s="854"/>
      <c r="K8" s="854"/>
      <c r="L8" s="854"/>
    </row>
    <row r="9" spans="1:1024" customFormat="1" ht="24" customHeight="1">
      <c r="A9" s="837" t="s">
        <v>820</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3">
    <mergeCell ref="H2:L2"/>
    <mergeCell ref="A7:L7"/>
    <mergeCell ref="A8:L8"/>
  </mergeCells>
  <pageMargins left="0" right="0" top="0.39370078740157483" bottom="0.39370078740157483" header="0" footer="0"/>
  <pageSetup paperSize="9" scale="78" orientation="landscape" r:id="rId1"/>
  <headerFooter>
    <oddHeader>&amp;LNumer sprawy 24/ZP/2023
&amp;RZałącznik nr 2 do SWZ</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F787-7C41-412C-8A4F-51C4006D25BE}">
  <dimension ref="A1:AMK9"/>
  <sheetViews>
    <sheetView view="pageBreakPreview" zoomScale="90" zoomScaleNormal="100" zoomScaleSheetLayoutView="90" workbookViewId="0">
      <selection activeCell="G9" sqref="G9"/>
    </sheetView>
  </sheetViews>
  <sheetFormatPr defaultColWidth="11.85546875" defaultRowHeight="14.25"/>
  <cols>
    <col min="1" max="1" width="5.85546875" style="201" customWidth="1"/>
    <col min="2" max="2" width="17.140625" style="201" customWidth="1"/>
    <col min="3" max="3" width="45.140625" style="201" customWidth="1"/>
    <col min="4" max="4" width="13.5703125" style="201" customWidth="1"/>
    <col min="5" max="6" width="11.85546875" style="201"/>
    <col min="7" max="7" width="14.42578125" style="201" customWidth="1"/>
    <col min="8" max="8" width="11.85546875" style="201"/>
    <col min="9" max="9" width="11.28515625" style="201" customWidth="1"/>
    <col min="10" max="10" width="12.28515625" style="201" customWidth="1"/>
    <col min="11" max="11" width="12.85546875" style="201" customWidth="1"/>
    <col min="12" max="1025" width="11.85546875" style="201"/>
    <col min="1026" max="16384" width="11.85546875" style="39"/>
  </cols>
  <sheetData>
    <row r="1" spans="1:1024" ht="18">
      <c r="C1" s="762" t="s">
        <v>61</v>
      </c>
    </row>
    <row r="2" spans="1:1024" ht="12" customHeight="1">
      <c r="A2" s="200"/>
      <c r="B2" s="200"/>
      <c r="G2" s="877"/>
      <c r="H2" s="877"/>
      <c r="I2" s="877"/>
      <c r="J2" s="877"/>
      <c r="K2" s="877"/>
    </row>
    <row r="3" spans="1:1024" ht="16.5" customHeight="1">
      <c r="A3" s="202" t="s">
        <v>420</v>
      </c>
      <c r="B3" s="202"/>
    </row>
    <row r="4" spans="1:1024" ht="59.25" customHeight="1">
      <c r="A4" s="203" t="s">
        <v>161</v>
      </c>
      <c r="B4" s="428" t="s">
        <v>4</v>
      </c>
      <c r="C4" s="203" t="s">
        <v>162</v>
      </c>
      <c r="D4" s="570" t="s">
        <v>60</v>
      </c>
      <c r="E4" s="428" t="s">
        <v>7</v>
      </c>
      <c r="F4" s="428" t="s">
        <v>8</v>
      </c>
      <c r="G4" s="203" t="s">
        <v>336</v>
      </c>
      <c r="H4" s="203" t="s">
        <v>337</v>
      </c>
      <c r="I4" s="203" t="s">
        <v>338</v>
      </c>
      <c r="J4" s="203" t="s">
        <v>339</v>
      </c>
      <c r="K4" s="203" t="s">
        <v>68</v>
      </c>
    </row>
    <row r="5" spans="1:1024" ht="196.5" customHeight="1">
      <c r="A5" s="204">
        <v>1</v>
      </c>
      <c r="B5" s="835" t="s">
        <v>573</v>
      </c>
      <c r="C5" s="691" t="s">
        <v>578</v>
      </c>
      <c r="D5" s="205"/>
      <c r="E5" s="203" t="s">
        <v>392</v>
      </c>
      <c r="F5" s="249">
        <v>2500</v>
      </c>
      <c r="G5" s="206"/>
      <c r="H5" s="207"/>
      <c r="I5" s="208">
        <f>G5*H5+G5</f>
        <v>0</v>
      </c>
      <c r="J5" s="209">
        <f>G5*F5</f>
        <v>0</v>
      </c>
      <c r="K5" s="209">
        <f>J5*H5+J5</f>
        <v>0</v>
      </c>
    </row>
    <row r="6" spans="1:1024" ht="17.25" customHeight="1">
      <c r="A6" s="210"/>
      <c r="B6" s="210"/>
      <c r="C6" s="211"/>
      <c r="D6" s="212"/>
      <c r="E6" s="212"/>
      <c r="F6" s="213"/>
      <c r="G6" s="213"/>
      <c r="H6" s="214"/>
      <c r="I6" s="215" t="s">
        <v>340</v>
      </c>
      <c r="J6" s="216">
        <f>SUM(J5)</f>
        <v>0</v>
      </c>
      <c r="K6" s="216">
        <f>SUM(K5)</f>
        <v>0</v>
      </c>
    </row>
    <row r="7" spans="1:1024" s="836" customFormat="1" ht="21.75" customHeight="1">
      <c r="A7" s="854" t="s">
        <v>819</v>
      </c>
      <c r="B7" s="854"/>
      <c r="C7" s="854"/>
      <c r="D7" s="854"/>
      <c r="E7" s="854"/>
      <c r="F7" s="854"/>
      <c r="G7" s="854"/>
      <c r="H7" s="854"/>
      <c r="I7" s="854"/>
      <c r="J7" s="854"/>
      <c r="K7" s="854"/>
      <c r="L7" s="854"/>
    </row>
    <row r="8" spans="1:1024" s="836" customFormat="1" ht="30" customHeight="1">
      <c r="A8" s="854" t="s">
        <v>29</v>
      </c>
      <c r="B8" s="854"/>
      <c r="C8" s="854"/>
      <c r="D8" s="854"/>
      <c r="E8" s="854"/>
      <c r="F8" s="854"/>
      <c r="G8" s="854"/>
      <c r="H8" s="854"/>
      <c r="I8" s="854"/>
      <c r="J8" s="854"/>
      <c r="K8" s="854"/>
      <c r="L8" s="854"/>
    </row>
    <row r="9" spans="1:1024" customFormat="1" ht="24" customHeight="1">
      <c r="A9" s="837" t="s">
        <v>820</v>
      </c>
      <c r="B9" s="838"/>
      <c r="C9" s="839"/>
      <c r="D9" s="128"/>
      <c r="E9" s="128"/>
      <c r="F9" s="128"/>
      <c r="G9" s="840"/>
      <c r="H9" s="841"/>
      <c r="I9" s="842"/>
      <c r="J9" s="843"/>
      <c r="K9" s="843"/>
      <c r="L9" s="843"/>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row>
  </sheetData>
  <mergeCells count="3">
    <mergeCell ref="G2:K2"/>
    <mergeCell ref="A7:L7"/>
    <mergeCell ref="A8:L8"/>
  </mergeCells>
  <pageMargins left="0" right="0" top="0.39370078740157483" bottom="0.39370078740157483" header="0" footer="0"/>
  <pageSetup paperSize="9" scale="85" orientation="landscape" r:id="rId1"/>
  <headerFooter>
    <oddHeader>&amp;LNumer sprawy 24/ZP/2023
&amp;RZałącznik nr 2 do SWZ</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A114-B998-424F-905B-23385924D902}">
  <dimension ref="A1:AMJ11"/>
  <sheetViews>
    <sheetView view="pageBreakPreview" zoomScaleNormal="100" zoomScaleSheetLayoutView="100" workbookViewId="0">
      <selection activeCell="B5" sqref="B5"/>
    </sheetView>
  </sheetViews>
  <sheetFormatPr defaultRowHeight="15"/>
  <cols>
    <col min="2" max="2" width="13.7109375" customWidth="1"/>
    <col min="3" max="3" width="73.5703125" customWidth="1"/>
    <col min="4" max="4" width="14.7109375" customWidth="1"/>
    <col min="5" max="5" width="13.140625" customWidth="1"/>
    <col min="6" max="6" width="10.42578125" customWidth="1"/>
    <col min="7" max="7" width="13.28515625" customWidth="1"/>
    <col min="8" max="8" width="11" customWidth="1"/>
    <col min="9" max="9" width="12.7109375" customWidth="1"/>
    <col min="10" max="10" width="12.85546875" customWidth="1"/>
    <col min="11" max="11" width="12.7109375" customWidth="1"/>
  </cols>
  <sheetData>
    <row r="1" spans="1:1024" ht="18">
      <c r="C1" s="763" t="s">
        <v>61</v>
      </c>
    </row>
    <row r="3" spans="1:1024">
      <c r="A3" s="222" t="s">
        <v>421</v>
      </c>
      <c r="B3" s="222"/>
    </row>
    <row r="4" spans="1:1024" ht="52.5">
      <c r="A4" s="203" t="s">
        <v>161</v>
      </c>
      <c r="B4" s="428" t="s">
        <v>4</v>
      </c>
      <c r="C4" s="203" t="s">
        <v>162</v>
      </c>
      <c r="D4" s="570" t="s">
        <v>60</v>
      </c>
      <c r="E4" s="428" t="s">
        <v>7</v>
      </c>
      <c r="F4" s="428" t="s">
        <v>8</v>
      </c>
      <c r="G4" s="203" t="s">
        <v>336</v>
      </c>
      <c r="H4" s="203" t="s">
        <v>337</v>
      </c>
      <c r="I4" s="203" t="s">
        <v>338</v>
      </c>
      <c r="J4" s="203" t="s">
        <v>339</v>
      </c>
      <c r="K4" s="203" t="s">
        <v>68</v>
      </c>
    </row>
    <row r="5" spans="1:1024" ht="112.5" customHeight="1">
      <c r="A5" s="204">
        <v>1</v>
      </c>
      <c r="B5" s="690" t="s">
        <v>574</v>
      </c>
      <c r="C5" s="692" t="s">
        <v>352</v>
      </c>
      <c r="D5" s="205"/>
      <c r="E5" s="203" t="s">
        <v>392</v>
      </c>
      <c r="F5" s="249">
        <v>1500</v>
      </c>
      <c r="G5" s="206"/>
      <c r="H5" s="207"/>
      <c r="I5" s="208">
        <f>G5*H5+G5</f>
        <v>0</v>
      </c>
      <c r="J5" s="209">
        <f>G5*F5</f>
        <v>0</v>
      </c>
      <c r="K5" s="209">
        <f>J5*H5+J5</f>
        <v>0</v>
      </c>
    </row>
    <row r="6" spans="1:1024" ht="113.25" customHeight="1">
      <c r="A6" s="204">
        <v>2</v>
      </c>
      <c r="B6" s="690" t="s">
        <v>575</v>
      </c>
      <c r="C6" s="692" t="s">
        <v>353</v>
      </c>
      <c r="D6" s="205"/>
      <c r="E6" s="203" t="s">
        <v>392</v>
      </c>
      <c r="F6" s="249">
        <v>2000</v>
      </c>
      <c r="G6" s="206"/>
      <c r="H6" s="207"/>
      <c r="I6" s="208">
        <f t="shared" ref="I6:I7" si="0">G6*H6+G6</f>
        <v>0</v>
      </c>
      <c r="J6" s="209">
        <f t="shared" ref="J6:J7" si="1">G6*F6</f>
        <v>0</v>
      </c>
      <c r="K6" s="209">
        <f t="shared" ref="K6:K7" si="2">J6*H6+J6</f>
        <v>0</v>
      </c>
    </row>
    <row r="7" spans="1:1024" ht="105">
      <c r="A7" s="204">
        <v>3</v>
      </c>
      <c r="B7" s="690" t="s">
        <v>576</v>
      </c>
      <c r="C7" s="692" t="s">
        <v>354</v>
      </c>
      <c r="D7" s="205"/>
      <c r="E7" s="203" t="s">
        <v>392</v>
      </c>
      <c r="F7" s="249">
        <v>2000</v>
      </c>
      <c r="G7" s="206"/>
      <c r="H7" s="207"/>
      <c r="I7" s="208">
        <f t="shared" si="0"/>
        <v>0</v>
      </c>
      <c r="J7" s="209">
        <f t="shared" si="1"/>
        <v>0</v>
      </c>
      <c r="K7" s="209">
        <f t="shared" si="2"/>
        <v>0</v>
      </c>
    </row>
    <row r="8" spans="1:1024">
      <c r="I8" s="740" t="s">
        <v>340</v>
      </c>
      <c r="J8" s="216">
        <f>SUM(J5:J7)</f>
        <v>0</v>
      </c>
      <c r="K8" s="216">
        <f>SUM(K5:K7)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2">
    <mergeCell ref="A9:L9"/>
    <mergeCell ref="A10:L10"/>
  </mergeCells>
  <pageMargins left="0" right="0" top="0.39370078740157483" bottom="0.39370078740157483" header="0" footer="0"/>
  <pageSetup paperSize="9" scale="70" orientation="landscape" r:id="rId1"/>
  <headerFooter>
    <oddHeader>&amp;LNumer sprawy 24/ZP/2023
&amp;RZałącznik nr 2 do SWZ</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331C5-83F9-43FC-9A49-AED45280CC55}">
  <dimension ref="A1:AMJ12"/>
  <sheetViews>
    <sheetView view="pageBreakPreview" zoomScaleNormal="100" zoomScaleSheetLayoutView="100" workbookViewId="0">
      <selection activeCell="D13" sqref="D13"/>
    </sheetView>
  </sheetViews>
  <sheetFormatPr defaultRowHeight="15"/>
  <cols>
    <col min="1" max="1" width="3.140625" bestFit="1" customWidth="1"/>
    <col min="2" max="2" width="40.140625" customWidth="1"/>
    <col min="3" max="3" width="49" customWidth="1"/>
    <col min="4" max="4" width="14.5703125" customWidth="1"/>
    <col min="5" max="5" width="13.7109375" customWidth="1"/>
    <col min="6" max="6" width="9.5703125" customWidth="1"/>
    <col min="7" max="7" width="11" customWidth="1"/>
    <col min="8" max="8" width="8.85546875" bestFit="1" customWidth="1"/>
    <col min="9" max="9" width="8.5703125" bestFit="1" customWidth="1"/>
    <col min="10" max="10" width="8.85546875" bestFit="1" customWidth="1"/>
    <col min="11" max="12" width="14.28515625" bestFit="1" customWidth="1"/>
  </cols>
  <sheetData>
    <row r="1" spans="1:1024" ht="18">
      <c r="A1" s="853" t="s">
        <v>61</v>
      </c>
      <c r="B1" s="853"/>
      <c r="C1" s="853"/>
      <c r="D1" s="853"/>
      <c r="E1" s="853"/>
      <c r="F1" s="853"/>
      <c r="G1" s="853"/>
      <c r="H1" s="853"/>
      <c r="I1" s="853"/>
      <c r="J1" s="853"/>
      <c r="K1" s="853"/>
      <c r="L1" s="853"/>
    </row>
    <row r="2" spans="1:1024">
      <c r="A2" s="222" t="s">
        <v>826</v>
      </c>
      <c r="C2" s="74"/>
      <c r="D2" s="74"/>
      <c r="E2" s="74"/>
      <c r="F2" s="74"/>
      <c r="G2" s="99"/>
      <c r="H2" s="99"/>
      <c r="I2" s="74"/>
      <c r="J2" s="74"/>
      <c r="K2" s="74"/>
      <c r="L2" s="74"/>
    </row>
    <row r="3" spans="1:1024" ht="50.25" customHeight="1">
      <c r="A3" s="699" t="s">
        <v>3</v>
      </c>
      <c r="B3" s="699" t="s">
        <v>4</v>
      </c>
      <c r="C3" s="700" t="s">
        <v>5</v>
      </c>
      <c r="D3" s="702" t="s">
        <v>754</v>
      </c>
      <c r="E3" s="700" t="s">
        <v>7</v>
      </c>
      <c r="F3" s="700" t="s">
        <v>8</v>
      </c>
      <c r="G3" s="700" t="s">
        <v>9</v>
      </c>
      <c r="H3" s="700" t="s">
        <v>10</v>
      </c>
      <c r="I3" s="700" t="s">
        <v>62</v>
      </c>
      <c r="J3" s="701" t="s">
        <v>12</v>
      </c>
      <c r="K3" s="700" t="s">
        <v>33</v>
      </c>
      <c r="L3" s="700" t="s">
        <v>34</v>
      </c>
    </row>
    <row r="4" spans="1:1024" ht="45" customHeight="1">
      <c r="A4" s="693">
        <v>1</v>
      </c>
      <c r="B4" s="694" t="s">
        <v>362</v>
      </c>
      <c r="C4" s="695" t="s">
        <v>366</v>
      </c>
      <c r="D4" s="693"/>
      <c r="E4" s="693"/>
      <c r="F4" s="694" t="s">
        <v>21</v>
      </c>
      <c r="G4" s="694">
        <v>1000</v>
      </c>
      <c r="H4" s="696"/>
      <c r="I4" s="697"/>
      <c r="J4" s="696">
        <f>H4*I4+H4</f>
        <v>0</v>
      </c>
      <c r="K4" s="698">
        <f>H4*G4</f>
        <v>0</v>
      </c>
      <c r="L4" s="698">
        <f>K4*I4+K4</f>
        <v>0</v>
      </c>
    </row>
    <row r="5" spans="1:1024" ht="46.5" customHeight="1">
      <c r="A5" s="693">
        <v>2</v>
      </c>
      <c r="B5" s="694" t="s">
        <v>363</v>
      </c>
      <c r="C5" s="695" t="s">
        <v>367</v>
      </c>
      <c r="D5" s="693"/>
      <c r="E5" s="693"/>
      <c r="F5" s="694" t="s">
        <v>21</v>
      </c>
      <c r="G5" s="694">
        <v>1000</v>
      </c>
      <c r="H5" s="696"/>
      <c r="I5" s="697"/>
      <c r="J5" s="696">
        <f t="shared" ref="J5:J8" si="0">H5*I5+H5</f>
        <v>0</v>
      </c>
      <c r="K5" s="698">
        <f t="shared" ref="K5:K8" si="1">H5*G5</f>
        <v>0</v>
      </c>
      <c r="L5" s="698">
        <f t="shared" ref="L5:L8" si="2">K5*I5+K5</f>
        <v>0</v>
      </c>
    </row>
    <row r="6" spans="1:1024" ht="42">
      <c r="A6" s="693">
        <v>3</v>
      </c>
      <c r="B6" s="694" t="s">
        <v>364</v>
      </c>
      <c r="C6" s="695" t="s">
        <v>368</v>
      </c>
      <c r="D6" s="693"/>
      <c r="E6" s="693"/>
      <c r="F6" s="694" t="s">
        <v>21</v>
      </c>
      <c r="G6" s="694">
        <v>1000</v>
      </c>
      <c r="H6" s="696"/>
      <c r="I6" s="697"/>
      <c r="J6" s="696">
        <f t="shared" si="0"/>
        <v>0</v>
      </c>
      <c r="K6" s="698">
        <f t="shared" si="1"/>
        <v>0</v>
      </c>
      <c r="L6" s="698">
        <f t="shared" si="2"/>
        <v>0</v>
      </c>
    </row>
    <row r="7" spans="1:1024" ht="49.5" customHeight="1">
      <c r="A7" s="693">
        <v>4</v>
      </c>
      <c r="B7" s="694" t="s">
        <v>365</v>
      </c>
      <c r="C7" s="695" t="s">
        <v>579</v>
      </c>
      <c r="D7" s="693"/>
      <c r="E7" s="693"/>
      <c r="F7" s="694" t="s">
        <v>21</v>
      </c>
      <c r="G7" s="694">
        <v>1000</v>
      </c>
      <c r="H7" s="696"/>
      <c r="I7" s="697"/>
      <c r="J7" s="696">
        <f t="shared" si="0"/>
        <v>0</v>
      </c>
      <c r="K7" s="698">
        <f t="shared" si="1"/>
        <v>0</v>
      </c>
      <c r="L7" s="698">
        <f t="shared" si="2"/>
        <v>0</v>
      </c>
    </row>
    <row r="8" spans="1:1024" ht="47.25" customHeight="1">
      <c r="A8" s="693">
        <v>5</v>
      </c>
      <c r="B8" s="694" t="s">
        <v>580</v>
      </c>
      <c r="C8" s="695" t="s">
        <v>369</v>
      </c>
      <c r="D8" s="693"/>
      <c r="E8" s="693"/>
      <c r="F8" s="694" t="s">
        <v>21</v>
      </c>
      <c r="G8" s="694">
        <v>1000</v>
      </c>
      <c r="H8" s="696"/>
      <c r="I8" s="697"/>
      <c r="J8" s="696">
        <f t="shared" si="0"/>
        <v>0</v>
      </c>
      <c r="K8" s="698">
        <f t="shared" si="1"/>
        <v>0</v>
      </c>
      <c r="L8" s="698">
        <f t="shared" si="2"/>
        <v>0</v>
      </c>
    </row>
    <row r="9" spans="1:1024">
      <c r="J9" s="703" t="s">
        <v>187</v>
      </c>
      <c r="K9" s="704">
        <f>SUM(K4:K8)</f>
        <v>0</v>
      </c>
      <c r="L9" s="704">
        <f>SUM(L4:L8)</f>
        <v>0</v>
      </c>
    </row>
    <row r="10" spans="1:1024" s="836" customFormat="1" ht="21.75" customHeight="1">
      <c r="A10" s="854" t="s">
        <v>819</v>
      </c>
      <c r="B10" s="854"/>
      <c r="C10" s="854"/>
      <c r="D10" s="854"/>
      <c r="E10" s="854"/>
      <c r="F10" s="854"/>
      <c r="G10" s="854"/>
      <c r="H10" s="854"/>
      <c r="I10" s="854"/>
      <c r="J10" s="854"/>
      <c r="K10" s="854"/>
      <c r="L10" s="854"/>
    </row>
    <row r="11" spans="1:1024" s="836" customFormat="1" ht="30" customHeight="1">
      <c r="A11" s="854" t="s">
        <v>29</v>
      </c>
      <c r="B11" s="854"/>
      <c r="C11" s="854"/>
      <c r="D11" s="854"/>
      <c r="E11" s="854"/>
      <c r="F11" s="854"/>
      <c r="G11" s="854"/>
      <c r="H11" s="854"/>
      <c r="I11" s="854"/>
      <c r="J11" s="854"/>
      <c r="K11" s="854"/>
      <c r="L11" s="854"/>
    </row>
    <row r="12" spans="1:1024" ht="24" customHeight="1">
      <c r="A12" s="837" t="s">
        <v>820</v>
      </c>
      <c r="B12" s="838"/>
      <c r="C12" s="839"/>
      <c r="D12" s="128"/>
      <c r="E12" s="128"/>
      <c r="F12" s="128"/>
      <c r="G12" s="840"/>
      <c r="H12" s="841"/>
      <c r="I12" s="842"/>
      <c r="J12" s="843"/>
      <c r="K12" s="843"/>
      <c r="L12" s="84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c r="AGN12" s="128"/>
      <c r="AGO12" s="128"/>
      <c r="AGP12" s="128"/>
      <c r="AGQ12" s="128"/>
      <c r="AGR12" s="128"/>
      <c r="AGS12" s="128"/>
      <c r="AGT12" s="128"/>
      <c r="AGU12" s="128"/>
      <c r="AGV12" s="128"/>
      <c r="AGW12" s="128"/>
      <c r="AGX12" s="128"/>
      <c r="AGY12" s="128"/>
      <c r="AGZ12" s="128"/>
      <c r="AHA12" s="128"/>
      <c r="AHB12" s="128"/>
      <c r="AHC12" s="128"/>
      <c r="AHD12" s="128"/>
      <c r="AHE12" s="128"/>
      <c r="AHF12" s="128"/>
      <c r="AHG12" s="128"/>
      <c r="AHH12" s="128"/>
      <c r="AHI12" s="128"/>
      <c r="AHJ12" s="128"/>
      <c r="AHK12" s="128"/>
      <c r="AHL12" s="128"/>
      <c r="AHM12" s="128"/>
      <c r="AHN12" s="128"/>
      <c r="AHO12" s="128"/>
      <c r="AHP12" s="128"/>
      <c r="AHQ12" s="128"/>
      <c r="AHR12" s="128"/>
      <c r="AHS12" s="128"/>
      <c r="AHT12" s="128"/>
      <c r="AHU12" s="128"/>
      <c r="AHV12" s="128"/>
      <c r="AHW12" s="128"/>
      <c r="AHX12" s="128"/>
      <c r="AHY12" s="128"/>
      <c r="AHZ12" s="128"/>
      <c r="AIA12" s="128"/>
      <c r="AIB12" s="128"/>
      <c r="AIC12" s="128"/>
      <c r="AID12" s="128"/>
      <c r="AIE12" s="128"/>
      <c r="AIF12" s="128"/>
      <c r="AIG12" s="128"/>
      <c r="AIH12" s="128"/>
      <c r="AII12" s="128"/>
      <c r="AIJ12" s="128"/>
      <c r="AIK12" s="128"/>
      <c r="AIL12" s="128"/>
      <c r="AIM12" s="128"/>
      <c r="AIN12" s="128"/>
      <c r="AIO12" s="128"/>
      <c r="AIP12" s="128"/>
      <c r="AIQ12" s="128"/>
      <c r="AIR12" s="128"/>
      <c r="AIS12" s="128"/>
      <c r="AIT12" s="128"/>
      <c r="AIU12" s="128"/>
      <c r="AIV12" s="128"/>
      <c r="AIW12" s="128"/>
      <c r="AIX12" s="128"/>
      <c r="AIY12" s="128"/>
      <c r="AIZ12" s="128"/>
      <c r="AJA12" s="128"/>
      <c r="AJB12" s="128"/>
      <c r="AJC12" s="128"/>
      <c r="AJD12" s="128"/>
      <c r="AJE12" s="128"/>
      <c r="AJF12" s="128"/>
      <c r="AJG12" s="128"/>
      <c r="AJH12" s="128"/>
      <c r="AJI12" s="128"/>
      <c r="AJJ12" s="128"/>
      <c r="AJK12" s="128"/>
      <c r="AJL12" s="128"/>
      <c r="AJM12" s="128"/>
      <c r="AJN12" s="128"/>
      <c r="AJO12" s="128"/>
      <c r="AJP12" s="128"/>
      <c r="AJQ12" s="128"/>
      <c r="AJR12" s="128"/>
      <c r="AJS12" s="128"/>
      <c r="AJT12" s="128"/>
      <c r="AJU12" s="128"/>
      <c r="AJV12" s="128"/>
      <c r="AJW12" s="128"/>
      <c r="AJX12" s="128"/>
      <c r="AJY12" s="128"/>
      <c r="AJZ12" s="128"/>
      <c r="AKA12" s="128"/>
      <c r="AKB12" s="128"/>
      <c r="AKC12" s="128"/>
      <c r="AKD12" s="128"/>
      <c r="AKE12" s="128"/>
      <c r="AKF12" s="128"/>
      <c r="AKG12" s="128"/>
      <c r="AKH12" s="128"/>
      <c r="AKI12" s="128"/>
      <c r="AKJ12" s="128"/>
      <c r="AKK12" s="128"/>
      <c r="AKL12" s="128"/>
      <c r="AKM12" s="128"/>
      <c r="AKN12" s="128"/>
      <c r="AKO12" s="128"/>
      <c r="AKP12" s="128"/>
      <c r="AKQ12" s="128"/>
      <c r="AKR12" s="128"/>
      <c r="AKS12" s="128"/>
      <c r="AKT12" s="128"/>
      <c r="AKU12" s="128"/>
      <c r="AKV12" s="128"/>
      <c r="AKW12" s="128"/>
      <c r="AKX12" s="128"/>
      <c r="AKY12" s="128"/>
      <c r="AKZ12" s="128"/>
      <c r="ALA12" s="128"/>
      <c r="ALB12" s="128"/>
      <c r="ALC12" s="128"/>
      <c r="ALD12" s="128"/>
      <c r="ALE12" s="128"/>
      <c r="ALF12" s="128"/>
      <c r="ALG12" s="128"/>
      <c r="ALH12" s="128"/>
      <c r="ALI12" s="128"/>
      <c r="ALJ12" s="128"/>
      <c r="ALK12" s="128"/>
      <c r="ALL12" s="128"/>
      <c r="ALM12" s="128"/>
      <c r="ALN12" s="128"/>
      <c r="ALO12" s="128"/>
      <c r="ALP12" s="128"/>
      <c r="ALQ12" s="128"/>
      <c r="ALR12" s="128"/>
      <c r="ALS12" s="128"/>
      <c r="ALT12" s="128"/>
      <c r="ALU12" s="128"/>
      <c r="ALV12" s="128"/>
      <c r="ALW12" s="128"/>
      <c r="ALX12" s="128"/>
      <c r="ALY12" s="128"/>
      <c r="ALZ12" s="128"/>
      <c r="AMA12" s="128"/>
      <c r="AMB12" s="128"/>
      <c r="AMC12" s="128"/>
      <c r="AMD12" s="128"/>
      <c r="AME12" s="128"/>
      <c r="AMF12" s="128"/>
      <c r="AMG12" s="128"/>
      <c r="AMH12" s="128"/>
      <c r="AMI12" s="128"/>
      <c r="AMJ12" s="128"/>
    </row>
  </sheetData>
  <mergeCells count="3">
    <mergeCell ref="A1:L1"/>
    <mergeCell ref="A10:L10"/>
    <mergeCell ref="A11:L11"/>
  </mergeCells>
  <pageMargins left="0" right="0" top="0.39370078740157483" bottom="0.39370078740157483" header="0" footer="0"/>
  <pageSetup paperSize="9" scale="73" orientation="landscape" r:id="rId1"/>
  <headerFooter>
    <oddHeader>&amp;LNumer sprawy 24/ZP/2023
&amp;RZałącznik nr 2 do SWZ</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55F5B-11E5-4E09-9402-08EA868C7145}">
  <dimension ref="A1:AMJ17"/>
  <sheetViews>
    <sheetView view="pageBreakPreview" zoomScaleNormal="100" zoomScaleSheetLayoutView="100" workbookViewId="0">
      <selection activeCell="A15" sqref="A15:L15"/>
    </sheetView>
  </sheetViews>
  <sheetFormatPr defaultRowHeight="14.25"/>
  <cols>
    <col min="1" max="1" width="3.85546875" style="230" customWidth="1"/>
    <col min="2" max="2" width="19.42578125" style="230" customWidth="1"/>
    <col min="3" max="3" width="58.85546875" style="230" customWidth="1"/>
    <col min="4" max="4" width="15" style="230" customWidth="1"/>
    <col min="5" max="5" width="14.5703125" style="230" customWidth="1"/>
    <col min="6" max="6" width="5.7109375" style="230" customWidth="1"/>
    <col min="7" max="7" width="13.28515625" style="230" customWidth="1"/>
    <col min="8" max="10" width="12.28515625" style="230" customWidth="1"/>
    <col min="11" max="11" width="11.7109375" style="230" customWidth="1"/>
    <col min="12" max="12" width="12.28515625" style="233" customWidth="1"/>
    <col min="13" max="16384" width="9.140625" style="230"/>
  </cols>
  <sheetData>
    <row r="1" spans="1:13" ht="18">
      <c r="A1" s="507"/>
      <c r="B1" s="507"/>
      <c r="C1" s="507" t="s">
        <v>61</v>
      </c>
      <c r="D1" s="507"/>
      <c r="E1" s="507"/>
      <c r="F1" s="507"/>
      <c r="G1" s="507"/>
      <c r="H1" s="507"/>
      <c r="I1" s="507"/>
      <c r="J1" s="507"/>
      <c r="K1"/>
      <c r="L1" s="507"/>
      <c r="M1" s="229"/>
    </row>
    <row r="2" spans="1:13">
      <c r="A2" s="222" t="s">
        <v>422</v>
      </c>
      <c r="B2" s="222"/>
    </row>
    <row r="4" spans="1:13" ht="51.75" customHeight="1">
      <c r="A4" s="706" t="s">
        <v>3</v>
      </c>
      <c r="B4" s="705" t="s">
        <v>4</v>
      </c>
      <c r="C4" s="707" t="s">
        <v>5</v>
      </c>
      <c r="D4" s="708" t="s">
        <v>447</v>
      </c>
      <c r="E4" s="700" t="s">
        <v>7</v>
      </c>
      <c r="F4" s="700" t="s">
        <v>8</v>
      </c>
      <c r="G4" s="709" t="s">
        <v>329</v>
      </c>
      <c r="H4" s="709" t="s">
        <v>370</v>
      </c>
      <c r="I4" s="700" t="s">
        <v>62</v>
      </c>
      <c r="J4" s="701" t="s">
        <v>12</v>
      </c>
      <c r="K4" s="709" t="s">
        <v>67</v>
      </c>
      <c r="L4" s="709" t="s">
        <v>68</v>
      </c>
    </row>
    <row r="5" spans="1:13" ht="115.5">
      <c r="A5" s="710" t="s">
        <v>166</v>
      </c>
      <c r="B5" s="711" t="s">
        <v>581</v>
      </c>
      <c r="C5" s="711" t="s">
        <v>825</v>
      </c>
      <c r="D5" s="712"/>
      <c r="E5" s="712"/>
      <c r="F5" s="710" t="s">
        <v>95</v>
      </c>
      <c r="G5" s="710">
        <v>90</v>
      </c>
      <c r="H5" s="713"/>
      <c r="I5" s="714"/>
      <c r="J5" s="715">
        <f>H5*I5+H5</f>
        <v>0</v>
      </c>
      <c r="K5" s="716">
        <f>H5*G5</f>
        <v>0</v>
      </c>
      <c r="L5" s="716">
        <f>K5*I5+K5</f>
        <v>0</v>
      </c>
    </row>
    <row r="6" spans="1:13" ht="61.5" customHeight="1">
      <c r="A6" s="710" t="s">
        <v>167</v>
      </c>
      <c r="B6" s="711" t="s">
        <v>583</v>
      </c>
      <c r="C6" s="711" t="s">
        <v>810</v>
      </c>
      <c r="D6" s="712"/>
      <c r="E6" s="712"/>
      <c r="F6" s="710" t="s">
        <v>95</v>
      </c>
      <c r="G6" s="710">
        <v>10</v>
      </c>
      <c r="H6" s="713"/>
      <c r="I6" s="714"/>
      <c r="J6" s="715">
        <f t="shared" ref="J6:J13" si="0">H6*I6+H6</f>
        <v>0</v>
      </c>
      <c r="K6" s="716">
        <f t="shared" ref="K6:K13" si="1">H6*G6</f>
        <v>0</v>
      </c>
      <c r="L6" s="716">
        <f t="shared" ref="L6:L13" si="2">K6*I6+K6</f>
        <v>0</v>
      </c>
    </row>
    <row r="7" spans="1:13" ht="33" customHeight="1">
      <c r="A7" s="710" t="s">
        <v>168</v>
      </c>
      <c r="B7" s="711" t="s">
        <v>582</v>
      </c>
      <c r="C7" s="711" t="s">
        <v>811</v>
      </c>
      <c r="D7" s="712"/>
      <c r="E7" s="712"/>
      <c r="F7" s="710" t="s">
        <v>95</v>
      </c>
      <c r="G7" s="710">
        <v>10</v>
      </c>
      <c r="H7" s="713"/>
      <c r="I7" s="714"/>
      <c r="J7" s="715">
        <f t="shared" si="0"/>
        <v>0</v>
      </c>
      <c r="K7" s="716">
        <f t="shared" si="1"/>
        <v>0</v>
      </c>
      <c r="L7" s="716">
        <f t="shared" si="2"/>
        <v>0</v>
      </c>
    </row>
    <row r="8" spans="1:13" ht="82.5" customHeight="1">
      <c r="A8" s="710" t="s">
        <v>170</v>
      </c>
      <c r="B8" s="711" t="s">
        <v>584</v>
      </c>
      <c r="C8" s="711" t="s">
        <v>812</v>
      </c>
      <c r="D8" s="712"/>
      <c r="E8" s="712"/>
      <c r="F8" s="710" t="s">
        <v>95</v>
      </c>
      <c r="G8" s="710">
        <v>80</v>
      </c>
      <c r="H8" s="713"/>
      <c r="I8" s="714"/>
      <c r="J8" s="715">
        <f t="shared" si="0"/>
        <v>0</v>
      </c>
      <c r="K8" s="716">
        <f t="shared" si="1"/>
        <v>0</v>
      </c>
      <c r="L8" s="716">
        <f t="shared" si="2"/>
        <v>0</v>
      </c>
    </row>
    <row r="9" spans="1:13" ht="44.25" customHeight="1">
      <c r="A9" s="710" t="s">
        <v>172</v>
      </c>
      <c r="B9" s="711" t="s">
        <v>585</v>
      </c>
      <c r="C9" s="711" t="s">
        <v>813</v>
      </c>
      <c r="D9" s="712"/>
      <c r="E9" s="712"/>
      <c r="F9" s="710" t="s">
        <v>169</v>
      </c>
      <c r="G9" s="710">
        <v>60</v>
      </c>
      <c r="H9" s="713"/>
      <c r="I9" s="714"/>
      <c r="J9" s="715">
        <f t="shared" si="0"/>
        <v>0</v>
      </c>
      <c r="K9" s="716">
        <f t="shared" si="1"/>
        <v>0</v>
      </c>
      <c r="L9" s="716">
        <f t="shared" si="2"/>
        <v>0</v>
      </c>
    </row>
    <row r="10" spans="1:13" ht="55.5" customHeight="1">
      <c r="A10" s="710" t="s">
        <v>173</v>
      </c>
      <c r="B10" s="711" t="s">
        <v>586</v>
      </c>
      <c r="C10" s="711" t="s">
        <v>371</v>
      </c>
      <c r="D10" s="712"/>
      <c r="E10" s="712"/>
      <c r="F10" s="710" t="s">
        <v>169</v>
      </c>
      <c r="G10" s="710">
        <v>1400</v>
      </c>
      <c r="H10" s="713"/>
      <c r="I10" s="714"/>
      <c r="J10" s="715">
        <f t="shared" si="0"/>
        <v>0</v>
      </c>
      <c r="K10" s="716">
        <f t="shared" si="1"/>
        <v>0</v>
      </c>
      <c r="L10" s="716">
        <f t="shared" si="2"/>
        <v>0</v>
      </c>
    </row>
    <row r="11" spans="1:13" ht="44.25" customHeight="1">
      <c r="A11" s="710" t="s">
        <v>174</v>
      </c>
      <c r="B11" s="711" t="s">
        <v>587</v>
      </c>
      <c r="C11" s="711" t="s">
        <v>814</v>
      </c>
      <c r="D11" s="712"/>
      <c r="E11" s="712"/>
      <c r="F11" s="710" t="s">
        <v>95</v>
      </c>
      <c r="G11" s="710">
        <v>12</v>
      </c>
      <c r="H11" s="713"/>
      <c r="I11" s="714"/>
      <c r="J11" s="715">
        <f t="shared" si="0"/>
        <v>0</v>
      </c>
      <c r="K11" s="716">
        <f t="shared" si="1"/>
        <v>0</v>
      </c>
      <c r="L11" s="716">
        <f t="shared" si="2"/>
        <v>0</v>
      </c>
    </row>
    <row r="12" spans="1:13" ht="36" customHeight="1">
      <c r="A12" s="710" t="s">
        <v>175</v>
      </c>
      <c r="B12" s="711" t="s">
        <v>588</v>
      </c>
      <c r="C12" s="711" t="s">
        <v>815</v>
      </c>
      <c r="D12" s="712"/>
      <c r="E12" s="712"/>
      <c r="F12" s="710" t="s">
        <v>169</v>
      </c>
      <c r="G12" s="710">
        <v>600</v>
      </c>
      <c r="H12" s="713"/>
      <c r="I12" s="714"/>
      <c r="J12" s="715">
        <f t="shared" si="0"/>
        <v>0</v>
      </c>
      <c r="K12" s="716">
        <f t="shared" si="1"/>
        <v>0</v>
      </c>
      <c r="L12" s="716">
        <f t="shared" si="2"/>
        <v>0</v>
      </c>
    </row>
    <row r="13" spans="1:13" ht="79.5" customHeight="1">
      <c r="A13" s="710" t="s">
        <v>372</v>
      </c>
      <c r="B13" s="711" t="s">
        <v>589</v>
      </c>
      <c r="C13" s="711" t="s">
        <v>374</v>
      </c>
      <c r="D13" s="712"/>
      <c r="E13" s="712"/>
      <c r="F13" s="710" t="s">
        <v>169</v>
      </c>
      <c r="G13" s="710">
        <v>6000</v>
      </c>
      <c r="H13" s="713"/>
      <c r="I13" s="714"/>
      <c r="J13" s="715">
        <f t="shared" si="0"/>
        <v>0</v>
      </c>
      <c r="K13" s="716">
        <f t="shared" si="1"/>
        <v>0</v>
      </c>
      <c r="L13" s="716">
        <f t="shared" si="2"/>
        <v>0</v>
      </c>
    </row>
    <row r="14" spans="1:13">
      <c r="A14" s="508"/>
      <c r="B14" s="508"/>
      <c r="C14" s="508"/>
      <c r="D14" s="508"/>
      <c r="E14" s="508"/>
      <c r="F14" s="508"/>
      <c r="G14" s="508"/>
      <c r="H14" s="231" t="s">
        <v>32</v>
      </c>
      <c r="I14" s="231"/>
      <c r="J14" s="231"/>
      <c r="K14" s="232">
        <f>SUM(K5:K13)</f>
        <v>0</v>
      </c>
      <c r="L14" s="232">
        <f>SUM(L5:L13)</f>
        <v>0</v>
      </c>
    </row>
    <row r="15" spans="1:13" s="836" customFormat="1" ht="21.75" customHeight="1">
      <c r="A15" s="854" t="s">
        <v>819</v>
      </c>
      <c r="B15" s="854"/>
      <c r="C15" s="854"/>
      <c r="D15" s="854"/>
      <c r="E15" s="854"/>
      <c r="F15" s="854"/>
      <c r="G15" s="854"/>
      <c r="H15" s="854"/>
      <c r="I15" s="854"/>
      <c r="J15" s="854"/>
      <c r="K15" s="854"/>
      <c r="L15" s="854"/>
    </row>
    <row r="16" spans="1:13" s="836" customFormat="1" ht="21.75" customHeight="1">
      <c r="A16" s="854" t="s">
        <v>29</v>
      </c>
      <c r="B16" s="854"/>
      <c r="C16" s="854"/>
      <c r="D16" s="854"/>
      <c r="E16" s="854"/>
      <c r="F16" s="854"/>
      <c r="G16" s="854"/>
      <c r="H16" s="854"/>
      <c r="I16" s="854"/>
      <c r="J16" s="854"/>
      <c r="K16" s="854"/>
      <c r="L16" s="854"/>
    </row>
    <row r="17" spans="1:1024" customFormat="1" ht="21.75" customHeight="1">
      <c r="A17" s="837" t="s">
        <v>820</v>
      </c>
      <c r="B17" s="838"/>
      <c r="C17" s="839"/>
      <c r="D17" s="128"/>
      <c r="E17" s="128"/>
      <c r="F17" s="128"/>
      <c r="G17" s="840"/>
      <c r="H17" s="841"/>
      <c r="I17" s="842"/>
      <c r="J17" s="843"/>
      <c r="K17" s="843"/>
      <c r="L17" s="843"/>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row>
  </sheetData>
  <mergeCells count="2">
    <mergeCell ref="A15:L15"/>
    <mergeCell ref="A16:L16"/>
  </mergeCells>
  <phoneticPr fontId="189" type="noConversion"/>
  <pageMargins left="0" right="0" top="0.39370078740157483" bottom="0.39370078740157483" header="0" footer="0"/>
  <pageSetup paperSize="9" scale="75" orientation="landscape" r:id="rId1"/>
  <headerFooter>
    <oddHeader>&amp;LNumer sprawy 24/ZP/2023
&amp;RZałącznik nr 2 do SWZ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09587-0A58-4B7E-931D-907E30142917}">
  <dimension ref="A1:AMJ27"/>
  <sheetViews>
    <sheetView view="pageBreakPreview" topLeftCell="C1" zoomScale="110" zoomScaleNormal="110" zoomScaleSheetLayoutView="110" workbookViewId="0">
      <selection activeCell="I18" sqref="I18"/>
    </sheetView>
  </sheetViews>
  <sheetFormatPr defaultColWidth="9.5703125" defaultRowHeight="14.25"/>
  <cols>
    <col min="1" max="1" width="5.42578125" style="27" customWidth="1"/>
    <col min="2" max="2" width="15.7109375" style="27" customWidth="1"/>
    <col min="3" max="3" width="37.42578125" style="27" customWidth="1"/>
    <col min="4" max="4" width="14" style="27" customWidth="1"/>
    <col min="5" max="5" width="10.7109375" style="27" customWidth="1"/>
    <col min="6" max="6" width="9.7109375" style="27" customWidth="1"/>
    <col min="7" max="7" width="11.42578125" style="27" customWidth="1"/>
    <col min="8" max="8" width="7.85546875" style="27" customWidth="1"/>
    <col min="9" max="9" width="9.7109375" style="27" customWidth="1"/>
    <col min="10" max="10" width="7.5703125" style="27" customWidth="1"/>
    <col min="11" max="12" width="14" style="27" bestFit="1" customWidth="1"/>
    <col min="13" max="16384" width="9.5703125" style="19"/>
  </cols>
  <sheetData>
    <row r="1" spans="1:12" s="28" customFormat="1" ht="18">
      <c r="A1" s="853" t="s">
        <v>61</v>
      </c>
      <c r="B1" s="853"/>
      <c r="C1" s="853"/>
      <c r="D1" s="853"/>
      <c r="E1" s="853"/>
      <c r="F1" s="853"/>
      <c r="G1" s="853"/>
      <c r="H1" s="853"/>
      <c r="I1" s="853"/>
      <c r="J1" s="853"/>
      <c r="K1" s="853"/>
      <c r="L1" s="853"/>
    </row>
    <row r="2" spans="1:12" s="28" customFormat="1" ht="18">
      <c r="A2" s="20"/>
      <c r="B2" s="20"/>
      <c r="C2" s="20"/>
      <c r="D2" s="20"/>
      <c r="E2" s="20"/>
      <c r="F2" s="20"/>
      <c r="G2" s="20"/>
      <c r="H2" s="20"/>
      <c r="I2" s="20"/>
      <c r="J2" s="20"/>
      <c r="K2" s="20"/>
      <c r="L2" s="20"/>
    </row>
    <row r="3" spans="1:12" ht="18">
      <c r="A3" s="29"/>
      <c r="B3" s="21" t="s">
        <v>396</v>
      </c>
      <c r="C3" s="29"/>
      <c r="D3" s="29"/>
      <c r="E3" s="29"/>
      <c r="F3" s="29"/>
      <c r="G3" s="29"/>
      <c r="H3" s="29"/>
      <c r="I3" s="29"/>
      <c r="J3" s="29"/>
      <c r="K3" s="29"/>
      <c r="L3" s="29"/>
    </row>
    <row r="4" spans="1:12" ht="39" customHeight="1">
      <c r="B4" s="855" t="s">
        <v>63</v>
      </c>
      <c r="C4" s="855"/>
      <c r="D4" s="855"/>
      <c r="E4" s="855"/>
      <c r="F4" s="855"/>
      <c r="G4" s="855"/>
      <c r="H4" s="855"/>
      <c r="I4" s="855"/>
      <c r="J4" s="855"/>
      <c r="K4" s="855"/>
      <c r="L4" s="855"/>
    </row>
    <row r="5" spans="1:12" s="32" customFormat="1" ht="57" customHeight="1">
      <c r="A5" s="30" t="s">
        <v>3</v>
      </c>
      <c r="B5" s="30" t="s">
        <v>64</v>
      </c>
      <c r="C5" s="31" t="s">
        <v>65</v>
      </c>
      <c r="D5" s="403" t="s">
        <v>60</v>
      </c>
      <c r="E5" s="404" t="s">
        <v>7</v>
      </c>
      <c r="F5" s="30" t="s">
        <v>8</v>
      </c>
      <c r="G5" s="404" t="s">
        <v>9</v>
      </c>
      <c r="H5" s="30" t="s">
        <v>10</v>
      </c>
      <c r="I5" s="30" t="s">
        <v>66</v>
      </c>
      <c r="J5" s="30" t="s">
        <v>12</v>
      </c>
      <c r="K5" s="30" t="s">
        <v>67</v>
      </c>
      <c r="L5" s="30" t="s">
        <v>68</v>
      </c>
    </row>
    <row r="6" spans="1:12" ht="97.5" customHeight="1">
      <c r="A6" s="405">
        <v>1</v>
      </c>
      <c r="B6" s="406" t="s">
        <v>69</v>
      </c>
      <c r="C6" s="385" t="s">
        <v>436</v>
      </c>
      <c r="D6" s="386"/>
      <c r="E6" s="407">
        <v>1</v>
      </c>
      <c r="F6" s="386" t="s">
        <v>15</v>
      </c>
      <c r="G6" s="408">
        <v>2000</v>
      </c>
      <c r="H6" s="409"/>
      <c r="I6" s="390"/>
      <c r="J6" s="410">
        <f>H6*I6+H6</f>
        <v>0</v>
      </c>
      <c r="K6" s="410">
        <f>H6*G6</f>
        <v>0</v>
      </c>
      <c r="L6" s="410">
        <f>K6*I6+K6</f>
        <v>0</v>
      </c>
    </row>
    <row r="7" spans="1:12" ht="99.75" customHeight="1">
      <c r="A7" s="384">
        <v>2</v>
      </c>
      <c r="B7" s="406" t="s">
        <v>70</v>
      </c>
      <c r="C7" s="385" t="s">
        <v>437</v>
      </c>
      <c r="D7" s="387"/>
      <c r="E7" s="388">
        <v>1</v>
      </c>
      <c r="F7" s="387" t="s">
        <v>15</v>
      </c>
      <c r="G7" s="408">
        <v>7000</v>
      </c>
      <c r="H7" s="411"/>
      <c r="I7" s="390"/>
      <c r="J7" s="410">
        <f t="shared" ref="J7:J17" si="0">H7*I7+H7</f>
        <v>0</v>
      </c>
      <c r="K7" s="410">
        <f t="shared" ref="K7:K17" si="1">H7*G7</f>
        <v>0</v>
      </c>
      <c r="L7" s="410">
        <f t="shared" ref="L7:L17" si="2">K7*I7+K7</f>
        <v>0</v>
      </c>
    </row>
    <row r="8" spans="1:12" ht="102" customHeight="1">
      <c r="A8" s="405">
        <v>3</v>
      </c>
      <c r="B8" s="412" t="s">
        <v>71</v>
      </c>
      <c r="C8" s="413" t="s">
        <v>438</v>
      </c>
      <c r="D8" s="414"/>
      <c r="E8" s="415">
        <v>1</v>
      </c>
      <c r="F8" s="414" t="s">
        <v>15</v>
      </c>
      <c r="G8" s="408">
        <v>4000</v>
      </c>
      <c r="H8" s="416"/>
      <c r="I8" s="390"/>
      <c r="J8" s="410">
        <f t="shared" si="0"/>
        <v>0</v>
      </c>
      <c r="K8" s="410">
        <f t="shared" si="1"/>
        <v>0</v>
      </c>
      <c r="L8" s="410">
        <f t="shared" si="2"/>
        <v>0</v>
      </c>
    </row>
    <row r="9" spans="1:12" ht="96.75" customHeight="1">
      <c r="A9" s="384">
        <v>4</v>
      </c>
      <c r="B9" s="417" t="s">
        <v>72</v>
      </c>
      <c r="C9" s="385" t="s">
        <v>439</v>
      </c>
      <c r="D9" s="387"/>
      <c r="E9" s="388">
        <v>1</v>
      </c>
      <c r="F9" s="387" t="s">
        <v>15</v>
      </c>
      <c r="G9" s="408">
        <v>9000</v>
      </c>
      <c r="H9" s="411"/>
      <c r="I9" s="390"/>
      <c r="J9" s="410">
        <f t="shared" si="0"/>
        <v>0</v>
      </c>
      <c r="K9" s="410">
        <f t="shared" si="1"/>
        <v>0</v>
      </c>
      <c r="L9" s="410">
        <f t="shared" si="2"/>
        <v>0</v>
      </c>
    </row>
    <row r="10" spans="1:12" ht="100.5" customHeight="1">
      <c r="A10" s="405">
        <v>5</v>
      </c>
      <c r="B10" s="417" t="s">
        <v>73</v>
      </c>
      <c r="C10" s="385" t="s">
        <v>440</v>
      </c>
      <c r="D10" s="387"/>
      <c r="E10" s="388">
        <v>1</v>
      </c>
      <c r="F10" s="387" t="s">
        <v>15</v>
      </c>
      <c r="G10" s="408">
        <v>1000</v>
      </c>
      <c r="H10" s="411"/>
      <c r="I10" s="390"/>
      <c r="J10" s="410">
        <f t="shared" si="0"/>
        <v>0</v>
      </c>
      <c r="K10" s="410">
        <f t="shared" si="1"/>
        <v>0</v>
      </c>
      <c r="L10" s="410">
        <f t="shared" si="2"/>
        <v>0</v>
      </c>
    </row>
    <row r="11" spans="1:12" ht="97.5" customHeight="1">
      <c r="A11" s="384">
        <v>6</v>
      </c>
      <c r="B11" s="417" t="s">
        <v>74</v>
      </c>
      <c r="C11" s="385" t="s">
        <v>441</v>
      </c>
      <c r="D11" s="387"/>
      <c r="E11" s="388">
        <v>1</v>
      </c>
      <c r="F11" s="387" t="s">
        <v>15</v>
      </c>
      <c r="G11" s="408">
        <v>1000</v>
      </c>
      <c r="H11" s="411"/>
      <c r="I11" s="390"/>
      <c r="J11" s="410">
        <f t="shared" si="0"/>
        <v>0</v>
      </c>
      <c r="K11" s="410">
        <f t="shared" si="1"/>
        <v>0</v>
      </c>
      <c r="L11" s="410">
        <f t="shared" si="2"/>
        <v>0</v>
      </c>
    </row>
    <row r="12" spans="1:12" ht="111" customHeight="1">
      <c r="A12" s="405">
        <v>7</v>
      </c>
      <c r="B12" s="417" t="s">
        <v>75</v>
      </c>
      <c r="C12" s="385" t="s">
        <v>442</v>
      </c>
      <c r="D12" s="387"/>
      <c r="E12" s="387">
        <v>1</v>
      </c>
      <c r="F12" s="387" t="s">
        <v>15</v>
      </c>
      <c r="G12" s="408">
        <v>25</v>
      </c>
      <c r="H12" s="418"/>
      <c r="I12" s="390"/>
      <c r="J12" s="410">
        <f t="shared" si="0"/>
        <v>0</v>
      </c>
      <c r="K12" s="410">
        <f t="shared" si="1"/>
        <v>0</v>
      </c>
      <c r="L12" s="410">
        <f t="shared" si="2"/>
        <v>0</v>
      </c>
    </row>
    <row r="13" spans="1:12" ht="110.25" customHeight="1">
      <c r="A13" s="384">
        <v>8</v>
      </c>
      <c r="B13" s="417" t="s">
        <v>76</v>
      </c>
      <c r="C13" s="393" t="s">
        <v>443</v>
      </c>
      <c r="D13" s="387"/>
      <c r="E13" s="388">
        <v>1</v>
      </c>
      <c r="F13" s="387" t="s">
        <v>15</v>
      </c>
      <c r="G13" s="408">
        <v>50</v>
      </c>
      <c r="H13" s="411"/>
      <c r="I13" s="390"/>
      <c r="J13" s="410">
        <f t="shared" si="0"/>
        <v>0</v>
      </c>
      <c r="K13" s="410">
        <f t="shared" si="1"/>
        <v>0</v>
      </c>
      <c r="L13" s="410">
        <f t="shared" si="2"/>
        <v>0</v>
      </c>
    </row>
    <row r="14" spans="1:12" ht="56.25" customHeight="1">
      <c r="A14" s="405">
        <v>9</v>
      </c>
      <c r="B14" s="419" t="s">
        <v>77</v>
      </c>
      <c r="C14" s="420" t="s">
        <v>90</v>
      </c>
      <c r="D14" s="421"/>
      <c r="E14" s="422">
        <v>1</v>
      </c>
      <c r="F14" s="421" t="s">
        <v>15</v>
      </c>
      <c r="G14" s="408">
        <v>700</v>
      </c>
      <c r="H14" s="423"/>
      <c r="I14" s="390"/>
      <c r="J14" s="410">
        <f t="shared" si="0"/>
        <v>0</v>
      </c>
      <c r="K14" s="410">
        <f t="shared" si="1"/>
        <v>0</v>
      </c>
      <c r="L14" s="410">
        <f t="shared" si="2"/>
        <v>0</v>
      </c>
    </row>
    <row r="15" spans="1:12" ht="87.75" customHeight="1">
      <c r="A15" s="384">
        <v>10</v>
      </c>
      <c r="B15" s="417" t="s">
        <v>78</v>
      </c>
      <c r="C15" s="393" t="s">
        <v>444</v>
      </c>
      <c r="D15" s="387"/>
      <c r="E15" s="388">
        <v>1</v>
      </c>
      <c r="F15" s="387" t="s">
        <v>15</v>
      </c>
      <c r="G15" s="408">
        <v>100</v>
      </c>
      <c r="H15" s="411"/>
      <c r="I15" s="390"/>
      <c r="J15" s="410">
        <f t="shared" si="0"/>
        <v>0</v>
      </c>
      <c r="K15" s="410">
        <f t="shared" si="1"/>
        <v>0</v>
      </c>
      <c r="L15" s="410">
        <f t="shared" si="2"/>
        <v>0</v>
      </c>
    </row>
    <row r="16" spans="1:12" ht="112.5" customHeight="1">
      <c r="A16" s="424">
        <v>11</v>
      </c>
      <c r="B16" s="417" t="s">
        <v>79</v>
      </c>
      <c r="C16" s="385" t="s">
        <v>445</v>
      </c>
      <c r="D16" s="387"/>
      <c r="E16" s="388">
        <v>1</v>
      </c>
      <c r="F16" s="387" t="s">
        <v>15</v>
      </c>
      <c r="G16" s="408">
        <v>700</v>
      </c>
      <c r="H16" s="411"/>
      <c r="I16" s="390"/>
      <c r="J16" s="410">
        <f t="shared" si="0"/>
        <v>0</v>
      </c>
      <c r="K16" s="410">
        <f t="shared" si="1"/>
        <v>0</v>
      </c>
      <c r="L16" s="410">
        <f t="shared" si="2"/>
        <v>0</v>
      </c>
    </row>
    <row r="17" spans="1:1024" ht="114" customHeight="1">
      <c r="A17" s="425">
        <v>12</v>
      </c>
      <c r="B17" s="417" t="s">
        <v>80</v>
      </c>
      <c r="C17" s="385" t="s">
        <v>446</v>
      </c>
      <c r="D17" s="387"/>
      <c r="E17" s="388">
        <v>1</v>
      </c>
      <c r="F17" s="387" t="s">
        <v>15</v>
      </c>
      <c r="G17" s="408">
        <v>1000</v>
      </c>
      <c r="H17" s="411"/>
      <c r="I17" s="390"/>
      <c r="J17" s="410">
        <f t="shared" si="0"/>
        <v>0</v>
      </c>
      <c r="K17" s="410">
        <f t="shared" si="1"/>
        <v>0</v>
      </c>
      <c r="L17" s="410">
        <f t="shared" si="2"/>
        <v>0</v>
      </c>
    </row>
    <row r="18" spans="1:1024">
      <c r="A18" s="33"/>
      <c r="B18" s="34"/>
      <c r="C18" s="34"/>
      <c r="D18" s="33"/>
      <c r="E18" s="33"/>
      <c r="F18" s="33"/>
      <c r="G18" s="33"/>
      <c r="H18" s="35"/>
      <c r="I18" s="36"/>
      <c r="J18" s="37" t="s">
        <v>32</v>
      </c>
      <c r="K18" s="38">
        <f>SUM(K6:K17)</f>
        <v>0</v>
      </c>
      <c r="L18" s="38">
        <f>SUM(L6:L17)</f>
        <v>0</v>
      </c>
    </row>
    <row r="19" spans="1:1024" s="836" customFormat="1" ht="21.75" customHeight="1">
      <c r="A19" s="854" t="s">
        <v>819</v>
      </c>
      <c r="B19" s="854"/>
      <c r="C19" s="854"/>
      <c r="D19" s="854"/>
      <c r="E19" s="854"/>
      <c r="F19" s="854"/>
      <c r="G19" s="854"/>
      <c r="H19" s="854"/>
      <c r="I19" s="854"/>
      <c r="J19" s="854"/>
      <c r="K19" s="854"/>
      <c r="L19" s="854"/>
    </row>
    <row r="20" spans="1:1024" s="836" customFormat="1" ht="30" customHeight="1">
      <c r="A20" s="854" t="s">
        <v>29</v>
      </c>
      <c r="B20" s="854"/>
      <c r="C20" s="854"/>
      <c r="D20" s="854"/>
      <c r="E20" s="854"/>
      <c r="F20" s="854"/>
      <c r="G20" s="854"/>
      <c r="H20" s="854"/>
      <c r="I20" s="854"/>
      <c r="J20" s="854"/>
      <c r="K20" s="854"/>
      <c r="L20" s="854"/>
    </row>
    <row r="21" spans="1:1024" customFormat="1" ht="24" customHeight="1">
      <c r="A21" s="837" t="s">
        <v>820</v>
      </c>
      <c r="B21" s="838"/>
      <c r="C21" s="839"/>
      <c r="D21" s="128"/>
      <c r="E21" s="128"/>
      <c r="F21" s="128"/>
      <c r="G21" s="840"/>
      <c r="H21" s="841"/>
      <c r="I21" s="842"/>
      <c r="J21" s="843"/>
      <c r="K21" s="843"/>
      <c r="L21" s="843"/>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c r="IW21" s="128"/>
      <c r="IX21" s="128"/>
      <c r="IY21" s="128"/>
      <c r="IZ21" s="128"/>
      <c r="JA21" s="128"/>
      <c r="JB21" s="128"/>
      <c r="JC21" s="128"/>
      <c r="JD21" s="128"/>
      <c r="JE21" s="128"/>
      <c r="JF21" s="128"/>
      <c r="JG21" s="128"/>
      <c r="JH21" s="128"/>
      <c r="JI21" s="128"/>
      <c r="JJ21" s="128"/>
      <c r="JK21" s="128"/>
      <c r="JL21" s="128"/>
      <c r="JM21" s="128"/>
      <c r="JN21" s="128"/>
      <c r="JO21" s="128"/>
      <c r="JP21" s="128"/>
      <c r="JQ21" s="128"/>
      <c r="JR21" s="128"/>
      <c r="JS21" s="128"/>
      <c r="JT21" s="128"/>
      <c r="JU21" s="128"/>
      <c r="JV21" s="128"/>
      <c r="JW21" s="128"/>
      <c r="JX21" s="128"/>
      <c r="JY21" s="128"/>
      <c r="JZ21" s="128"/>
      <c r="KA21" s="128"/>
      <c r="KB21" s="128"/>
      <c r="KC21" s="128"/>
      <c r="KD21" s="128"/>
      <c r="KE21" s="128"/>
      <c r="KF21" s="128"/>
      <c r="KG21" s="128"/>
      <c r="KH21" s="128"/>
      <c r="KI21" s="128"/>
      <c r="KJ21" s="128"/>
      <c r="KK21" s="128"/>
      <c r="KL21" s="128"/>
      <c r="KM21" s="128"/>
      <c r="KN21" s="128"/>
      <c r="KO21" s="128"/>
      <c r="KP21" s="128"/>
      <c r="KQ21" s="128"/>
      <c r="KR21" s="128"/>
      <c r="KS21" s="128"/>
      <c r="KT21" s="128"/>
      <c r="KU21" s="128"/>
      <c r="KV21" s="128"/>
      <c r="KW21" s="128"/>
      <c r="KX21" s="128"/>
      <c r="KY21" s="128"/>
      <c r="KZ21" s="128"/>
      <c r="LA21" s="128"/>
      <c r="LB21" s="128"/>
      <c r="LC21" s="128"/>
      <c r="LD21" s="128"/>
      <c r="LE21" s="128"/>
      <c r="LF21" s="128"/>
      <c r="LG21" s="128"/>
      <c r="LH21" s="128"/>
      <c r="LI21" s="128"/>
      <c r="LJ21" s="128"/>
      <c r="LK21" s="128"/>
      <c r="LL21" s="128"/>
      <c r="LM21" s="128"/>
      <c r="LN21" s="128"/>
      <c r="LO21" s="128"/>
      <c r="LP21" s="128"/>
      <c r="LQ21" s="128"/>
      <c r="LR21" s="128"/>
      <c r="LS21" s="128"/>
      <c r="LT21" s="128"/>
      <c r="LU21" s="128"/>
      <c r="LV21" s="128"/>
      <c r="LW21" s="128"/>
      <c r="LX21" s="128"/>
      <c r="LY21" s="128"/>
      <c r="LZ21" s="128"/>
      <c r="MA21" s="128"/>
      <c r="MB21" s="128"/>
      <c r="MC21" s="128"/>
      <c r="MD21" s="128"/>
      <c r="ME21" s="128"/>
      <c r="MF21" s="128"/>
      <c r="MG21" s="128"/>
      <c r="MH21" s="128"/>
      <c r="MI21" s="128"/>
      <c r="MJ21" s="128"/>
      <c r="MK21" s="128"/>
      <c r="ML21" s="128"/>
      <c r="MM21" s="128"/>
      <c r="MN21" s="128"/>
      <c r="MO21" s="128"/>
      <c r="MP21" s="128"/>
      <c r="MQ21" s="128"/>
      <c r="MR21" s="128"/>
      <c r="MS21" s="128"/>
      <c r="MT21" s="128"/>
      <c r="MU21" s="128"/>
      <c r="MV21" s="128"/>
      <c r="MW21" s="128"/>
      <c r="MX21" s="128"/>
      <c r="MY21" s="128"/>
      <c r="MZ21" s="128"/>
      <c r="NA21" s="128"/>
      <c r="NB21" s="128"/>
      <c r="NC21" s="128"/>
      <c r="ND21" s="128"/>
      <c r="NE21" s="128"/>
      <c r="NF21" s="128"/>
      <c r="NG21" s="128"/>
      <c r="NH21" s="128"/>
      <c r="NI21" s="128"/>
      <c r="NJ21" s="128"/>
      <c r="NK21" s="128"/>
      <c r="NL21" s="128"/>
      <c r="NM21" s="128"/>
      <c r="NN21" s="128"/>
      <c r="NO21" s="128"/>
      <c r="NP21" s="128"/>
      <c r="NQ21" s="128"/>
      <c r="NR21" s="128"/>
      <c r="NS21" s="128"/>
      <c r="NT21" s="128"/>
      <c r="NU21" s="128"/>
      <c r="NV21" s="128"/>
      <c r="NW21" s="128"/>
      <c r="NX21" s="128"/>
      <c r="NY21" s="128"/>
      <c r="NZ21" s="128"/>
      <c r="OA21" s="128"/>
      <c r="OB21" s="128"/>
      <c r="OC21" s="128"/>
      <c r="OD21" s="128"/>
      <c r="OE21" s="128"/>
      <c r="OF21" s="128"/>
      <c r="OG21" s="128"/>
      <c r="OH21" s="128"/>
      <c r="OI21" s="128"/>
      <c r="OJ21" s="128"/>
      <c r="OK21" s="128"/>
      <c r="OL21" s="128"/>
      <c r="OM21" s="128"/>
      <c r="ON21" s="128"/>
      <c r="OO21" s="128"/>
      <c r="OP21" s="128"/>
      <c r="OQ21" s="128"/>
      <c r="OR21" s="128"/>
      <c r="OS21" s="128"/>
      <c r="OT21" s="128"/>
      <c r="OU21" s="128"/>
      <c r="OV21" s="128"/>
      <c r="OW21" s="128"/>
      <c r="OX21" s="128"/>
      <c r="OY21" s="128"/>
      <c r="OZ21" s="128"/>
      <c r="PA21" s="128"/>
      <c r="PB21" s="128"/>
      <c r="PC21" s="128"/>
      <c r="PD21" s="128"/>
      <c r="PE21" s="128"/>
      <c r="PF21" s="128"/>
      <c r="PG21" s="128"/>
      <c r="PH21" s="128"/>
      <c r="PI21" s="128"/>
      <c r="PJ21" s="128"/>
      <c r="PK21" s="128"/>
      <c r="PL21" s="128"/>
      <c r="PM21" s="128"/>
      <c r="PN21" s="128"/>
      <c r="PO21" s="128"/>
      <c r="PP21" s="128"/>
      <c r="PQ21" s="128"/>
      <c r="PR21" s="128"/>
      <c r="PS21" s="128"/>
      <c r="PT21" s="128"/>
      <c r="PU21" s="128"/>
      <c r="PV21" s="128"/>
      <c r="PW21" s="128"/>
      <c r="PX21" s="128"/>
      <c r="PY21" s="128"/>
      <c r="PZ21" s="128"/>
      <c r="QA21" s="128"/>
      <c r="QB21" s="128"/>
      <c r="QC21" s="128"/>
      <c r="QD21" s="128"/>
      <c r="QE21" s="128"/>
      <c r="QF21" s="128"/>
      <c r="QG21" s="128"/>
      <c r="QH21" s="128"/>
      <c r="QI21" s="128"/>
      <c r="QJ21" s="128"/>
      <c r="QK21" s="128"/>
      <c r="QL21" s="128"/>
      <c r="QM21" s="128"/>
      <c r="QN21" s="128"/>
      <c r="QO21" s="128"/>
      <c r="QP21" s="128"/>
      <c r="QQ21" s="128"/>
      <c r="QR21" s="128"/>
      <c r="QS21" s="128"/>
      <c r="QT21" s="128"/>
      <c r="QU21" s="128"/>
      <c r="QV21" s="128"/>
      <c r="QW21" s="128"/>
      <c r="QX21" s="128"/>
      <c r="QY21" s="128"/>
      <c r="QZ21" s="128"/>
      <c r="RA21" s="128"/>
      <c r="RB21" s="128"/>
      <c r="RC21" s="128"/>
      <c r="RD21" s="128"/>
      <c r="RE21" s="128"/>
      <c r="RF21" s="128"/>
      <c r="RG21" s="128"/>
      <c r="RH21" s="128"/>
      <c r="RI21" s="128"/>
      <c r="RJ21" s="128"/>
      <c r="RK21" s="128"/>
      <c r="RL21" s="128"/>
      <c r="RM21" s="128"/>
      <c r="RN21" s="128"/>
      <c r="RO21" s="128"/>
      <c r="RP21" s="128"/>
      <c r="RQ21" s="128"/>
      <c r="RR21" s="128"/>
      <c r="RS21" s="128"/>
      <c r="RT21" s="128"/>
      <c r="RU21" s="128"/>
      <c r="RV21" s="128"/>
      <c r="RW21" s="128"/>
      <c r="RX21" s="128"/>
      <c r="RY21" s="128"/>
      <c r="RZ21" s="128"/>
      <c r="SA21" s="128"/>
      <c r="SB21" s="128"/>
      <c r="SC21" s="128"/>
      <c r="SD21" s="128"/>
      <c r="SE21" s="128"/>
      <c r="SF21" s="128"/>
      <c r="SG21" s="128"/>
      <c r="SH21" s="128"/>
      <c r="SI21" s="128"/>
      <c r="SJ21" s="128"/>
      <c r="SK21" s="128"/>
      <c r="SL21" s="128"/>
      <c r="SM21" s="128"/>
      <c r="SN21" s="128"/>
      <c r="SO21" s="128"/>
      <c r="SP21" s="128"/>
      <c r="SQ21" s="128"/>
      <c r="SR21" s="128"/>
      <c r="SS21" s="128"/>
      <c r="ST21" s="128"/>
      <c r="SU21" s="128"/>
      <c r="SV21" s="128"/>
      <c r="SW21" s="128"/>
      <c r="SX21" s="128"/>
      <c r="SY21" s="128"/>
      <c r="SZ21" s="128"/>
      <c r="TA21" s="128"/>
      <c r="TB21" s="128"/>
      <c r="TC21" s="128"/>
      <c r="TD21" s="128"/>
      <c r="TE21" s="128"/>
      <c r="TF21" s="128"/>
      <c r="TG21" s="128"/>
      <c r="TH21" s="128"/>
      <c r="TI21" s="128"/>
      <c r="TJ21" s="128"/>
      <c r="TK21" s="128"/>
      <c r="TL21" s="128"/>
      <c r="TM21" s="128"/>
      <c r="TN21" s="128"/>
      <c r="TO21" s="128"/>
      <c r="TP21" s="128"/>
      <c r="TQ21" s="128"/>
      <c r="TR21" s="128"/>
      <c r="TS21" s="128"/>
      <c r="TT21" s="128"/>
      <c r="TU21" s="128"/>
      <c r="TV21" s="128"/>
      <c r="TW21" s="128"/>
      <c r="TX21" s="128"/>
      <c r="TY21" s="128"/>
      <c r="TZ21" s="128"/>
      <c r="UA21" s="128"/>
      <c r="UB21" s="128"/>
      <c r="UC21" s="128"/>
      <c r="UD21" s="128"/>
      <c r="UE21" s="128"/>
      <c r="UF21" s="128"/>
      <c r="UG21" s="128"/>
      <c r="UH21" s="128"/>
      <c r="UI21" s="128"/>
      <c r="UJ21" s="128"/>
      <c r="UK21" s="128"/>
      <c r="UL21" s="128"/>
      <c r="UM21" s="128"/>
      <c r="UN21" s="128"/>
      <c r="UO21" s="128"/>
      <c r="UP21" s="128"/>
      <c r="UQ21" s="128"/>
      <c r="UR21" s="128"/>
      <c r="US21" s="128"/>
      <c r="UT21" s="128"/>
      <c r="UU21" s="128"/>
      <c r="UV21" s="128"/>
      <c r="UW21" s="128"/>
      <c r="UX21" s="128"/>
      <c r="UY21" s="128"/>
      <c r="UZ21" s="128"/>
      <c r="VA21" s="128"/>
      <c r="VB21" s="128"/>
      <c r="VC21" s="128"/>
      <c r="VD21" s="128"/>
      <c r="VE21" s="128"/>
      <c r="VF21" s="128"/>
      <c r="VG21" s="128"/>
      <c r="VH21" s="128"/>
      <c r="VI21" s="128"/>
      <c r="VJ21" s="128"/>
      <c r="VK21" s="128"/>
      <c r="VL21" s="128"/>
      <c r="VM21" s="128"/>
      <c r="VN21" s="128"/>
      <c r="VO21" s="128"/>
      <c r="VP21" s="128"/>
      <c r="VQ21" s="128"/>
      <c r="VR21" s="128"/>
      <c r="VS21" s="128"/>
      <c r="VT21" s="128"/>
      <c r="VU21" s="128"/>
      <c r="VV21" s="128"/>
      <c r="VW21" s="128"/>
      <c r="VX21" s="128"/>
      <c r="VY21" s="128"/>
      <c r="VZ21" s="128"/>
      <c r="WA21" s="128"/>
      <c r="WB21" s="128"/>
      <c r="WC21" s="128"/>
      <c r="WD21" s="128"/>
      <c r="WE21" s="128"/>
      <c r="WF21" s="128"/>
      <c r="WG21" s="128"/>
      <c r="WH21" s="128"/>
      <c r="WI21" s="128"/>
      <c r="WJ21" s="128"/>
      <c r="WK21" s="128"/>
      <c r="WL21" s="128"/>
      <c r="WM21" s="128"/>
      <c r="WN21" s="128"/>
      <c r="WO21" s="128"/>
      <c r="WP21" s="128"/>
      <c r="WQ21" s="128"/>
      <c r="WR21" s="128"/>
      <c r="WS21" s="128"/>
      <c r="WT21" s="128"/>
      <c r="WU21" s="128"/>
      <c r="WV21" s="128"/>
      <c r="WW21" s="128"/>
      <c r="WX21" s="128"/>
      <c r="WY21" s="128"/>
      <c r="WZ21" s="128"/>
      <c r="XA21" s="128"/>
      <c r="XB21" s="128"/>
      <c r="XC21" s="128"/>
      <c r="XD21" s="128"/>
      <c r="XE21" s="128"/>
      <c r="XF21" s="128"/>
      <c r="XG21" s="128"/>
      <c r="XH21" s="128"/>
      <c r="XI21" s="128"/>
      <c r="XJ21" s="128"/>
      <c r="XK21" s="128"/>
      <c r="XL21" s="128"/>
      <c r="XM21" s="128"/>
      <c r="XN21" s="128"/>
      <c r="XO21" s="128"/>
      <c r="XP21" s="128"/>
      <c r="XQ21" s="128"/>
      <c r="XR21" s="128"/>
      <c r="XS21" s="128"/>
      <c r="XT21" s="128"/>
      <c r="XU21" s="128"/>
      <c r="XV21" s="128"/>
      <c r="XW21" s="128"/>
      <c r="XX21" s="128"/>
      <c r="XY21" s="128"/>
      <c r="XZ21" s="128"/>
      <c r="YA21" s="128"/>
      <c r="YB21" s="128"/>
      <c r="YC21" s="128"/>
      <c r="YD21" s="128"/>
      <c r="YE21" s="128"/>
      <c r="YF21" s="128"/>
      <c r="YG21" s="128"/>
      <c r="YH21" s="128"/>
      <c r="YI21" s="128"/>
      <c r="YJ21" s="128"/>
      <c r="YK21" s="128"/>
      <c r="YL21" s="128"/>
      <c r="YM21" s="128"/>
      <c r="YN21" s="128"/>
      <c r="YO21" s="128"/>
      <c r="YP21" s="128"/>
      <c r="YQ21" s="128"/>
      <c r="YR21" s="128"/>
      <c r="YS21" s="128"/>
      <c r="YT21" s="128"/>
      <c r="YU21" s="128"/>
      <c r="YV21" s="128"/>
      <c r="YW21" s="128"/>
      <c r="YX21" s="128"/>
      <c r="YY21" s="128"/>
      <c r="YZ21" s="128"/>
      <c r="ZA21" s="128"/>
      <c r="ZB21" s="128"/>
      <c r="ZC21" s="128"/>
      <c r="ZD21" s="128"/>
      <c r="ZE21" s="128"/>
      <c r="ZF21" s="128"/>
      <c r="ZG21" s="128"/>
      <c r="ZH21" s="128"/>
      <c r="ZI21" s="128"/>
      <c r="ZJ21" s="128"/>
      <c r="ZK21" s="128"/>
      <c r="ZL21" s="128"/>
      <c r="ZM21" s="128"/>
      <c r="ZN21" s="128"/>
      <c r="ZO21" s="128"/>
      <c r="ZP21" s="128"/>
      <c r="ZQ21" s="128"/>
      <c r="ZR21" s="128"/>
      <c r="ZS21" s="128"/>
      <c r="ZT21" s="128"/>
      <c r="ZU21" s="128"/>
      <c r="ZV21" s="128"/>
      <c r="ZW21" s="128"/>
      <c r="ZX21" s="128"/>
      <c r="ZY21" s="128"/>
      <c r="ZZ21" s="128"/>
      <c r="AAA21" s="128"/>
      <c r="AAB21" s="128"/>
      <c r="AAC21" s="128"/>
      <c r="AAD21" s="128"/>
      <c r="AAE21" s="128"/>
      <c r="AAF21" s="128"/>
      <c r="AAG21" s="128"/>
      <c r="AAH21" s="128"/>
      <c r="AAI21" s="128"/>
      <c r="AAJ21" s="128"/>
      <c r="AAK21" s="128"/>
      <c r="AAL21" s="128"/>
      <c r="AAM21" s="128"/>
      <c r="AAN21" s="128"/>
      <c r="AAO21" s="128"/>
      <c r="AAP21" s="128"/>
      <c r="AAQ21" s="128"/>
      <c r="AAR21" s="128"/>
      <c r="AAS21" s="128"/>
      <c r="AAT21" s="128"/>
      <c r="AAU21" s="128"/>
      <c r="AAV21" s="128"/>
      <c r="AAW21" s="128"/>
      <c r="AAX21" s="128"/>
      <c r="AAY21" s="128"/>
      <c r="AAZ21" s="128"/>
      <c r="ABA21" s="128"/>
      <c r="ABB21" s="128"/>
      <c r="ABC21" s="128"/>
      <c r="ABD21" s="128"/>
      <c r="ABE21" s="128"/>
      <c r="ABF21" s="128"/>
      <c r="ABG21" s="128"/>
      <c r="ABH21" s="128"/>
      <c r="ABI21" s="128"/>
      <c r="ABJ21" s="128"/>
      <c r="ABK21" s="128"/>
      <c r="ABL21" s="128"/>
      <c r="ABM21" s="128"/>
      <c r="ABN21" s="128"/>
      <c r="ABO21" s="128"/>
      <c r="ABP21" s="128"/>
      <c r="ABQ21" s="128"/>
      <c r="ABR21" s="128"/>
      <c r="ABS21" s="128"/>
      <c r="ABT21" s="128"/>
      <c r="ABU21" s="128"/>
      <c r="ABV21" s="128"/>
      <c r="ABW21" s="128"/>
      <c r="ABX21" s="128"/>
      <c r="ABY21" s="128"/>
      <c r="ABZ21" s="128"/>
      <c r="ACA21" s="128"/>
      <c r="ACB21" s="128"/>
      <c r="ACC21" s="128"/>
      <c r="ACD21" s="128"/>
      <c r="ACE21" s="128"/>
      <c r="ACF21" s="128"/>
      <c r="ACG21" s="128"/>
      <c r="ACH21" s="128"/>
      <c r="ACI21" s="128"/>
      <c r="ACJ21" s="128"/>
      <c r="ACK21" s="128"/>
      <c r="ACL21" s="128"/>
      <c r="ACM21" s="128"/>
      <c r="ACN21" s="128"/>
      <c r="ACO21" s="128"/>
      <c r="ACP21" s="128"/>
      <c r="ACQ21" s="128"/>
      <c r="ACR21" s="128"/>
      <c r="ACS21" s="128"/>
      <c r="ACT21" s="128"/>
      <c r="ACU21" s="128"/>
      <c r="ACV21" s="128"/>
      <c r="ACW21" s="128"/>
      <c r="ACX21" s="128"/>
      <c r="ACY21" s="128"/>
      <c r="ACZ21" s="128"/>
      <c r="ADA21" s="128"/>
      <c r="ADB21" s="128"/>
      <c r="ADC21" s="128"/>
      <c r="ADD21" s="128"/>
      <c r="ADE21" s="128"/>
      <c r="ADF21" s="128"/>
      <c r="ADG21" s="128"/>
      <c r="ADH21" s="128"/>
      <c r="ADI21" s="128"/>
      <c r="ADJ21" s="128"/>
      <c r="ADK21" s="128"/>
      <c r="ADL21" s="128"/>
      <c r="ADM21" s="128"/>
      <c r="ADN21" s="128"/>
      <c r="ADO21" s="128"/>
      <c r="ADP21" s="128"/>
      <c r="ADQ21" s="128"/>
      <c r="ADR21" s="128"/>
      <c r="ADS21" s="128"/>
      <c r="ADT21" s="128"/>
      <c r="ADU21" s="128"/>
      <c r="ADV21" s="128"/>
      <c r="ADW21" s="128"/>
      <c r="ADX21" s="128"/>
      <c r="ADY21" s="128"/>
      <c r="ADZ21" s="128"/>
      <c r="AEA21" s="128"/>
      <c r="AEB21" s="128"/>
      <c r="AEC21" s="128"/>
      <c r="AED21" s="128"/>
      <c r="AEE21" s="128"/>
      <c r="AEF21" s="128"/>
      <c r="AEG21" s="128"/>
      <c r="AEH21" s="128"/>
      <c r="AEI21" s="128"/>
      <c r="AEJ21" s="128"/>
      <c r="AEK21" s="128"/>
      <c r="AEL21" s="128"/>
      <c r="AEM21" s="128"/>
      <c r="AEN21" s="128"/>
      <c r="AEO21" s="128"/>
      <c r="AEP21" s="128"/>
      <c r="AEQ21" s="128"/>
      <c r="AER21" s="128"/>
      <c r="AES21" s="128"/>
      <c r="AET21" s="128"/>
      <c r="AEU21" s="128"/>
      <c r="AEV21" s="128"/>
      <c r="AEW21" s="128"/>
      <c r="AEX21" s="128"/>
      <c r="AEY21" s="128"/>
      <c r="AEZ21" s="128"/>
      <c r="AFA21" s="128"/>
      <c r="AFB21" s="128"/>
      <c r="AFC21" s="128"/>
      <c r="AFD21" s="128"/>
      <c r="AFE21" s="128"/>
      <c r="AFF21" s="128"/>
      <c r="AFG21" s="128"/>
      <c r="AFH21" s="128"/>
      <c r="AFI21" s="128"/>
      <c r="AFJ21" s="128"/>
      <c r="AFK21" s="128"/>
      <c r="AFL21" s="128"/>
      <c r="AFM21" s="128"/>
      <c r="AFN21" s="128"/>
      <c r="AFO21" s="128"/>
      <c r="AFP21" s="128"/>
      <c r="AFQ21" s="128"/>
      <c r="AFR21" s="128"/>
      <c r="AFS21" s="128"/>
      <c r="AFT21" s="128"/>
      <c r="AFU21" s="128"/>
      <c r="AFV21" s="128"/>
      <c r="AFW21" s="128"/>
      <c r="AFX21" s="128"/>
      <c r="AFY21" s="128"/>
      <c r="AFZ21" s="128"/>
      <c r="AGA21" s="128"/>
      <c r="AGB21" s="128"/>
      <c r="AGC21" s="128"/>
      <c r="AGD21" s="128"/>
      <c r="AGE21" s="128"/>
      <c r="AGF21" s="128"/>
      <c r="AGG21" s="128"/>
      <c r="AGH21" s="128"/>
      <c r="AGI21" s="128"/>
      <c r="AGJ21" s="128"/>
      <c r="AGK21" s="128"/>
      <c r="AGL21" s="128"/>
      <c r="AGM21" s="128"/>
      <c r="AGN21" s="128"/>
      <c r="AGO21" s="128"/>
      <c r="AGP21" s="128"/>
      <c r="AGQ21" s="128"/>
      <c r="AGR21" s="128"/>
      <c r="AGS21" s="128"/>
      <c r="AGT21" s="128"/>
      <c r="AGU21" s="128"/>
      <c r="AGV21" s="128"/>
      <c r="AGW21" s="128"/>
      <c r="AGX21" s="128"/>
      <c r="AGY21" s="128"/>
      <c r="AGZ21" s="128"/>
      <c r="AHA21" s="128"/>
      <c r="AHB21" s="128"/>
      <c r="AHC21" s="128"/>
      <c r="AHD21" s="128"/>
      <c r="AHE21" s="128"/>
      <c r="AHF21" s="128"/>
      <c r="AHG21" s="128"/>
      <c r="AHH21" s="128"/>
      <c r="AHI21" s="128"/>
      <c r="AHJ21" s="128"/>
      <c r="AHK21" s="128"/>
      <c r="AHL21" s="128"/>
      <c r="AHM21" s="128"/>
      <c r="AHN21" s="128"/>
      <c r="AHO21" s="128"/>
      <c r="AHP21" s="128"/>
      <c r="AHQ21" s="128"/>
      <c r="AHR21" s="128"/>
      <c r="AHS21" s="128"/>
      <c r="AHT21" s="128"/>
      <c r="AHU21" s="128"/>
      <c r="AHV21" s="128"/>
      <c r="AHW21" s="128"/>
      <c r="AHX21" s="128"/>
      <c r="AHY21" s="128"/>
      <c r="AHZ21" s="128"/>
      <c r="AIA21" s="128"/>
      <c r="AIB21" s="128"/>
      <c r="AIC21" s="128"/>
      <c r="AID21" s="128"/>
      <c r="AIE21" s="128"/>
      <c r="AIF21" s="128"/>
      <c r="AIG21" s="128"/>
      <c r="AIH21" s="128"/>
      <c r="AII21" s="128"/>
      <c r="AIJ21" s="128"/>
      <c r="AIK21" s="128"/>
      <c r="AIL21" s="128"/>
      <c r="AIM21" s="128"/>
      <c r="AIN21" s="128"/>
      <c r="AIO21" s="128"/>
      <c r="AIP21" s="128"/>
      <c r="AIQ21" s="128"/>
      <c r="AIR21" s="128"/>
      <c r="AIS21" s="128"/>
      <c r="AIT21" s="128"/>
      <c r="AIU21" s="128"/>
      <c r="AIV21" s="128"/>
      <c r="AIW21" s="128"/>
      <c r="AIX21" s="128"/>
      <c r="AIY21" s="128"/>
      <c r="AIZ21" s="128"/>
      <c r="AJA21" s="128"/>
      <c r="AJB21" s="128"/>
      <c r="AJC21" s="128"/>
      <c r="AJD21" s="128"/>
      <c r="AJE21" s="128"/>
      <c r="AJF21" s="128"/>
      <c r="AJG21" s="128"/>
      <c r="AJH21" s="128"/>
      <c r="AJI21" s="128"/>
      <c r="AJJ21" s="128"/>
      <c r="AJK21" s="128"/>
      <c r="AJL21" s="128"/>
      <c r="AJM21" s="128"/>
      <c r="AJN21" s="128"/>
      <c r="AJO21" s="128"/>
      <c r="AJP21" s="128"/>
      <c r="AJQ21" s="128"/>
      <c r="AJR21" s="128"/>
      <c r="AJS21" s="128"/>
      <c r="AJT21" s="128"/>
      <c r="AJU21" s="128"/>
      <c r="AJV21" s="128"/>
      <c r="AJW21" s="128"/>
      <c r="AJX21" s="128"/>
      <c r="AJY21" s="128"/>
      <c r="AJZ21" s="128"/>
      <c r="AKA21" s="128"/>
      <c r="AKB21" s="128"/>
      <c r="AKC21" s="128"/>
      <c r="AKD21" s="128"/>
      <c r="AKE21" s="128"/>
      <c r="AKF21" s="128"/>
      <c r="AKG21" s="128"/>
      <c r="AKH21" s="128"/>
      <c r="AKI21" s="128"/>
      <c r="AKJ21" s="128"/>
      <c r="AKK21" s="128"/>
      <c r="AKL21" s="128"/>
      <c r="AKM21" s="128"/>
      <c r="AKN21" s="128"/>
      <c r="AKO21" s="128"/>
      <c r="AKP21" s="128"/>
      <c r="AKQ21" s="128"/>
      <c r="AKR21" s="128"/>
      <c r="AKS21" s="128"/>
      <c r="AKT21" s="128"/>
      <c r="AKU21" s="128"/>
      <c r="AKV21" s="128"/>
      <c r="AKW21" s="128"/>
      <c r="AKX21" s="128"/>
      <c r="AKY21" s="128"/>
      <c r="AKZ21" s="128"/>
      <c r="ALA21" s="128"/>
      <c r="ALB21" s="128"/>
      <c r="ALC21" s="128"/>
      <c r="ALD21" s="128"/>
      <c r="ALE21" s="128"/>
      <c r="ALF21" s="128"/>
      <c r="ALG21" s="128"/>
      <c r="ALH21" s="128"/>
      <c r="ALI21" s="128"/>
      <c r="ALJ21" s="128"/>
      <c r="ALK21" s="128"/>
      <c r="ALL21" s="128"/>
      <c r="ALM21" s="128"/>
      <c r="ALN21" s="128"/>
      <c r="ALO21" s="128"/>
      <c r="ALP21" s="128"/>
      <c r="ALQ21" s="128"/>
      <c r="ALR21" s="128"/>
      <c r="ALS21" s="128"/>
      <c r="ALT21" s="128"/>
      <c r="ALU21" s="128"/>
      <c r="ALV21" s="128"/>
      <c r="ALW21" s="128"/>
      <c r="ALX21" s="128"/>
      <c r="ALY21" s="128"/>
      <c r="ALZ21" s="128"/>
      <c r="AMA21" s="128"/>
      <c r="AMB21" s="128"/>
      <c r="AMC21" s="128"/>
      <c r="AMD21" s="128"/>
      <c r="AME21" s="128"/>
      <c r="AMF21" s="128"/>
      <c r="AMG21" s="128"/>
      <c r="AMH21" s="128"/>
      <c r="AMI21" s="128"/>
      <c r="AMJ21" s="128"/>
    </row>
    <row r="27" spans="1:1024" ht="5.25" customHeight="1"/>
  </sheetData>
  <mergeCells count="4">
    <mergeCell ref="A1:L1"/>
    <mergeCell ref="B4:L4"/>
    <mergeCell ref="A19:L19"/>
    <mergeCell ref="A20:L20"/>
  </mergeCells>
  <pageMargins left="0.23622047244094491" right="0.23622047244094491" top="0.74803149606299213" bottom="0.74803149606299213" header="0.31496062992125984" footer="0.31496062992125984"/>
  <pageSetup paperSize="9" scale="90" fitToWidth="0" orientation="landscape" r:id="rId1"/>
  <headerFooter>
    <oddHeader>&amp;LNumer sprawy 24/ZP/2023
&amp;RZałącznik nr 2 do SWZ</oddHeader>
    <oddFooter>Strona &amp;P z &amp;N</oddFooter>
  </headerFooter>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E47B-8C8A-4F25-BC5B-EFCCF5AE1BE6}">
  <dimension ref="A1:AMJ11"/>
  <sheetViews>
    <sheetView view="pageBreakPreview" zoomScaleNormal="110" zoomScaleSheetLayoutView="100" workbookViewId="0">
      <selection activeCell="E6" sqref="E6"/>
    </sheetView>
  </sheetViews>
  <sheetFormatPr defaultRowHeight="14.25"/>
  <cols>
    <col min="1" max="1" width="4.140625" style="39" customWidth="1"/>
    <col min="2" max="2" width="22.7109375" style="39" customWidth="1"/>
    <col min="3" max="3" width="40" style="39" customWidth="1"/>
    <col min="4" max="4" width="14.42578125" style="39" customWidth="1"/>
    <col min="5" max="5" width="16.5703125" style="39" customWidth="1"/>
    <col min="6" max="6" width="11" style="39" customWidth="1"/>
    <col min="7" max="7" width="17.28515625" style="39" customWidth="1"/>
    <col min="8" max="8" width="11.85546875" style="39" customWidth="1"/>
    <col min="9" max="9" width="9.5703125" style="39" customWidth="1"/>
    <col min="10" max="10" width="12.140625" style="39" customWidth="1"/>
    <col min="11" max="11" width="15.28515625" style="39" customWidth="1"/>
    <col min="12" max="12" width="16.140625" style="39" customWidth="1"/>
    <col min="13" max="1025" width="9.5703125" style="39" customWidth="1"/>
    <col min="1026" max="16384" width="9.140625" style="39"/>
  </cols>
  <sheetData>
    <row r="1" spans="1:1024" ht="18">
      <c r="A1" s="853" t="s">
        <v>61</v>
      </c>
      <c r="B1" s="853"/>
      <c r="C1" s="853"/>
      <c r="D1" s="853"/>
      <c r="E1" s="853"/>
      <c r="F1" s="853"/>
      <c r="G1" s="853"/>
      <c r="H1" s="853"/>
      <c r="I1" s="853"/>
      <c r="J1" s="853"/>
      <c r="K1" s="853"/>
      <c r="L1" s="853"/>
    </row>
    <row r="2" spans="1:1024" ht="18">
      <c r="B2" s="40" t="s">
        <v>397</v>
      </c>
      <c r="C2" s="57"/>
      <c r="D2" s="57"/>
    </row>
    <row r="4" spans="1:1024" s="41" customFormat="1" ht="55.5" customHeight="1">
      <c r="A4" s="426" t="s">
        <v>3</v>
      </c>
      <c r="B4" s="427" t="s">
        <v>4</v>
      </c>
      <c r="C4" s="427" t="s">
        <v>5</v>
      </c>
      <c r="D4" s="570" t="s">
        <v>447</v>
      </c>
      <c r="E4" s="428" t="s">
        <v>7</v>
      </c>
      <c r="F4" s="428" t="s">
        <v>8</v>
      </c>
      <c r="G4" s="428" t="s">
        <v>9</v>
      </c>
      <c r="H4" s="429" t="s">
        <v>10</v>
      </c>
      <c r="I4" s="428" t="s">
        <v>179</v>
      </c>
      <c r="J4" s="428" t="s">
        <v>38</v>
      </c>
      <c r="K4" s="428" t="s">
        <v>180</v>
      </c>
      <c r="L4" s="428" t="s">
        <v>181</v>
      </c>
    </row>
    <row r="5" spans="1:1024" ht="185.25" customHeight="1">
      <c r="A5" s="373">
        <v>1</v>
      </c>
      <c r="B5" s="430" t="s">
        <v>331</v>
      </c>
      <c r="C5" s="430" t="s">
        <v>448</v>
      </c>
      <c r="D5" s="431"/>
      <c r="E5" s="432">
        <v>5</v>
      </c>
      <c r="F5" s="433" t="s">
        <v>15</v>
      </c>
      <c r="G5" s="433">
        <v>100</v>
      </c>
      <c r="H5" s="434"/>
      <c r="I5" s="369"/>
      <c r="J5" s="435">
        <f>H5*I5+H5</f>
        <v>0</v>
      </c>
      <c r="K5" s="436">
        <f>H5*G5</f>
        <v>0</v>
      </c>
      <c r="L5" s="436">
        <f>K5*I5+K5</f>
        <v>0</v>
      </c>
    </row>
    <row r="6" spans="1:1024" ht="78" customHeight="1">
      <c r="A6" s="373">
        <v>2</v>
      </c>
      <c r="B6" s="437" t="s">
        <v>332</v>
      </c>
      <c r="C6" s="437" t="s">
        <v>333</v>
      </c>
      <c r="D6" s="431"/>
      <c r="E6" s="432">
        <v>5</v>
      </c>
      <c r="F6" s="433" t="s">
        <v>15</v>
      </c>
      <c r="G6" s="433">
        <v>70</v>
      </c>
      <c r="H6" s="434"/>
      <c r="I6" s="438"/>
      <c r="J6" s="435">
        <f t="shared" ref="J6:J7" si="0">H6*I6+H6</f>
        <v>0</v>
      </c>
      <c r="K6" s="436">
        <f t="shared" ref="K6:K7" si="1">H6*G6</f>
        <v>0</v>
      </c>
      <c r="L6" s="436">
        <f t="shared" ref="L6:L7" si="2">K6*I6+K6</f>
        <v>0</v>
      </c>
    </row>
    <row r="7" spans="1:1024" ht="97.5" customHeight="1">
      <c r="A7" s="364">
        <v>3</v>
      </c>
      <c r="B7" s="430" t="s">
        <v>334</v>
      </c>
      <c r="C7" s="430" t="s">
        <v>780</v>
      </c>
      <c r="D7" s="439"/>
      <c r="E7" s="440">
        <v>10</v>
      </c>
      <c r="F7" s="333" t="s">
        <v>15</v>
      </c>
      <c r="G7" s="333">
        <v>900</v>
      </c>
      <c r="H7" s="441"/>
      <c r="I7" s="369"/>
      <c r="J7" s="435">
        <f t="shared" si="0"/>
        <v>0</v>
      </c>
      <c r="K7" s="436">
        <f t="shared" si="1"/>
        <v>0</v>
      </c>
      <c r="L7" s="436">
        <f t="shared" si="2"/>
        <v>0</v>
      </c>
    </row>
    <row r="8" spans="1:1024">
      <c r="A8" s="442"/>
      <c r="B8" s="443"/>
      <c r="C8" s="444"/>
      <c r="D8" s="444"/>
      <c r="E8" s="444"/>
      <c r="F8" s="442"/>
      <c r="G8" s="445"/>
      <c r="H8" s="446"/>
      <c r="I8" s="856" t="s">
        <v>32</v>
      </c>
      <c r="J8" s="856"/>
      <c r="K8" s="447">
        <f>SUM(K5:K7)</f>
        <v>0</v>
      </c>
      <c r="L8" s="447">
        <f>SUM(L5:L7)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5" pageOrder="overThenDown" orientation="landscape" useFirstPageNumber="1" r:id="rId1"/>
  <headerFooter>
    <oddHeader>&amp;LNumer sprawy 24/ZP/2023
&amp;RZałącznik nr 2 do SWZ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3248-EEF6-4A0B-A9BD-690444828AEE}">
  <dimension ref="A1:AMJ11"/>
  <sheetViews>
    <sheetView view="pageBreakPreview" zoomScale="120" zoomScaleNormal="100" zoomScaleSheetLayoutView="120" workbookViewId="0">
      <selection activeCell="C6" sqref="C6"/>
    </sheetView>
  </sheetViews>
  <sheetFormatPr defaultRowHeight="15"/>
  <cols>
    <col min="1" max="1" width="9.42578125" bestFit="1" customWidth="1"/>
    <col min="2" max="2" width="15.85546875" customWidth="1"/>
    <col min="3" max="3" width="25.28515625" customWidth="1"/>
    <col min="4" max="4" width="13.85546875" customWidth="1"/>
    <col min="5" max="5" width="11.140625" customWidth="1"/>
    <col min="7" max="7" width="9.7109375" customWidth="1"/>
    <col min="8" max="8" width="11.28515625" bestFit="1" customWidth="1"/>
    <col min="9" max="9" width="9.42578125" bestFit="1" customWidth="1"/>
    <col min="10" max="10" width="11.28515625" bestFit="1" customWidth="1"/>
    <col min="11" max="12" width="15" bestFit="1" customWidth="1"/>
  </cols>
  <sheetData>
    <row r="1" spans="1:1024" ht="18">
      <c r="A1" s="853" t="s">
        <v>61</v>
      </c>
      <c r="B1" s="853"/>
      <c r="C1" s="853"/>
      <c r="D1" s="853"/>
      <c r="E1" s="853"/>
      <c r="F1" s="853"/>
      <c r="G1" s="853"/>
      <c r="H1" s="853"/>
      <c r="I1" s="853"/>
      <c r="J1" s="853"/>
      <c r="K1" s="853"/>
      <c r="L1" s="853"/>
    </row>
    <row r="2" spans="1:1024" ht="18">
      <c r="A2" s="20"/>
      <c r="B2" s="20"/>
      <c r="C2" s="20"/>
      <c r="D2" s="20"/>
      <c r="E2" s="20"/>
      <c r="F2" s="20"/>
      <c r="G2" s="20"/>
      <c r="H2" s="20"/>
      <c r="I2" s="20"/>
      <c r="J2" s="20"/>
      <c r="K2" s="20"/>
      <c r="L2" s="20"/>
    </row>
    <row r="3" spans="1:1024" ht="21">
      <c r="B3" s="48" t="s">
        <v>398</v>
      </c>
    </row>
    <row r="5" spans="1:1024" ht="48.75" customHeight="1">
      <c r="A5" s="256" t="s">
        <v>3</v>
      </c>
      <c r="B5" s="256" t="s">
        <v>4</v>
      </c>
      <c r="C5" s="256" t="s">
        <v>5</v>
      </c>
      <c r="D5" s="845" t="s">
        <v>6</v>
      </c>
      <c r="E5" s="256" t="s">
        <v>7</v>
      </c>
      <c r="F5" s="256" t="s">
        <v>8</v>
      </c>
      <c r="G5" s="258" t="s">
        <v>9</v>
      </c>
      <c r="H5" s="448" t="s">
        <v>10</v>
      </c>
      <c r="I5" s="260" t="s">
        <v>11</v>
      </c>
      <c r="J5" s="259" t="s">
        <v>12</v>
      </c>
      <c r="K5" s="259" t="s">
        <v>13</v>
      </c>
      <c r="L5" s="259" t="s">
        <v>14</v>
      </c>
    </row>
    <row r="6" spans="1:1024" ht="63" customHeight="1">
      <c r="A6" s="261">
        <v>1</v>
      </c>
      <c r="B6" s="449" t="s">
        <v>83</v>
      </c>
      <c r="C6" s="449" t="s">
        <v>88</v>
      </c>
      <c r="D6" s="449"/>
      <c r="E6" s="261"/>
      <c r="F6" s="449" t="s">
        <v>21</v>
      </c>
      <c r="G6" s="449">
        <v>30</v>
      </c>
      <c r="H6" s="262"/>
      <c r="I6" s="450"/>
      <c r="J6" s="451">
        <f>H6*I6+H6</f>
        <v>0</v>
      </c>
      <c r="K6" s="451">
        <f>H6*G6</f>
        <v>0</v>
      </c>
      <c r="L6" s="451">
        <f>K6*I6+K6</f>
        <v>0</v>
      </c>
    </row>
    <row r="7" spans="1:1024" ht="53.25" customHeight="1">
      <c r="A7" s="261">
        <v>2</v>
      </c>
      <c r="B7" s="363" t="s">
        <v>84</v>
      </c>
      <c r="C7" s="848" t="s">
        <v>87</v>
      </c>
      <c r="D7" s="261"/>
      <c r="E7" s="261" t="s">
        <v>85</v>
      </c>
      <c r="F7" s="261" t="s">
        <v>86</v>
      </c>
      <c r="G7" s="261">
        <v>25</v>
      </c>
      <c r="H7" s="262"/>
      <c r="I7" s="452"/>
      <c r="J7" s="451">
        <f>H7*I7+H7</f>
        <v>0</v>
      </c>
      <c r="K7" s="451">
        <f>H7*G7</f>
        <v>0</v>
      </c>
      <c r="L7" s="451">
        <f>K7*I7+K7</f>
        <v>0</v>
      </c>
    </row>
    <row r="8" spans="1:1024">
      <c r="K8" s="49">
        <f>SUM(K6:K7)</f>
        <v>0</v>
      </c>
      <c r="L8" s="49">
        <f>SUM(L6:L7)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3">
    <mergeCell ref="A1:L1"/>
    <mergeCell ref="A9:L9"/>
    <mergeCell ref="A10:L10"/>
  </mergeCells>
  <pageMargins left="0.23622047244094491" right="0.23622047244094491" top="0.74803149606299213" bottom="0.74803149606299213" header="0.31496062992125984" footer="0.31496062992125984"/>
  <pageSetup paperSize="9" scale="90" orientation="landscape" r:id="rId1"/>
  <headerFooter>
    <oddHeader>&amp;LNumer sprawy 24/ZP/2023
&amp;RZałącznik nr 2 do SWZ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B64C-A6F4-4C73-A984-9ECAFB882FC8}">
  <dimension ref="A1:AMJ11"/>
  <sheetViews>
    <sheetView view="pageBreakPreview" zoomScaleNormal="100" zoomScaleSheetLayoutView="100" workbookViewId="0">
      <selection activeCell="E5" sqref="E5"/>
    </sheetView>
  </sheetViews>
  <sheetFormatPr defaultRowHeight="14.25"/>
  <cols>
    <col min="1" max="1" width="5.5703125" style="39" customWidth="1"/>
    <col min="2" max="2" width="35" style="39" customWidth="1"/>
    <col min="3" max="3" width="38.7109375" style="39" customWidth="1"/>
    <col min="4" max="4" width="15" style="39" customWidth="1"/>
    <col min="5" max="5" width="18" style="39" customWidth="1"/>
    <col min="6" max="6" width="11" style="39" customWidth="1"/>
    <col min="7" max="7" width="16.5703125" style="39" customWidth="1"/>
    <col min="8" max="8" width="13.5703125" style="39" customWidth="1"/>
    <col min="9" max="9" width="10" style="39" customWidth="1"/>
    <col min="10" max="10" width="11.7109375" style="39" customWidth="1"/>
    <col min="11" max="11" width="13.7109375" style="39" customWidth="1"/>
    <col min="12" max="12" width="14.7109375" style="39" customWidth="1"/>
    <col min="13" max="1025" width="9.28515625" style="39" customWidth="1"/>
    <col min="1026" max="16384" width="9.140625" style="39"/>
  </cols>
  <sheetData>
    <row r="1" spans="1:1024" ht="18">
      <c r="A1" s="853" t="s">
        <v>61</v>
      </c>
      <c r="B1" s="853"/>
      <c r="C1" s="853"/>
      <c r="D1" s="853"/>
      <c r="E1" s="853"/>
      <c r="F1" s="853"/>
      <c r="G1" s="853"/>
      <c r="H1" s="853"/>
      <c r="I1" s="853"/>
      <c r="J1" s="853"/>
      <c r="K1" s="853"/>
      <c r="L1" s="853"/>
    </row>
    <row r="2" spans="1:1024" ht="18">
      <c r="B2" s="45" t="s">
        <v>399</v>
      </c>
      <c r="C2" s="50"/>
      <c r="D2" s="50"/>
    </row>
    <row r="3" spans="1:1024" ht="11.25" customHeight="1"/>
    <row r="4" spans="1:1024" s="52" customFormat="1" ht="51.75" customHeight="1">
      <c r="A4" s="453" t="s">
        <v>3</v>
      </c>
      <c r="B4" s="453" t="s">
        <v>4</v>
      </c>
      <c r="C4" s="454" t="s">
        <v>5</v>
      </c>
      <c r="D4" s="717" t="s">
        <v>36</v>
      </c>
      <c r="E4" s="454" t="s">
        <v>7</v>
      </c>
      <c r="F4" s="454" t="s">
        <v>8</v>
      </c>
      <c r="G4" s="454" t="s">
        <v>9</v>
      </c>
      <c r="H4" s="454" t="s">
        <v>10</v>
      </c>
      <c r="I4" s="454" t="s">
        <v>821</v>
      </c>
      <c r="J4" s="455" t="s">
        <v>12</v>
      </c>
      <c r="K4" s="454" t="s">
        <v>33</v>
      </c>
      <c r="L4" s="456" t="s">
        <v>34</v>
      </c>
    </row>
    <row r="5" spans="1:1024" s="53" customFormat="1" ht="77.25" customHeight="1">
      <c r="A5" s="457">
        <v>1</v>
      </c>
      <c r="B5" s="458" t="s">
        <v>449</v>
      </c>
      <c r="C5" s="372" t="s">
        <v>450</v>
      </c>
      <c r="D5" s="459"/>
      <c r="E5" s="459"/>
      <c r="F5" s="457" t="s">
        <v>15</v>
      </c>
      <c r="G5" s="460">
        <v>2000</v>
      </c>
      <c r="H5" s="461"/>
      <c r="I5" s="462"/>
      <c r="J5" s="463">
        <f>H5*I5+H5</f>
        <v>0</v>
      </c>
      <c r="K5" s="464">
        <f>H5*G5</f>
        <v>0</v>
      </c>
      <c r="L5" s="464">
        <f>K5*I5+K5</f>
        <v>0</v>
      </c>
    </row>
    <row r="6" spans="1:1024" s="53" customFormat="1" ht="78.75" customHeight="1">
      <c r="A6" s="373">
        <v>2</v>
      </c>
      <c r="B6" s="458" t="s">
        <v>451</v>
      </c>
      <c r="C6" s="372" t="s">
        <v>823</v>
      </c>
      <c r="D6" s="372"/>
      <c r="E6" s="372"/>
      <c r="F6" s="373" t="s">
        <v>15</v>
      </c>
      <c r="G6" s="374">
        <v>2500</v>
      </c>
      <c r="H6" s="465"/>
      <c r="I6" s="462"/>
      <c r="J6" s="463">
        <f t="shared" ref="J6:J7" si="0">H6*I6+H6</f>
        <v>0</v>
      </c>
      <c r="K6" s="464">
        <f t="shared" ref="K6:K7" si="1">H6*G6</f>
        <v>0</v>
      </c>
      <c r="L6" s="464">
        <f t="shared" ref="L6:L7" si="2">K6*I6+K6</f>
        <v>0</v>
      </c>
    </row>
    <row r="7" spans="1:1024" s="53" customFormat="1" ht="81" customHeight="1">
      <c r="A7" s="457">
        <v>3</v>
      </c>
      <c r="B7" s="466" t="s">
        <v>452</v>
      </c>
      <c r="C7" s="459" t="s">
        <v>824</v>
      </c>
      <c r="D7" s="459"/>
      <c r="E7" s="459"/>
      <c r="F7" s="457" t="s">
        <v>15</v>
      </c>
      <c r="G7" s="460">
        <v>500</v>
      </c>
      <c r="H7" s="461"/>
      <c r="I7" s="467"/>
      <c r="J7" s="463">
        <f t="shared" si="0"/>
        <v>0</v>
      </c>
      <c r="K7" s="464">
        <f t="shared" si="1"/>
        <v>0</v>
      </c>
      <c r="L7" s="464">
        <f t="shared" si="2"/>
        <v>0</v>
      </c>
    </row>
    <row r="8" spans="1:1024" s="53" customFormat="1" ht="12.75">
      <c r="A8" s="41"/>
      <c r="B8" s="41"/>
      <c r="C8" s="41"/>
      <c r="D8" s="41"/>
      <c r="E8" s="41"/>
      <c r="F8" s="41"/>
      <c r="G8" s="41"/>
      <c r="H8" s="54"/>
      <c r="I8" s="857" t="s">
        <v>32</v>
      </c>
      <c r="J8" s="857"/>
      <c r="K8" s="55">
        <f>SUM(K5:K7)</f>
        <v>0</v>
      </c>
      <c r="L8" s="56">
        <f>SUM(L5:L7)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L1"/>
    <mergeCell ref="I8:J8"/>
    <mergeCell ref="A9:L9"/>
    <mergeCell ref="A10:L10"/>
  </mergeCells>
  <pageMargins left="0" right="0" top="0.39370078740157483" bottom="0.39370078740157483" header="0" footer="0"/>
  <pageSetup paperSize="9" scale="71" pageOrder="overThenDown" orientation="landscape" useFirstPageNumber="1" r:id="rId1"/>
  <headerFooter>
    <oddHeader>&amp;LNumer sprawy 24/ZP/2023
&amp;RZałącznik nr 2 do SWZ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B2675-AEAE-4739-8287-242E712DA9F7}">
  <dimension ref="A1:AMJ12"/>
  <sheetViews>
    <sheetView view="pageBreakPreview" zoomScaleNormal="120" zoomScaleSheetLayoutView="100" workbookViewId="0">
      <selection activeCell="I6" sqref="I6"/>
    </sheetView>
  </sheetViews>
  <sheetFormatPr defaultRowHeight="14.25"/>
  <cols>
    <col min="1" max="1" width="5" style="39" customWidth="1"/>
    <col min="2" max="2" width="24.42578125" style="39" customWidth="1"/>
    <col min="3" max="3" width="53.42578125" style="39" customWidth="1"/>
    <col min="4" max="4" width="14.5703125" style="39" customWidth="1"/>
    <col min="5" max="5" width="15.85546875" style="39" customWidth="1"/>
    <col min="6" max="6" width="10.28515625" style="39" customWidth="1"/>
    <col min="7" max="7" width="16.7109375" style="39" customWidth="1"/>
    <col min="8" max="8" width="11.5703125" style="39" customWidth="1"/>
    <col min="9" max="9" width="10.140625" style="39" customWidth="1"/>
    <col min="10" max="10" width="12" style="39" customWidth="1"/>
    <col min="11" max="11" width="14.7109375" style="39" customWidth="1"/>
    <col min="12" max="12" width="16.28515625" style="39" customWidth="1"/>
    <col min="13" max="1025" width="9.140625" style="39" customWidth="1"/>
    <col min="1026" max="16384" width="9.140625" style="39"/>
  </cols>
  <sheetData>
    <row r="1" spans="1:1024" ht="18">
      <c r="A1" s="853" t="s">
        <v>61</v>
      </c>
      <c r="B1" s="853"/>
      <c r="C1" s="853"/>
      <c r="D1" s="853"/>
      <c r="E1" s="853"/>
      <c r="F1" s="853"/>
      <c r="G1" s="853"/>
      <c r="H1" s="853"/>
      <c r="I1" s="853"/>
      <c r="J1" s="853"/>
      <c r="K1" s="853"/>
      <c r="L1" s="853"/>
    </row>
    <row r="2" spans="1:1024" ht="18">
      <c r="B2" s="40" t="s">
        <v>400</v>
      </c>
      <c r="C2" s="57"/>
      <c r="D2" s="57"/>
    </row>
    <row r="4" spans="1:1024" s="58" customFormat="1" ht="52.5">
      <c r="A4" s="51" t="s">
        <v>3</v>
      </c>
      <c r="B4" s="453" t="s">
        <v>4</v>
      </c>
      <c r="C4" s="454" t="s">
        <v>5</v>
      </c>
      <c r="D4" s="717" t="s">
        <v>35</v>
      </c>
      <c r="E4" s="454" t="s">
        <v>7</v>
      </c>
      <c r="F4" s="454" t="s">
        <v>8</v>
      </c>
      <c r="G4" s="454" t="s">
        <v>9</v>
      </c>
      <c r="H4" s="764" t="s">
        <v>10</v>
      </c>
      <c r="I4" s="454" t="s">
        <v>62</v>
      </c>
      <c r="J4" s="455" t="s">
        <v>12</v>
      </c>
      <c r="K4" s="454" t="s">
        <v>33</v>
      </c>
      <c r="L4" s="456" t="s">
        <v>34</v>
      </c>
    </row>
    <row r="5" spans="1:1024" s="41" customFormat="1" ht="256.5" customHeight="1">
      <c r="A5" s="46">
        <v>1</v>
      </c>
      <c r="B5" s="459" t="s">
        <v>590</v>
      </c>
      <c r="C5" s="468" t="s">
        <v>781</v>
      </c>
      <c r="D5" s="431"/>
      <c r="E5" s="432"/>
      <c r="F5" s="433" t="s">
        <v>15</v>
      </c>
      <c r="G5" s="433">
        <v>300</v>
      </c>
      <c r="H5" s="434"/>
      <c r="I5" s="462"/>
      <c r="J5" s="463">
        <f>H5*I5+H5</f>
        <v>0</v>
      </c>
      <c r="K5" s="464">
        <f>H5*G5</f>
        <v>0</v>
      </c>
      <c r="L5" s="464">
        <f>(K5*I5)+K5</f>
        <v>0</v>
      </c>
    </row>
    <row r="6" spans="1:1024" s="41" customFormat="1" ht="260.25" customHeight="1">
      <c r="A6" s="42">
        <v>2</v>
      </c>
      <c r="B6" s="459" t="s">
        <v>591</v>
      </c>
      <c r="C6" s="468" t="s">
        <v>782</v>
      </c>
      <c r="D6" s="469"/>
      <c r="E6" s="470"/>
      <c r="F6" s="471" t="s">
        <v>15</v>
      </c>
      <c r="G6" s="472">
        <v>200</v>
      </c>
      <c r="H6" s="765"/>
      <c r="I6" s="467"/>
      <c r="J6" s="463">
        <f>H6*I6+H6</f>
        <v>0</v>
      </c>
      <c r="K6" s="464">
        <f>H6*G6</f>
        <v>0</v>
      </c>
      <c r="L6" s="464">
        <f>(K6*I6)+K6</f>
        <v>0</v>
      </c>
    </row>
    <row r="7" spans="1:1024" s="41" customFormat="1" ht="12.75">
      <c r="A7" s="59"/>
      <c r="B7" s="60"/>
      <c r="C7" s="47"/>
      <c r="D7" s="47"/>
      <c r="E7" s="47"/>
      <c r="F7" s="59"/>
      <c r="G7" s="61"/>
      <c r="H7" s="44"/>
      <c r="I7" s="858" t="s">
        <v>32</v>
      </c>
      <c r="J7" s="858"/>
      <c r="K7" s="55">
        <f>SUM(K5:K6)</f>
        <v>0</v>
      </c>
      <c r="L7" s="56">
        <f>SUM(L5:L6)</f>
        <v>0</v>
      </c>
    </row>
    <row r="8" spans="1:1024" s="836" customFormat="1" ht="21.75" customHeight="1">
      <c r="A8" s="854" t="s">
        <v>819</v>
      </c>
      <c r="B8" s="854"/>
      <c r="C8" s="854"/>
      <c r="D8" s="854"/>
      <c r="E8" s="854"/>
      <c r="F8" s="854"/>
      <c r="G8" s="854"/>
      <c r="H8" s="854"/>
      <c r="I8" s="854"/>
      <c r="J8" s="854"/>
      <c r="K8" s="854"/>
      <c r="L8" s="854"/>
    </row>
    <row r="9" spans="1:1024" s="836" customFormat="1" ht="30" customHeight="1">
      <c r="A9" s="854" t="s">
        <v>29</v>
      </c>
      <c r="B9" s="854"/>
      <c r="C9" s="854"/>
      <c r="D9" s="854"/>
      <c r="E9" s="854"/>
      <c r="F9" s="854"/>
      <c r="G9" s="854"/>
      <c r="H9" s="854"/>
      <c r="I9" s="854"/>
      <c r="J9" s="854"/>
      <c r="K9" s="854"/>
      <c r="L9" s="854"/>
    </row>
    <row r="10" spans="1:1024" customFormat="1" ht="24" customHeight="1">
      <c r="A10" s="837" t="s">
        <v>820</v>
      </c>
      <c r="B10" s="838"/>
      <c r="C10" s="839"/>
      <c r="D10" s="128"/>
      <c r="E10" s="128"/>
      <c r="F10" s="128"/>
      <c r="G10" s="840"/>
      <c r="H10" s="841"/>
      <c r="I10" s="842"/>
      <c r="J10" s="843"/>
      <c r="K10" s="843"/>
      <c r="L10" s="843"/>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row>
    <row r="12" spans="1:1024" ht="8.25" customHeight="1"/>
  </sheetData>
  <mergeCells count="4">
    <mergeCell ref="A1:L1"/>
    <mergeCell ref="I7:J7"/>
    <mergeCell ref="A8:L8"/>
    <mergeCell ref="A9:L9"/>
  </mergeCells>
  <pageMargins left="0" right="0" top="0.39370078740157483" bottom="0.39370078740157483" header="0" footer="0"/>
  <pageSetup paperSize="9" scale="70" pageOrder="overThenDown" orientation="landscape" useFirstPageNumber="1" r:id="rId1"/>
  <headerFooter>
    <oddHeader>&amp;LNumer sprawy 24/ZP/2023
&amp;RZałącznik nr 2 do SWZ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5E3F-3BFA-4A51-B28F-73B37CEC113D}">
  <dimension ref="A1:AMJ11"/>
  <sheetViews>
    <sheetView view="pageBreakPreview" zoomScaleNormal="110" zoomScaleSheetLayoutView="100" workbookViewId="0">
      <selection activeCell="D5" sqref="D5"/>
    </sheetView>
  </sheetViews>
  <sheetFormatPr defaultRowHeight="14.25"/>
  <cols>
    <col min="1" max="1" width="3" style="62" customWidth="1"/>
    <col min="2" max="2" width="30" style="62" customWidth="1"/>
    <col min="3" max="3" width="50.28515625" style="39" customWidth="1"/>
    <col min="4" max="4" width="14.85546875" style="39" customWidth="1"/>
    <col min="5" max="5" width="14" style="62" customWidth="1"/>
    <col min="6" max="6" width="11" style="62" customWidth="1"/>
    <col min="7" max="7" width="14" style="62" customWidth="1"/>
    <col min="8" max="8" width="12.140625" style="62" customWidth="1"/>
    <col min="9" max="9" width="10" style="72" customWidth="1"/>
    <col min="10" max="10" width="8.140625" style="72" customWidth="1"/>
    <col min="11" max="11" width="16.7109375" style="62" customWidth="1"/>
    <col min="12" max="12" width="17" style="62" customWidth="1"/>
    <col min="13" max="258" width="9.85546875" style="62" customWidth="1"/>
    <col min="259" max="1026" width="9.85546875" style="39" customWidth="1"/>
    <col min="1027" max="16384" width="9.140625" style="39"/>
  </cols>
  <sheetData>
    <row r="1" spans="1:1024" ht="18">
      <c r="A1" s="853" t="s">
        <v>61</v>
      </c>
      <c r="B1" s="853"/>
      <c r="C1" s="853"/>
      <c r="D1" s="853"/>
      <c r="E1" s="853"/>
      <c r="F1" s="853"/>
      <c r="G1" s="853"/>
      <c r="H1" s="853"/>
      <c r="I1" s="853"/>
      <c r="J1" s="853"/>
      <c r="K1" s="853"/>
      <c r="L1" s="853"/>
      <c r="M1" s="853"/>
    </row>
    <row r="2" spans="1:1024" ht="18">
      <c r="A2" s="63"/>
      <c r="B2" s="64" t="s">
        <v>93</v>
      </c>
      <c r="C2" s="57"/>
      <c r="D2" s="57"/>
      <c r="E2" s="63"/>
      <c r="F2" s="63"/>
      <c r="G2" s="63"/>
      <c r="H2" s="63"/>
      <c r="I2" s="63"/>
      <c r="J2" s="63"/>
      <c r="K2" s="63"/>
      <c r="L2" s="41"/>
    </row>
    <row r="3" spans="1:1024" s="66" customFormat="1" ht="51" customHeight="1">
      <c r="A3" s="65" t="s">
        <v>3</v>
      </c>
      <c r="B3" s="473" t="s">
        <v>4</v>
      </c>
      <c r="C3" s="454" t="s">
        <v>5</v>
      </c>
      <c r="D3" s="717" t="s">
        <v>35</v>
      </c>
      <c r="E3" s="474" t="s">
        <v>7</v>
      </c>
      <c r="F3" s="474" t="s">
        <v>8</v>
      </c>
      <c r="G3" s="474" t="s">
        <v>9</v>
      </c>
      <c r="H3" s="474" t="s">
        <v>10</v>
      </c>
      <c r="I3" s="474" t="s">
        <v>31</v>
      </c>
      <c r="J3" s="474" t="s">
        <v>12</v>
      </c>
      <c r="K3" s="474" t="s">
        <v>13</v>
      </c>
      <c r="L3" s="474" t="s">
        <v>14</v>
      </c>
    </row>
    <row r="4" spans="1:1024" ht="42.75" customHeight="1">
      <c r="A4" s="67">
        <v>1</v>
      </c>
      <c r="B4" s="475" t="s">
        <v>457</v>
      </c>
      <c r="C4" s="846" t="s">
        <v>453</v>
      </c>
      <c r="D4" s="718"/>
      <c r="E4" s="476" t="s">
        <v>94</v>
      </c>
      <c r="F4" s="476" t="s">
        <v>95</v>
      </c>
      <c r="G4" s="460">
        <v>4000</v>
      </c>
      <c r="H4" s="477"/>
      <c r="I4" s="462"/>
      <c r="J4" s="478">
        <f>H4*I4+H4</f>
        <v>0</v>
      </c>
      <c r="K4" s="478">
        <f>H4*G4</f>
        <v>0</v>
      </c>
      <c r="L4" s="478">
        <f>K4*I4+K4</f>
        <v>0</v>
      </c>
    </row>
    <row r="5" spans="1:1024" ht="117" customHeight="1">
      <c r="A5" s="67">
        <v>2</v>
      </c>
      <c r="B5" s="479" t="s">
        <v>457</v>
      </c>
      <c r="C5" s="468" t="s">
        <v>454</v>
      </c>
      <c r="D5" s="430"/>
      <c r="E5" s="476" t="s">
        <v>94</v>
      </c>
      <c r="F5" s="476" t="s">
        <v>95</v>
      </c>
      <c r="G5" s="460">
        <v>4000</v>
      </c>
      <c r="H5" s="477"/>
      <c r="I5" s="462"/>
      <c r="J5" s="478">
        <f t="shared" ref="J5:J7" si="0">H5*I5+H5</f>
        <v>0</v>
      </c>
      <c r="K5" s="478">
        <f t="shared" ref="K5:K7" si="1">H5*G5</f>
        <v>0</v>
      </c>
      <c r="L5" s="478">
        <f t="shared" ref="L5:L7" si="2">K5*I5+K5</f>
        <v>0</v>
      </c>
    </row>
    <row r="6" spans="1:1024" ht="60" customHeight="1">
      <c r="A6" s="67">
        <v>3</v>
      </c>
      <c r="B6" s="479" t="s">
        <v>456</v>
      </c>
      <c r="C6" s="468" t="s">
        <v>455</v>
      </c>
      <c r="D6" s="430"/>
      <c r="E6" s="476" t="s">
        <v>96</v>
      </c>
      <c r="F6" s="476" t="s">
        <v>95</v>
      </c>
      <c r="G6" s="460">
        <v>100</v>
      </c>
      <c r="H6" s="477"/>
      <c r="I6" s="462"/>
      <c r="J6" s="478">
        <f t="shared" si="0"/>
        <v>0</v>
      </c>
      <c r="K6" s="478">
        <f t="shared" si="1"/>
        <v>0</v>
      </c>
      <c r="L6" s="478">
        <f t="shared" si="2"/>
        <v>0</v>
      </c>
    </row>
    <row r="7" spans="1:1024" s="68" customFormat="1" ht="127.5" customHeight="1">
      <c r="A7" s="67">
        <v>4</v>
      </c>
      <c r="B7" s="475" t="s">
        <v>458</v>
      </c>
      <c r="C7" s="430" t="s">
        <v>459</v>
      </c>
      <c r="D7" s="430"/>
      <c r="E7" s="476" t="s">
        <v>94</v>
      </c>
      <c r="F7" s="476" t="s">
        <v>95</v>
      </c>
      <c r="G7" s="460">
        <v>90</v>
      </c>
      <c r="H7" s="477"/>
      <c r="I7" s="462">
        <v>0.05</v>
      </c>
      <c r="J7" s="478">
        <f t="shared" si="0"/>
        <v>0</v>
      </c>
      <c r="K7" s="478">
        <f t="shared" si="1"/>
        <v>0</v>
      </c>
      <c r="L7" s="478">
        <f t="shared" si="2"/>
        <v>0</v>
      </c>
      <c r="N7" s="62"/>
    </row>
    <row r="8" spans="1:1024" ht="11.25" customHeight="1">
      <c r="A8" s="69"/>
      <c r="B8" s="69"/>
      <c r="E8" s="69"/>
      <c r="F8" s="69"/>
      <c r="G8" s="69"/>
      <c r="H8" s="69"/>
      <c r="I8" s="859" t="s">
        <v>32</v>
      </c>
      <c r="J8" s="859"/>
      <c r="K8" s="70">
        <f>SUM(K4:K7)</f>
        <v>0</v>
      </c>
      <c r="L8" s="71">
        <f>SUM(L4:L7)</f>
        <v>0</v>
      </c>
    </row>
    <row r="9" spans="1:1024" s="836" customFormat="1" ht="21.75" customHeight="1">
      <c r="A9" s="854" t="s">
        <v>819</v>
      </c>
      <c r="B9" s="854"/>
      <c r="C9" s="854"/>
      <c r="D9" s="854"/>
      <c r="E9" s="854"/>
      <c r="F9" s="854"/>
      <c r="G9" s="854"/>
      <c r="H9" s="854"/>
      <c r="I9" s="854"/>
      <c r="J9" s="854"/>
      <c r="K9" s="854"/>
      <c r="L9" s="854"/>
    </row>
    <row r="10" spans="1:1024" s="836" customFormat="1" ht="30" customHeight="1">
      <c r="A10" s="854" t="s">
        <v>29</v>
      </c>
      <c r="B10" s="854"/>
      <c r="C10" s="854"/>
      <c r="D10" s="854"/>
      <c r="E10" s="854"/>
      <c r="F10" s="854"/>
      <c r="G10" s="854"/>
      <c r="H10" s="854"/>
      <c r="I10" s="854"/>
      <c r="J10" s="854"/>
      <c r="K10" s="854"/>
      <c r="L10" s="854"/>
    </row>
    <row r="11" spans="1:1024" customFormat="1" ht="24" customHeight="1">
      <c r="A11" s="837" t="s">
        <v>820</v>
      </c>
      <c r="B11" s="838"/>
      <c r="C11" s="839"/>
      <c r="D11" s="128"/>
      <c r="E11" s="128"/>
      <c r="F11" s="128"/>
      <c r="G11" s="840"/>
      <c r="H11" s="841"/>
      <c r="I11" s="842"/>
      <c r="J11" s="843"/>
      <c r="K11" s="843"/>
      <c r="L11" s="843"/>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c r="AGN11" s="128"/>
      <c r="AGO11" s="128"/>
      <c r="AGP11" s="128"/>
      <c r="AGQ11" s="128"/>
      <c r="AGR11" s="128"/>
      <c r="AGS11" s="128"/>
      <c r="AGT11" s="128"/>
      <c r="AGU11" s="128"/>
      <c r="AGV11" s="128"/>
      <c r="AGW11" s="128"/>
      <c r="AGX11" s="128"/>
      <c r="AGY11" s="128"/>
      <c r="AGZ11" s="128"/>
      <c r="AHA11" s="128"/>
      <c r="AHB11" s="128"/>
      <c r="AHC11" s="128"/>
      <c r="AHD11" s="128"/>
      <c r="AHE11" s="128"/>
      <c r="AHF11" s="128"/>
      <c r="AHG11" s="128"/>
      <c r="AHH11" s="128"/>
      <c r="AHI11" s="128"/>
      <c r="AHJ11" s="128"/>
      <c r="AHK11" s="128"/>
      <c r="AHL11" s="128"/>
      <c r="AHM11" s="128"/>
      <c r="AHN11" s="128"/>
      <c r="AHO11" s="128"/>
      <c r="AHP11" s="128"/>
      <c r="AHQ11" s="128"/>
      <c r="AHR11" s="128"/>
      <c r="AHS11" s="128"/>
      <c r="AHT11" s="128"/>
      <c r="AHU11" s="128"/>
      <c r="AHV11" s="128"/>
      <c r="AHW11" s="128"/>
      <c r="AHX11" s="128"/>
      <c r="AHY11" s="128"/>
      <c r="AHZ11" s="128"/>
      <c r="AIA11" s="128"/>
      <c r="AIB11" s="128"/>
      <c r="AIC11" s="128"/>
      <c r="AID11" s="128"/>
      <c r="AIE11" s="128"/>
      <c r="AIF11" s="128"/>
      <c r="AIG11" s="128"/>
      <c r="AIH11" s="128"/>
      <c r="AII11" s="128"/>
      <c r="AIJ11" s="128"/>
      <c r="AIK11" s="128"/>
      <c r="AIL11" s="128"/>
      <c r="AIM11" s="128"/>
      <c r="AIN11" s="128"/>
      <c r="AIO11" s="128"/>
      <c r="AIP11" s="128"/>
      <c r="AIQ11" s="128"/>
      <c r="AIR11" s="128"/>
      <c r="AIS11" s="128"/>
      <c r="AIT11" s="128"/>
      <c r="AIU11" s="128"/>
      <c r="AIV11" s="128"/>
      <c r="AIW11" s="128"/>
      <c r="AIX11" s="128"/>
      <c r="AIY11" s="128"/>
      <c r="AIZ11" s="128"/>
      <c r="AJA11" s="128"/>
      <c r="AJB11" s="128"/>
      <c r="AJC11" s="128"/>
      <c r="AJD11" s="128"/>
      <c r="AJE11" s="128"/>
      <c r="AJF11" s="128"/>
      <c r="AJG11" s="128"/>
      <c r="AJH11" s="128"/>
      <c r="AJI11" s="128"/>
      <c r="AJJ11" s="128"/>
      <c r="AJK11" s="128"/>
      <c r="AJL11" s="128"/>
      <c r="AJM11" s="128"/>
      <c r="AJN11" s="128"/>
      <c r="AJO11" s="128"/>
      <c r="AJP11" s="128"/>
      <c r="AJQ11" s="128"/>
      <c r="AJR11" s="128"/>
      <c r="AJS11" s="128"/>
      <c r="AJT11" s="128"/>
      <c r="AJU11" s="128"/>
      <c r="AJV11" s="128"/>
      <c r="AJW11" s="128"/>
      <c r="AJX11" s="128"/>
      <c r="AJY11" s="128"/>
      <c r="AJZ11" s="128"/>
      <c r="AKA11" s="128"/>
      <c r="AKB11" s="128"/>
      <c r="AKC11" s="128"/>
      <c r="AKD11" s="128"/>
      <c r="AKE11" s="128"/>
      <c r="AKF11" s="128"/>
      <c r="AKG11" s="128"/>
      <c r="AKH11" s="128"/>
      <c r="AKI11" s="128"/>
      <c r="AKJ11" s="128"/>
      <c r="AKK11" s="128"/>
      <c r="AKL11" s="128"/>
      <c r="AKM11" s="128"/>
      <c r="AKN11" s="128"/>
      <c r="AKO11" s="128"/>
      <c r="AKP11" s="128"/>
      <c r="AKQ11" s="128"/>
      <c r="AKR11" s="128"/>
      <c r="AKS11" s="128"/>
      <c r="AKT11" s="128"/>
      <c r="AKU11" s="128"/>
      <c r="AKV11" s="128"/>
      <c r="AKW11" s="128"/>
      <c r="AKX11" s="128"/>
      <c r="AKY11" s="128"/>
      <c r="AKZ11" s="128"/>
      <c r="ALA11" s="128"/>
      <c r="ALB11" s="128"/>
      <c r="ALC11" s="128"/>
      <c r="ALD11" s="128"/>
      <c r="ALE11" s="128"/>
      <c r="ALF11" s="128"/>
      <c r="ALG11" s="128"/>
      <c r="ALH11" s="128"/>
      <c r="ALI11" s="128"/>
      <c r="ALJ11" s="128"/>
      <c r="ALK11" s="128"/>
      <c r="ALL11" s="128"/>
      <c r="ALM11" s="128"/>
      <c r="ALN11" s="128"/>
      <c r="ALO11" s="128"/>
      <c r="ALP11" s="128"/>
      <c r="ALQ11" s="128"/>
      <c r="ALR11" s="128"/>
      <c r="ALS11" s="128"/>
      <c r="ALT11" s="128"/>
      <c r="ALU11" s="128"/>
      <c r="ALV11" s="128"/>
      <c r="ALW11" s="128"/>
      <c r="ALX11" s="128"/>
      <c r="ALY11" s="128"/>
      <c r="ALZ11" s="128"/>
      <c r="AMA11" s="128"/>
      <c r="AMB11" s="128"/>
      <c r="AMC11" s="128"/>
      <c r="AMD11" s="128"/>
      <c r="AME11" s="128"/>
      <c r="AMF11" s="128"/>
      <c r="AMG11" s="128"/>
      <c r="AMH11" s="128"/>
      <c r="AMI11" s="128"/>
      <c r="AMJ11" s="128"/>
    </row>
  </sheetData>
  <mergeCells count="4">
    <mergeCell ref="A1:M1"/>
    <mergeCell ref="I8:J8"/>
    <mergeCell ref="A9:L9"/>
    <mergeCell ref="A10:L10"/>
  </mergeCells>
  <pageMargins left="0.23622047244094491" right="0.23622047244094491" top="0.74803149606299213" bottom="0.74803149606299213" header="0.31496062992125984" footer="0.31496062992125984"/>
  <pageSetup paperSize="9" scale="71" pageOrder="overThenDown" orientation="landscape" useFirstPageNumber="1" r:id="rId1"/>
  <headerFooter>
    <oddHeader>&amp;LNumer sprawy 24/ZP/2023
&amp;RZałącznik nr 2 do SWZ</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24</vt:i4>
      </vt:variant>
    </vt:vector>
  </HeadingPairs>
  <TitlesOfParts>
    <vt:vector size="60" baseType="lpstr">
      <vt:lpstr>Arkusz1</vt:lpstr>
      <vt:lpstr>P.1 RÓŻNE (na pozycje)</vt:lpstr>
      <vt:lpstr>P.2 cewniki</vt:lpstr>
      <vt:lpstr>P.3 pojemniki na odpady</vt:lpstr>
      <vt:lpstr>P.4-akcesoria do biopsji</vt:lpstr>
      <vt:lpstr>P.5 - Dreny laparoskopowe</vt:lpstr>
      <vt:lpstr>P.6-igły do znieczuleń </vt:lpstr>
      <vt:lpstr>P.7-zestaw do odsysania </vt:lpstr>
      <vt:lpstr>P.8-pieluchy</vt:lpstr>
      <vt:lpstr>P.9-łyżki do laryng. plast.</vt:lpstr>
      <vt:lpstr>P.10-art.do Vapotherm</vt:lpstr>
      <vt:lpstr>P.11-buty</vt:lpstr>
      <vt:lpstr>P.12-elektrody </vt:lpstr>
      <vt:lpstr>P.13-zestawy do cewnikowania</vt:lpstr>
      <vt:lpstr>P_14-sprzęt do hemodializy</vt:lpstr>
      <vt:lpstr>P.15-igły do nakłuć </vt:lpstr>
      <vt:lpstr>P.16-syst. biopsji</vt:lpstr>
      <vt:lpstr>P.17-zestawy_do_szynowania</vt:lpstr>
      <vt:lpstr>P.18-Układ_do_AIRVO</vt:lpstr>
      <vt:lpstr>P.19-Maska nadkrtaniowa</vt:lpstr>
      <vt:lpstr>P.20-inne</vt:lpstr>
      <vt:lpstr>P.21-przetacz__płyn</vt:lpstr>
      <vt:lpstr>P.22-strzykawki</vt:lpstr>
      <vt:lpstr>P.23-sprzęt_laryngologiczny</vt:lpstr>
      <vt:lpstr>P.24-rurki_</vt:lpstr>
      <vt:lpstr>P.25-drobny sprzęt</vt:lpstr>
      <vt:lpstr>P.26-igły_</vt:lpstr>
      <vt:lpstr>P.27-kieszenie_i_obłożenia</vt:lpstr>
      <vt:lpstr>P.28-Czujniki</vt:lpstr>
      <vt:lpstr>P.29-czujniki, kable</vt:lpstr>
      <vt:lpstr>P.30-dreny</vt:lpstr>
      <vt:lpstr>P.31-rękawice_dłuższy mankiet</vt:lpstr>
      <vt:lpstr>P.32-rękawice_latex</vt:lpstr>
      <vt:lpstr>P.33-rękawice</vt:lpstr>
      <vt:lpstr>P.34-zestaw_sprzęt_pompa</vt:lpstr>
      <vt:lpstr>P.35-OBŁOŻENIA</vt:lpstr>
      <vt:lpstr>'P.24-rurki_'!_xlnm_Print_Area</vt:lpstr>
      <vt:lpstr>'P.11-buty'!Excel_BuiltIn_Print_Area</vt:lpstr>
      <vt:lpstr>'P.12-elektrody '!Excel_BuiltIn_Print_Area</vt:lpstr>
      <vt:lpstr>'P.23-sprzęt_laryngologiczny'!Excel_BuiltIn_Print_Area</vt:lpstr>
      <vt:lpstr>'P_14-sprzęt do hemodializy'!Excel_BuiltIn_Print_Area</vt:lpstr>
      <vt:lpstr>'P.1 RÓŻNE (na pozycje)'!Obszar_wydruku</vt:lpstr>
      <vt:lpstr>'P.10-art.do Vapotherm'!Obszar_wydruku</vt:lpstr>
      <vt:lpstr>'P.11-buty'!Obszar_wydruku</vt:lpstr>
      <vt:lpstr>'P.13-zestawy do cewnikowania'!Obszar_wydruku</vt:lpstr>
      <vt:lpstr>'P.17-zestawy_do_szynowania'!Obszar_wydruku</vt:lpstr>
      <vt:lpstr>'P.18-Układ_do_AIRVO'!Obszar_wydruku</vt:lpstr>
      <vt:lpstr>'P.2 cewniki'!Obszar_wydruku</vt:lpstr>
      <vt:lpstr>'P.22-strzykawki'!Obszar_wydruku</vt:lpstr>
      <vt:lpstr>'P.23-sprzęt_laryngologiczny'!Obszar_wydruku</vt:lpstr>
      <vt:lpstr>'P.24-rurki_'!Obszar_wydruku</vt:lpstr>
      <vt:lpstr>'P.27-kieszenie_i_obłożenia'!Obszar_wydruku</vt:lpstr>
      <vt:lpstr>'P.28-Czujniki'!Obszar_wydruku</vt:lpstr>
      <vt:lpstr>'P.3 pojemniki na odpady'!Obszar_wydruku</vt:lpstr>
      <vt:lpstr>'P.32-rękawice_latex'!Obszar_wydruku</vt:lpstr>
      <vt:lpstr>'P.33-rękawice'!Obszar_wydruku</vt:lpstr>
      <vt:lpstr>'P.35-OBŁOŻENIA'!Obszar_wydruku</vt:lpstr>
      <vt:lpstr>'P.8-pieluchy'!Obszar_wydruku</vt:lpstr>
      <vt:lpstr>'P.9-łyżki do laryng. plast.'!Obszar_wydruku</vt:lpstr>
      <vt:lpstr>'P_14-sprzęt do hemodializy'!Obszar_wydruku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Radosław Konopski</dc:creator>
  <cp:lastModifiedBy>Zamówienia Publiczne</cp:lastModifiedBy>
  <cp:lastPrinted>2023-09-13T08:49:59Z</cp:lastPrinted>
  <dcterms:created xsi:type="dcterms:W3CDTF">2015-06-05T18:17:20Z</dcterms:created>
  <dcterms:modified xsi:type="dcterms:W3CDTF">2023-09-13T12:05:04Z</dcterms:modified>
</cp:coreProperties>
</file>