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160" windowHeight="9420" tabRatio="927" activeTab="11"/>
  </bookViews>
  <sheets>
    <sheet name="Pakiet nr 1" sheetId="1" r:id="rId1"/>
    <sheet name="Pakiet nr 2" sheetId="2" r:id="rId2"/>
    <sheet name="Pakiet nr 3" sheetId="3" r:id="rId3"/>
    <sheet name="Pakiet nr 4" sheetId="4" r:id="rId4"/>
    <sheet name="Pakiet nr 5" sheetId="5" r:id="rId5"/>
    <sheet name="Pakiet nr 6 " sheetId="6" r:id="rId6"/>
    <sheet name="Pakiet nr 7" sheetId="7" r:id="rId7"/>
    <sheet name="Pakiet nr 8" sheetId="8" r:id="rId8"/>
    <sheet name="Pakiet nr 9" sheetId="9" r:id="rId9"/>
    <sheet name="Pakiet nr 10" sheetId="10" r:id="rId10"/>
    <sheet name="Pakiet nr 11" sheetId="11" r:id="rId11"/>
    <sheet name="Pakiet nr 12" sheetId="12" r:id="rId12"/>
    <sheet name="Pakiet nr 13" sheetId="13" r:id="rId13"/>
    <sheet name="Pakiet nr 14" sheetId="14" r:id="rId14"/>
    <sheet name="Pakiet nr 15" sheetId="15" r:id="rId15"/>
    <sheet name="Pakiet nr 16" sheetId="16" r:id="rId16"/>
    <sheet name="Pakiet nr 17" sheetId="17" r:id="rId17"/>
    <sheet name="Pakiet nr 18" sheetId="18" r:id="rId18"/>
    <sheet name="Pakiet nr 19" sheetId="19" r:id="rId19"/>
    <sheet name="Pakiet nr 20" sheetId="20" r:id="rId20"/>
    <sheet name="Pakiet nr 21" sheetId="21" r:id="rId21"/>
    <sheet name="Pakiet nr 22" sheetId="22" r:id="rId22"/>
    <sheet name="Pakiet nr 23" sheetId="23" r:id="rId23"/>
    <sheet name="Pakiet nr 24" sheetId="24" r:id="rId24"/>
    <sheet name="Pakiet nr 25" sheetId="25" r:id="rId25"/>
    <sheet name="Pakiet nr 26" sheetId="26" r:id="rId26"/>
    <sheet name="Pakiet nr 27" sheetId="27" r:id="rId27"/>
    <sheet name="Pakiet nr 28" sheetId="28" r:id="rId28"/>
    <sheet name="Pakiet nr 29" sheetId="29" r:id="rId29"/>
    <sheet name="Pakiet nr 30" sheetId="30" r:id="rId30"/>
    <sheet name="Pakiet nr 31" sheetId="31" r:id="rId31"/>
    <sheet name="Pakiet nr 32" sheetId="32" r:id="rId32"/>
    <sheet name="Pakiet nr 33" sheetId="33" r:id="rId33"/>
    <sheet name="Pakiet nr 34" sheetId="34" r:id="rId34"/>
    <sheet name="Pakiet nr 35" sheetId="35" r:id="rId35"/>
    <sheet name="Pakiet nr 36" sheetId="36" r:id="rId36"/>
    <sheet name="Pakiet nr 37" sheetId="37" r:id="rId37"/>
    <sheet name="Pakiet nr 38" sheetId="38" r:id="rId38"/>
    <sheet name="Arkusz2" sheetId="39" state="hidden" r:id="rId39"/>
  </sheets>
  <definedNames>
    <definedName name="Excel_BuiltIn_Print_Area">#REF!</definedName>
    <definedName name="Excel_BuiltIn_Print_Area_1" localSheetId="24">#REF!</definedName>
    <definedName name="Excel_BuiltIn_Print_Area_1">#REF!</definedName>
    <definedName name="Excel_BuiltIn_Print_Area_1_1" localSheetId="24">#REF!</definedName>
    <definedName name="Excel_BuiltIn_Print_Area_1_1">#REF!</definedName>
    <definedName name="Excel_BuiltIn_Print_Area_1_1_1" localSheetId="24">#REF!</definedName>
    <definedName name="Excel_BuiltIn_Print_Area_1_1_1">#REF!</definedName>
    <definedName name="Excel_BuiltIn_Print_Area_1_1_1_1" localSheetId="24">#REF!</definedName>
    <definedName name="Excel_BuiltIn_Print_Area_1_1_1_1">#REF!</definedName>
    <definedName name="Excel_BuiltIn_Print_Area_10" localSheetId="24">#REF!</definedName>
    <definedName name="Excel_BuiltIn_Print_Area_10">#REF!</definedName>
    <definedName name="Excel_BuiltIn_Print_Area_10_1" localSheetId="24">#REF!</definedName>
    <definedName name="Excel_BuiltIn_Print_Area_10_1">#REF!</definedName>
    <definedName name="Excel_BuiltIn_Print_Area_10_1_1" localSheetId="24">#REF!</definedName>
    <definedName name="Excel_BuiltIn_Print_Area_10_1_1">#REF!</definedName>
    <definedName name="Excel_BuiltIn_Print_Area_10_1_1_1">#REF!</definedName>
    <definedName name="Excel_BuiltIn_Print_Area_11">#REF!</definedName>
    <definedName name="Excel_BuiltIn_Print_Area_11_1" localSheetId="24">#REF!</definedName>
    <definedName name="Excel_BuiltIn_Print_Area_11_1">#REF!</definedName>
    <definedName name="Excel_BuiltIn_Print_Area_11_1_1" localSheetId="24">#REF!</definedName>
    <definedName name="Excel_BuiltIn_Print_Area_11_1_1">#REF!</definedName>
    <definedName name="Excel_BuiltIn_Print_Area_11_1_1_1">#REF!</definedName>
    <definedName name="Excel_BuiltIn_Print_Area_12" localSheetId="24">#REF!</definedName>
    <definedName name="Excel_BuiltIn_Print_Area_12">#REF!</definedName>
    <definedName name="Excel_BuiltIn_Print_Area_12_1" localSheetId="24">#REF!</definedName>
    <definedName name="Excel_BuiltIn_Print_Area_12_1">#REF!</definedName>
    <definedName name="Excel_BuiltIn_Print_Area_12_1_1" localSheetId="24">#REF!</definedName>
    <definedName name="Excel_BuiltIn_Print_Area_12_1_1">#REF!</definedName>
    <definedName name="Excel_BuiltIn_Print_Area_12_1_1_1">#REF!</definedName>
    <definedName name="Excel_BuiltIn_Print_Area_13">#REF!</definedName>
    <definedName name="Excel_BuiltIn_Print_Area_13_1" localSheetId="24">#REF!</definedName>
    <definedName name="Excel_BuiltIn_Print_Area_13_1">#REF!</definedName>
    <definedName name="Excel_BuiltIn_Print_Area_13_1_1" localSheetId="24">#REF!</definedName>
    <definedName name="Excel_BuiltIn_Print_Area_13_1_1">#REF!</definedName>
    <definedName name="Excel_BuiltIn_Print_Area_13_1_1_1">#REF!</definedName>
    <definedName name="Excel_BuiltIn_Print_Area_14" localSheetId="24">#REF!</definedName>
    <definedName name="Excel_BuiltIn_Print_Area_14">#REF!</definedName>
    <definedName name="Excel_BuiltIn_Print_Area_14_1" localSheetId="24">#REF!</definedName>
    <definedName name="Excel_BuiltIn_Print_Area_14_1">#REF!</definedName>
    <definedName name="Excel_BuiltIn_Print_Area_14_1_1" localSheetId="24">#REF!</definedName>
    <definedName name="Excel_BuiltIn_Print_Area_14_1_1">#REF!</definedName>
    <definedName name="Excel_BuiltIn_Print_Area_14_1_1_1">#REF!</definedName>
    <definedName name="Excel_BuiltIn_Print_Area_15">#REF!</definedName>
    <definedName name="Excel_BuiltIn_Print_Area_15_1" localSheetId="24">#REF!</definedName>
    <definedName name="Excel_BuiltIn_Print_Area_15_1">#REF!</definedName>
    <definedName name="Excel_BuiltIn_Print_Area_15_1_1" localSheetId="24">#REF!</definedName>
    <definedName name="Excel_BuiltIn_Print_Area_15_1_1">#REF!</definedName>
    <definedName name="Excel_BuiltIn_Print_Area_15_1_1_1">#REF!</definedName>
    <definedName name="Excel_BuiltIn_Print_Area_16">#REF!</definedName>
    <definedName name="Excel_BuiltIn_Print_Area_16_1" localSheetId="24">#REF!</definedName>
    <definedName name="Excel_BuiltIn_Print_Area_16_1">#REF!</definedName>
    <definedName name="Excel_BuiltIn_Print_Area_16_1_1">#REF!</definedName>
    <definedName name="Excel_BuiltIn_Print_Area_17">#REF!</definedName>
    <definedName name="Excel_BuiltIn_Print_Area_17_1" localSheetId="24">#REF!</definedName>
    <definedName name="Excel_BuiltIn_Print_Area_17_1">#REF!</definedName>
    <definedName name="Excel_BuiltIn_Print_Area_17_1_1">#REF!</definedName>
    <definedName name="Excel_BuiltIn_Print_Area_17_1_1_1">#REF!</definedName>
    <definedName name="Excel_BuiltIn_Print_Area_18">#REF!</definedName>
    <definedName name="Excel_BuiltIn_Print_Area_18_1" localSheetId="24">#REF!</definedName>
    <definedName name="Excel_BuiltIn_Print_Area_18_1">#REF!</definedName>
    <definedName name="Excel_BuiltIn_Print_Area_18_1_1" localSheetId="24">#REF!</definedName>
    <definedName name="Excel_BuiltIn_Print_Area_18_1_1">#REF!</definedName>
    <definedName name="Excel_BuiltIn_Print_Area_18_1_1_1" localSheetId="24">#REF!</definedName>
    <definedName name="Excel_BuiltIn_Print_Area_18_1_1_1">#REF!</definedName>
    <definedName name="Excel_BuiltIn_Print_Area_19_1">#REF!</definedName>
    <definedName name="Excel_BuiltIn_Print_Area_2" localSheetId="24">#REF!</definedName>
    <definedName name="Excel_BuiltIn_Print_Area_2">#REF!</definedName>
    <definedName name="Excel_BuiltIn_Print_Area_2_1" localSheetId="24">#REF!</definedName>
    <definedName name="Excel_BuiltIn_Print_Area_2_1">#REF!</definedName>
    <definedName name="Excel_BuiltIn_Print_Area_2_1_1">#REF!</definedName>
    <definedName name="Excel_BuiltIn_Print_Area_2_1_1_1">#REF!</definedName>
    <definedName name="Excel_BuiltIn_Print_Area_2_1_1_1_1">#REF!</definedName>
    <definedName name="Excel_BuiltIn_Print_Area_2_1_1_1_1_1">#REF!</definedName>
    <definedName name="Excel_BuiltIn_Print_Area_2_1_1_1_1_1_1">#REF!</definedName>
    <definedName name="Excel_BuiltIn_Print_Area_20">#REF!</definedName>
    <definedName name="Excel_BuiltIn_Print_Area_20_1" localSheetId="24">#REF!</definedName>
    <definedName name="Excel_BuiltIn_Print_Area_20_1">#REF!</definedName>
    <definedName name="Excel_BuiltIn_Print_Area_20_1_1" localSheetId="24">#REF!</definedName>
    <definedName name="Excel_BuiltIn_Print_Area_20_1_1">#REF!</definedName>
    <definedName name="Excel_BuiltIn_Print_Area_20_1_1_1" localSheetId="24">#REF!</definedName>
    <definedName name="Excel_BuiltIn_Print_Area_20_1_1_1">#REF!</definedName>
    <definedName name="Excel_BuiltIn_Print_Area_21">#REF!</definedName>
    <definedName name="Excel_BuiltIn_Print_Area_21_1" localSheetId="24">#REF!</definedName>
    <definedName name="Excel_BuiltIn_Print_Area_21_1">#REF!</definedName>
    <definedName name="Excel_BuiltIn_Print_Area_21_1_1" localSheetId="24">#REF!</definedName>
    <definedName name="Excel_BuiltIn_Print_Area_21_1_1">#REF!</definedName>
    <definedName name="Excel_BuiltIn_Print_Area_21_1_1_1" localSheetId="24">#REF!</definedName>
    <definedName name="Excel_BuiltIn_Print_Area_21_1_1_1">#REF!</definedName>
    <definedName name="Excel_BuiltIn_Print_Area_23">#REF!</definedName>
    <definedName name="Excel_BuiltIn_Print_Area_23_1">#REF!</definedName>
    <definedName name="Excel_BuiltIn_Print_Area_27">#REF!</definedName>
    <definedName name="Excel_BuiltIn_Print_Area_27_1">#REF!</definedName>
    <definedName name="Excel_BuiltIn_Print_Area_28_1" localSheetId="24">#REF!</definedName>
    <definedName name="Excel_BuiltIn_Print_Area_28_1">#REF!</definedName>
    <definedName name="Excel_BuiltIn_Print_Area_29" localSheetId="24">#REF!</definedName>
    <definedName name="Excel_BuiltIn_Print_Area_29">#REF!</definedName>
    <definedName name="Excel_BuiltIn_Print_Area_3" localSheetId="24">#REF!</definedName>
    <definedName name="Excel_BuiltIn_Print_Area_3">#REF!</definedName>
    <definedName name="Excel_BuiltIn_Print_Area_3_1" localSheetId="24">#REF!</definedName>
    <definedName name="Excel_BuiltIn_Print_Area_3_1">#REF!</definedName>
    <definedName name="Excel_BuiltIn_Print_Area_3_1_1" localSheetId="24">#REF!</definedName>
    <definedName name="Excel_BuiltIn_Print_Area_3_1_1">#REF!</definedName>
    <definedName name="Excel_BuiltIn_Print_Area_3_1_1_1" localSheetId="24">#REF!</definedName>
    <definedName name="Excel_BuiltIn_Print_Area_3_1_1_1">#REF!</definedName>
    <definedName name="Excel_BuiltIn_Print_Area_3_1_1_1_1" localSheetId="24">#REF!</definedName>
    <definedName name="Excel_BuiltIn_Print_Area_3_1_1_1_1" localSheetId="24">#REF!</definedName>
    <definedName name="Excel_BuiltIn_Print_Area_3_1_1_1_1">#REF!</definedName>
    <definedName name="Excel_BuiltIn_Print_Area_30" localSheetId="24">#REF!</definedName>
    <definedName name="Excel_BuiltIn_Print_Area_30">#REF!</definedName>
    <definedName name="Excel_BuiltIn_Print_Area_36">#REF!</definedName>
    <definedName name="Excel_BuiltIn_Print_Area_4" localSheetId="24">#REF!</definedName>
    <definedName name="Excel_BuiltIn_Print_Area_4">#REF!</definedName>
    <definedName name="Excel_BuiltIn_Print_Area_4_1" localSheetId="24">#REF!</definedName>
    <definedName name="Excel_BuiltIn_Print_Area_4_1">#REF!</definedName>
    <definedName name="Excel_BuiltIn_Print_Area_4_1_1" localSheetId="24">#REF!</definedName>
    <definedName name="Excel_BuiltIn_Print_Area_4_1_1">#REF!</definedName>
    <definedName name="Excel_BuiltIn_Print_Area_4_1_1_1">#REF!</definedName>
    <definedName name="Excel_BuiltIn_Print_Area_40">#REF!</definedName>
    <definedName name="Excel_BuiltIn_Print_Area_43">#REF!</definedName>
    <definedName name="Excel_BuiltIn_Print_Area_5">#REF!</definedName>
    <definedName name="Excel_BuiltIn_Print_Area_5_1" localSheetId="24">#REF!</definedName>
    <definedName name="Excel_BuiltIn_Print_Area_5_1">#REF!</definedName>
    <definedName name="Excel_BuiltIn_Print_Area_6" localSheetId="24">#REF!</definedName>
    <definedName name="Excel_BuiltIn_Print_Area_6">#REF!</definedName>
    <definedName name="Excel_BuiltIn_Print_Area_6_1" localSheetId="24">#REF!</definedName>
    <definedName name="Excel_BuiltIn_Print_Area_6_1">#REF!</definedName>
    <definedName name="Excel_BuiltIn_Print_Area_6_1_1">#REF!</definedName>
    <definedName name="Excel_BuiltIn_Print_Area_6_1_1_1">#REF!</definedName>
    <definedName name="Excel_BuiltIn_Print_Area_7" localSheetId="24">#REF!</definedName>
    <definedName name="Excel_BuiltIn_Print_Area_7">#REF!</definedName>
    <definedName name="Excel_BuiltIn_Print_Area_7_1">#REF!</definedName>
    <definedName name="Excel_BuiltIn_Print_Area_7_1_1">#REF!</definedName>
    <definedName name="Excel_BuiltIn_Print_Area_8" localSheetId="24">#REF!</definedName>
    <definedName name="Excel_BuiltIn_Print_Area_8">#REF!</definedName>
    <definedName name="Excel_BuiltIn_Print_Area_8_1" localSheetId="24">#REF!</definedName>
    <definedName name="Excel_BuiltIn_Print_Area_8_1">#REF!</definedName>
    <definedName name="Excel_BuiltIn_Print_Area_9" localSheetId="24">#REF!</definedName>
    <definedName name="Excel_BuiltIn_Print_Area_9">#REF!</definedName>
    <definedName name="Excel_BuiltIn_Print_Area_9_1" localSheetId="24">#REF!</definedName>
    <definedName name="Excel_BuiltIn_Print_Area_9_1">#REF!</definedName>
    <definedName name="Excel_BuiltIn_Print_Area_9_1_1" localSheetId="24">#REF!</definedName>
    <definedName name="Excel_BuiltIn_Print_Area_9_1_1">#REF!</definedName>
    <definedName name="Excel_BuiltIn_Print_Area_9_1_1_1">#REF!</definedName>
    <definedName name="_xlnm.Print_Area" localSheetId="21">'Pakiet nr 22'!$A$1:$I$14</definedName>
    <definedName name="_xlnm.Print_Area" localSheetId="26">'Pakiet nr 27'!$A$1:$H$25</definedName>
    <definedName name="_xlnm.Print_Area" localSheetId="8">'Pakiet nr 9'!$A$1:$I$47</definedName>
  </definedNames>
  <calcPr fullCalcOnLoad="1"/>
</workbook>
</file>

<file path=xl/sharedStrings.xml><?xml version="1.0" encoding="utf-8"?>
<sst xmlns="http://schemas.openxmlformats.org/spreadsheetml/2006/main" count="3593" uniqueCount="1234">
  <si>
    <t>FORMULARZ ASORTYMENTOWO-CENOWY</t>
  </si>
  <si>
    <t>pieczątka firmy</t>
  </si>
  <si>
    <t xml:space="preserve">PAKIET 1 </t>
  </si>
  <si>
    <t>L.p.</t>
  </si>
  <si>
    <t xml:space="preserve">Przedmiot zamówienia </t>
  </si>
  <si>
    <t>j.m.</t>
  </si>
  <si>
    <t>liczba</t>
  </si>
  <si>
    <t>Cena jedn. brutto(zł)</t>
  </si>
  <si>
    <t>Wartość brutto(zł)</t>
  </si>
  <si>
    <t>Producent/ Nazwa handlowa</t>
  </si>
  <si>
    <t>Nr katalogowy</t>
  </si>
  <si>
    <t>Komis</t>
  </si>
  <si>
    <t>x</t>
  </si>
  <si>
    <t>zł</t>
  </si>
  <si>
    <t>IMPLANTY DO ZŁAMAŃ DALSZEGO KOŃCA KOŚCI PROMIENIOWEJ</t>
  </si>
  <si>
    <t xml:space="preserve">Płyty do zaopatrywania złamań dalszej nasady kości promieniowej oraz artrodez i korekcji w obrębie kości promieniowej i łokciowej. Płytki tytanowe z niegwintowanymi otworami na wprowadzenie śruby w zakresie kąta +/- 15 stopni, blokowanie w systemie bezgwintowego, trójpunktowego blokowania na docisk. Śruby o średnicy 2.5 mm, korowe i blokowane (bezgwintowa głowa śruby), otwór HD w głowie śruby. </t>
  </si>
  <si>
    <t>xxxxx</t>
  </si>
  <si>
    <t>xxxxxxx</t>
  </si>
  <si>
    <t>xxxxxx</t>
  </si>
  <si>
    <t>xxxxxxxx</t>
  </si>
  <si>
    <t>xxxxxxxxxxxxxxxxxxx</t>
  </si>
  <si>
    <t>1a</t>
  </si>
  <si>
    <t>Płytka promieniowa dłoniowa, płytka urazowa - 10,11,12 otworowa, korekcyjna - 12,13,14,15 otworowa, z otworami pod druty Kirschnera.</t>
  </si>
  <si>
    <t>sztuk</t>
  </si>
  <si>
    <t>2 szt. w każdym rozmiarze + kpl. Wkrętów</t>
  </si>
  <si>
    <t>1b</t>
  </si>
  <si>
    <t>Płytka promieniowa dłoniowa, z bocznym flapem na wyrostek rylcowaty - 12,13,14,15 otworowa, z otworami pod druty Kirschnera.</t>
  </si>
  <si>
    <t>1c</t>
  </si>
  <si>
    <t>Płytka promieniowa, dłoniowa, w kształcie litery T- 9 i 11 otworowa</t>
  </si>
  <si>
    <t>1 szt. + kpl. wkrętów</t>
  </si>
  <si>
    <t>1d</t>
  </si>
  <si>
    <t>Płytka dłoniowa, 20 otworowa, w tym z otworem do kompresji oraz z otworami pod druty Kirschnera.</t>
  </si>
  <si>
    <t>1e</t>
  </si>
  <si>
    <t>Płytka dłoniowa, 25 i 29 otworowa, w tym z otworami do kompresji oraz z otworami pod druty Kirschnera.</t>
  </si>
  <si>
    <t>1f</t>
  </si>
  <si>
    <t>Płytki promieniowe, do małych fragmentów, anatomicznie ukształtowane-5 otworowe.</t>
  </si>
  <si>
    <t>1g</t>
  </si>
  <si>
    <t>Płytki promieniowe, do małych fragmentów, wielokształtne, wielootworowe, w tym boczne-6 otworowe, w kształcie litery L-8 otworowe, T-7 otworowe.</t>
  </si>
  <si>
    <t>1h</t>
  </si>
  <si>
    <t>Płytka do pełnej artrodezy nadgarstka, anatomicznie ukształtowana, 18 i 19 otworowa.</t>
  </si>
  <si>
    <t>1i</t>
  </si>
  <si>
    <t>Płytka do artrodezy nadgarstka (RSL), anatomicznie ukształtowana, 11 otworowa.</t>
  </si>
  <si>
    <t>1j</t>
  </si>
  <si>
    <t>Płytka do pełnej artrodezy nadgarstka, anatomicznie ukształtowana, 15 otworowa.</t>
  </si>
  <si>
    <t>xxxxxxxxxxxxxxxxxxxxxx</t>
  </si>
  <si>
    <t>1k</t>
  </si>
  <si>
    <t>Płytka grzbietowa promieniowa, w kształcie litery H, 12 otworowa</t>
  </si>
  <si>
    <t>xxxxxxxxxxxxxxxxxxxxx</t>
  </si>
  <si>
    <t>1l</t>
  </si>
  <si>
    <t>Płytka do dalszej nasady kości łokciowej, w kształcie litery Y-7 i 10 otworowa.</t>
  </si>
  <si>
    <t>1ł</t>
  </si>
  <si>
    <t>Płytka do osteotomii kości łokciowej, z możliwością użycia mechanizmu kompresującego oraz docięcia kości pod kątem 45 oraz 90 stopni, profil 3.2 mm.</t>
  </si>
  <si>
    <t>1m</t>
  </si>
  <si>
    <t>Śruba dedykowaną do uzyskania czasowej kompresji w płycie do skrócenia kości łokciowej.</t>
  </si>
  <si>
    <t>1n</t>
  </si>
  <si>
    <t xml:space="preserve">Śruba korowa, tytanowa, średnica 2,5 mm, dł. od 8 mm do 34 mm.  </t>
  </si>
  <si>
    <t>1o</t>
  </si>
  <si>
    <t>Śruba blokowana, tytanowa, średnica 2,5 mm, dł. od 8 mm do 34 mm, bezgwintowa głowa śruby.</t>
  </si>
  <si>
    <t>1p</t>
  </si>
  <si>
    <t>Wiertła pod śruby 2,5 mm</t>
  </si>
  <si>
    <t xml:space="preserve">PŁYTY DO ZAOPATRYWANIA ZŁAMAŃ W OBRĘBIE BLIŻSZEJ NASADY KOŚCI ŁOKCIOWEJ. </t>
  </si>
  <si>
    <t>PŁYTY TYTANOWE Z NIEGWINTOWANYMI OTWORAMI NA WPROWADZENIE ŚRUBY W ZAKRESIE KĄTA +/- 15 STOPNI,BLOKOWANE W SYSTEMIE BEZGWINTOWEGO, TRÓJPUNKTOWEGO BLOKOWANIA NA DOCISK. ŚRUBY O ŚREDNICY 2,8MM,KOROWE I BLOKOWANE(BEZGWINTOWA GŁOWA ŚRUBY),OTWÓR HD</t>
  </si>
  <si>
    <t>2a</t>
  </si>
  <si>
    <t>Płyta naprężająca, profil 0.5-1.6 mm, 6 otworowa.</t>
  </si>
  <si>
    <t>1 szt. + kpl. Wkrętów</t>
  </si>
  <si>
    <t>2b</t>
  </si>
  <si>
    <t>Płytki anatomicznie wygięte oraz proste,7 otworowe, prawe i lewe.</t>
  </si>
  <si>
    <t>2c</t>
  </si>
  <si>
    <t>Płytki anatomicznie wygięte oraz proste,10 otworowe, prawe i lewe.</t>
  </si>
  <si>
    <t>2d</t>
  </si>
  <si>
    <t>Śruba blokowana, tytanowa, średnica 2,8 mm, dł. od 8 mm do 75 mm, bezgwintowa głowa śruby.</t>
  </si>
  <si>
    <t>2e</t>
  </si>
  <si>
    <t>Śruba korowa, tytanowa, średnica 2,8 mm, dł. od 8 mm do 75 mm oraz ciagnące, dł. od 40 mm do 75 mm.</t>
  </si>
  <si>
    <t>2f</t>
  </si>
  <si>
    <t>Wiertła pod śruby 2.8 mm</t>
  </si>
  <si>
    <t>ŚRUBY KANIULOWANE</t>
  </si>
  <si>
    <t>3a</t>
  </si>
  <si>
    <t>Śruba kaniulowana, kompresyjna śruba samowiercąca materiał tytan o średnicy 2,2mm, z długim i krótkim gwintem,długość od 10 do 40mm, pod druty Kirschnera 0,8mm</t>
  </si>
  <si>
    <t xml:space="preserve">4  szt. z każdego rozmiaru </t>
  </si>
  <si>
    <t>3b</t>
  </si>
  <si>
    <t>Śruba kaniulowana, kompresyjna śruba samowiercąca materiał tytan o średnicy 3,0mm, z długim i krótkim gwintem,długość od 10 do 40mm, pod druty Kirschnera 1,1mm</t>
  </si>
  <si>
    <t xml:space="preserve">4 szt. z każdego rozmiaru </t>
  </si>
  <si>
    <t>3c</t>
  </si>
  <si>
    <t>Druty Kirschnera 0,8 i 1,1mm, długość 100mm opakowanie 10szt.</t>
  </si>
  <si>
    <t>op.</t>
  </si>
  <si>
    <t>xxxxxxxxxxxxxxxxxxxxxxxx</t>
  </si>
  <si>
    <t>3d</t>
  </si>
  <si>
    <t>Wiertło kaniulowane do śrub 2,2 i 3,0mm.</t>
  </si>
  <si>
    <t>Płytki nieblokowane do zespolenia kości śródręcza - profil 1,0 oraz 1,3 pod śruby korowe 2,0 oraz 2,3mm, otwór HD w głowie śruby</t>
  </si>
  <si>
    <t>4a</t>
  </si>
  <si>
    <t>Płytka tytanowa ,prosta, 4 i 6 otworowa</t>
  </si>
  <si>
    <t>4b</t>
  </si>
  <si>
    <t>Płytka tytanowa, prosta 16 otworowa</t>
  </si>
  <si>
    <t>4c</t>
  </si>
  <si>
    <t>Płytka tytanowa, kształt Y, 7otworowa</t>
  </si>
  <si>
    <t>4d</t>
  </si>
  <si>
    <t>Płytka tytanowa,kształt T, 6 i 7 otworowa oraz L, 6 otworowa</t>
  </si>
  <si>
    <t>4e</t>
  </si>
  <si>
    <t>Płytka dwurzędowa, 4 otworowa</t>
  </si>
  <si>
    <t>4f</t>
  </si>
  <si>
    <t>Płytka dwurzędowa, 6 otworowa</t>
  </si>
  <si>
    <t>4g</t>
  </si>
  <si>
    <t>Płytka dwurzędowa, 8 otworowa</t>
  </si>
  <si>
    <t>4h</t>
  </si>
  <si>
    <t>Płytka trapezowa, dwurzędowa,10 i 12 otworowa</t>
  </si>
  <si>
    <t>4i'</t>
  </si>
  <si>
    <t>Płytka kompresyjna,prosta 4,5,6 otworowa</t>
  </si>
  <si>
    <t>4j</t>
  </si>
  <si>
    <t>Płytka kompresyjna, prosta 8 otworowa, w kształcie T i L-6 otworowa</t>
  </si>
  <si>
    <t>4k</t>
  </si>
  <si>
    <t>Płytka kompresyjna, kształt T i L, 10 otworowa</t>
  </si>
  <si>
    <t>2 szt.</t>
  </si>
  <si>
    <t>4l</t>
  </si>
  <si>
    <t>Wiertło do śrub 2,0 i 2,3mm</t>
  </si>
  <si>
    <t>Płytki nieblokowane do zespoleń kości paliczków – płytki tytanowe, profil 0,6mm, pod śruby korowe 1,2 i 1,5mm, otwór HD w głowie śruby</t>
  </si>
  <si>
    <t>5a</t>
  </si>
  <si>
    <t xml:space="preserve">Płytka tytanowa, prosta 4 i 6 otworowa  </t>
  </si>
  <si>
    <t>5b</t>
  </si>
  <si>
    <t xml:space="preserve">Płytka tytanowa, prosta 16 otworowa  </t>
  </si>
  <si>
    <t>5c</t>
  </si>
  <si>
    <t xml:space="preserve">Płytka tytanowa, kształt T 7 otworów </t>
  </si>
  <si>
    <t>5d</t>
  </si>
  <si>
    <t>Płytka w kształcie litery T-8,10 otworowa,Y-6otworowa, kompresyjna z 2 haczykami do złamań awulsyjnych paliczka - 1 otworowa</t>
  </si>
  <si>
    <t>5e</t>
  </si>
  <si>
    <t>Płytka w kształcie litery L, 5 otworowa</t>
  </si>
  <si>
    <t>5f</t>
  </si>
  <si>
    <t>5g</t>
  </si>
  <si>
    <t>5h</t>
  </si>
  <si>
    <t>5i;</t>
  </si>
  <si>
    <t>Płytka dwurzędowa, 10 i 12 otworowa</t>
  </si>
  <si>
    <t>5j</t>
  </si>
  <si>
    <t>Wkręt korowy,tytanowy, średnica 1,2mm, dł. Od 4mm do 20mm oraz średnica 1,5mm, dł. Od 4mm do 24mm.</t>
  </si>
  <si>
    <t>xxxxxxxxxxxxxxxxxxxxxxx</t>
  </si>
  <si>
    <t>5k</t>
  </si>
  <si>
    <t>Wkręt pomocniczy,tytanowy średnica 1,8mm,dł. 6 i 10mm</t>
  </si>
  <si>
    <t>5l</t>
  </si>
  <si>
    <t>Wiertło do śrub 1,2 i 1,5mm</t>
  </si>
  <si>
    <t xml:space="preserve">Płytki blokowane do kości  śródręcza – płytki tytanowe,profil 1,0mm i 1,3mm </t>
  </si>
  <si>
    <t>Płytki z niegwintowanymi otworami na wprowadzenie śruby w zakresie kąta+/- 15 stopni, blokowane w systemie bezgwintowego, trójpunktowego blokowania na docisk. Śruby o średnicy 2,0 i 2,3mm, korowe i blokowane (bezgwintowa głowa śruby), otwór HD w głowie śruby</t>
  </si>
  <si>
    <t>6a</t>
  </si>
  <si>
    <t>Płytka tytanowa, prosta,4,5,6 otworowa</t>
  </si>
  <si>
    <t>6b</t>
  </si>
  <si>
    <t>Płytka tytanowa, prosta. 8 otworowa</t>
  </si>
  <si>
    <t>6c</t>
  </si>
  <si>
    <t>Płytka w kształtcie litery T -6,7 otworowa, Y-7 otworowa otworowa</t>
  </si>
  <si>
    <t>6d</t>
  </si>
  <si>
    <t>Płytka w kształtcie litery T -6,7 otworowa</t>
  </si>
  <si>
    <t>6e</t>
  </si>
  <si>
    <t>Płytka w kształcie litery T -9,10 otworowa</t>
  </si>
  <si>
    <t>6f</t>
  </si>
  <si>
    <t>Płytka w kształcie litery L -6 otworowa</t>
  </si>
  <si>
    <t>6g</t>
  </si>
  <si>
    <t>Płytka w kształcie litery L -10 otworowa</t>
  </si>
  <si>
    <t>6h</t>
  </si>
  <si>
    <t>6i'</t>
  </si>
  <si>
    <t>6j</t>
  </si>
  <si>
    <t xml:space="preserve">Płytka dwurzędowa, 8 otworowa, T-8 i 10 otworowa, rotacyjna 6 otworowa </t>
  </si>
  <si>
    <t>6k</t>
  </si>
  <si>
    <t>Płytka dwurzędowa, 10 i 12 otworowa oraz 6 otworowa w 3 rozmiarach</t>
  </si>
  <si>
    <t>6l</t>
  </si>
  <si>
    <t>Płytka do głowy kości promieniowej, podpierająca oraz obejmująca, profil 1,4mm, 10 i 11 otworowa, pod śruby 2,0mm.</t>
  </si>
  <si>
    <t>6ł</t>
  </si>
  <si>
    <t xml:space="preserve">Płytka do wyrostka dziobiastego, prawa i lewa, profil 1,6 mm, 10 otworowa, pod śruby 2,0 mm. </t>
  </si>
  <si>
    <t>6m</t>
  </si>
  <si>
    <t>Wkręt korowy ,tytanowy,średnica 2,0mm, dł. 4mm do 30mm i średnica 2,3mm, dł. 5mm do 34mm</t>
  </si>
  <si>
    <t>6n</t>
  </si>
  <si>
    <t>Wkręt blokowany ,tytanowy średnica 2,0mm,dł.od 6mm do 30mm, bezgwintowa głowa śruby</t>
  </si>
  <si>
    <t>6o</t>
  </si>
  <si>
    <t>Wkręt pomocniczy, tytanowy, średnica 2,5mm, dł. 6 i 10mm</t>
  </si>
  <si>
    <t>Płytki blokowane do kości paliczków – płytki tytanowe,profil 0,8mm</t>
  </si>
  <si>
    <t>Płytki tytanowe z niegwintowanymi otworami na wprowadzenie śruby w zakresie kąta +/- 15 stopni, blokowanie w systemie bezgwintowego, trójpunktowego blokowania na docisk. Śruby o średnicy 1,5 mm, korowe i blokowane (bezgwintowa głowa śruby), otwór HD w głowie śruby</t>
  </si>
  <si>
    <t>7a</t>
  </si>
  <si>
    <t xml:space="preserve">Płytka prosta 4 otworowa </t>
  </si>
  <si>
    <t>7b</t>
  </si>
  <si>
    <t>Płytka rotacyjna, 6 otworowa</t>
  </si>
  <si>
    <t>7c</t>
  </si>
  <si>
    <t>Płytka kształtu litery T-8 otworowa, podwójne T-9 otworowa</t>
  </si>
  <si>
    <t>7d</t>
  </si>
  <si>
    <t>7e</t>
  </si>
  <si>
    <t>Płytka dwurzędowa, 6 otworowa,</t>
  </si>
  <si>
    <t>7f</t>
  </si>
  <si>
    <t>Płytka dwurzędowa i prosta, 8 otworowa</t>
  </si>
  <si>
    <t>7g</t>
  </si>
  <si>
    <t>Płytka do kości łódeczkowatej, 6 otworowa, dwurzędowa i w kształcie litery T-10 otworowa</t>
  </si>
  <si>
    <t>7h</t>
  </si>
  <si>
    <t>Śruba blokowana, tytanowa, średnica 1,5 mm, dł. od 4 mm do 20 mm, bezgwintowa głowa śruby.</t>
  </si>
  <si>
    <t>Śruby samowiercące 2,0mm i 2,8mm</t>
  </si>
  <si>
    <t>8a</t>
  </si>
  <si>
    <t>Śruby tytanowe, korowe, średnica 2.0 mm dł. 10-13  mm, samowiercące, częściowo nagwintowane. Otwór heksagonalny w głowie śruby.</t>
  </si>
  <si>
    <t>8b</t>
  </si>
  <si>
    <t>Śruby tytanowe, korowe, średnica 2.0 mm dł. 10-13  mm, samowiercące, częściowo nagwintowane, typu snapp-off. Otwór heksagonalny w głowie śruby.</t>
  </si>
  <si>
    <t>8c</t>
  </si>
  <si>
    <t>Śruby tytanowe, korowe, średnica 2.8 mm dł. 16-24  mm, samowiercące, częściowo nagwintowane. Otwór heksagonalny w głowie śruby.</t>
  </si>
  <si>
    <t>Razem</t>
  </si>
  <si>
    <t>Wymagania graniczne Zamawiającego:</t>
  </si>
  <si>
    <t>podać tak/ nie</t>
  </si>
  <si>
    <t xml:space="preserve">Opisać </t>
  </si>
  <si>
    <t>1.Nieodpłatne użyczenie 2 zestawów  narzędzi na czas trwania umowy (instrumentarium).</t>
  </si>
  <si>
    <t>2. Instrukcje w języku polskim w ilości 2 szt. dostarczone wraz z pierwszą dostawą.</t>
  </si>
  <si>
    <t>3.Wykonawca dostarczy z pierwszą dostawą formularze kart zużycia w ilości zgodnej z zapotrzebowaniem.</t>
  </si>
  <si>
    <t>4.Nieodpłatne użyczenie na czas trwania umowy kasety na implanty – do poszczególnych systemów.</t>
  </si>
  <si>
    <t>.........................................</t>
  </si>
  <si>
    <t>podpis osoby uprawnionej</t>
  </si>
  <si>
    <t>PAKIET 2</t>
  </si>
  <si>
    <t>Liczba</t>
  </si>
  <si>
    <t>Komis Szpital św. Wojciecha Gdańsk Zaspa</t>
  </si>
  <si>
    <t xml:space="preserve"> SYSTEM PŁYTEK BLOKOWANYCH DO ZAOPATRYWANIA ZŁAMAŃ</t>
  </si>
  <si>
    <t>IMPLANTY DO ZŁAMAŃ KOŚCI PROMIENIOWEJ</t>
  </si>
  <si>
    <t>Płytki blokowane tytanowe do głowy kości promieniowej i szyjki kości promieniowej prawa/lewa do wyboru zamawiającego</t>
  </si>
  <si>
    <t xml:space="preserve">1szt.+ kpl. wkrętów </t>
  </si>
  <si>
    <t>Wkręt blokowany tytanowy 2,4 mocowanie gwiazdkowe</t>
  </si>
  <si>
    <t>xxxxxxxxxxxxxxxx</t>
  </si>
  <si>
    <t>Wkręt korowy średnica 2,7 mocowanie gwiazdkowe</t>
  </si>
  <si>
    <t>IMPLANTY DO ZŁAMAŃ W OBRĘBIE KOŚCI STOPY</t>
  </si>
  <si>
    <t>Płytki kształtowe tytanowe, blokowane do artrodezy w obrębie kości śródstopia</t>
  </si>
  <si>
    <t>1szt. + kpl. Wkrętów</t>
  </si>
  <si>
    <t>Płytki kształtowe, tytanowe, blokowane do rekonstrukcji złamań w obrębie kości stępu</t>
  </si>
  <si>
    <t>Wkręt blokowany tytanowy z gwintowanym łbem do płyt nasadowych i  przynasadowych średnica 2,7</t>
  </si>
  <si>
    <t>Wkręt tytanowy do płyt nasadowych z eliptycznym łbem średnica 2,7</t>
  </si>
  <si>
    <t>SYSTEM PŁYTEK 5,0</t>
  </si>
  <si>
    <t>Płytki do osteotomii w obrębie kości stopy typu T, skośne T i X</t>
  </si>
  <si>
    <t>2szt.+ kpl. Wkrętów</t>
  </si>
  <si>
    <t>Płytki proste rekonstrukcyjne do kości przedramienia , blokowane, zakończone prosto i półokrągło. Materiał tytan.</t>
  </si>
  <si>
    <t xml:space="preserve">2szt. + kpl. wkrętów </t>
  </si>
  <si>
    <t>Płytki blokowane ,obojczykowe z hakiem, z rozdzielnymi otworami blokowanymi i kompresyjnymi. Materiał tytan.</t>
  </si>
  <si>
    <t xml:space="preserve">2szt.+ kpl. wkrętów </t>
  </si>
  <si>
    <t>Płytki blokowane do obojczyka ,typu S. Materiał tytan.</t>
  </si>
  <si>
    <t>Płytki blokowane, tytanowe do złamań w obrębie kości piętowej prawa/lewa do wyboru zamawiającego</t>
  </si>
  <si>
    <t xml:space="preserve">2szt. + kpl.wkrętów </t>
  </si>
  <si>
    <t>Płytki proste ,blokowane, do kości przedramienia i ramienia z rozdzielonymi otworami blokowanymi i kompresyjnymi. Materiał tytan.</t>
  </si>
  <si>
    <t>5szt. + kpl. Wkrętów</t>
  </si>
  <si>
    <t>Płytki do bliższej nasady piszczeli ,boczne,blokowane z rozdzielonymi otworami blokowanymi i kompresyjnymi. Materiał tytan.</t>
  </si>
  <si>
    <t>3szt.+ kpl. Wkrętów</t>
  </si>
  <si>
    <t>Płytki kształtowe ,blokowane do kostki bocznej z rozdzielonymi otworami blokowanymi i kompresyjnymi. Materiał tytan.</t>
  </si>
  <si>
    <t>5szt. + kpl. wkrętów</t>
  </si>
  <si>
    <t>Płytki kształtowe ,blokowane do kostki przyśrodkowej z rozdzielonymi otworami blokowanymi i kompresyjnymi. Materiał tytan.</t>
  </si>
  <si>
    <t>Płytki przednio-boczne do dalszej nasady piszczeli, z gwintowanymi otworami .Materiał tytan.</t>
  </si>
  <si>
    <t>Płytki blokowane do bliższej nasady kości ramiennej, z rozdzielonymi otworami kompresyjnymi i blokowanymi. Materiał tytan.</t>
  </si>
  <si>
    <t>Płytki do bliższej nasady kości łokciowej, z haczykami na wyrostek łokciowy, blokowane, tytanowe, różne rozmiary</t>
  </si>
  <si>
    <t>Płytki tytanowe z rozdzielonymi otworami gwintowanymi i kompresyjnymi do dalszej nasady kości ramiennej, przyśrodkowe</t>
  </si>
  <si>
    <t xml:space="preserve">Płytki do artrodezy nadgarstka, blokowane z różnym typem podgięcia. Materiał tytan. </t>
  </si>
  <si>
    <t>Wkręty do płyt blokowanych z gwintowanym łbem,średnice od 2,4 do 5mm, mocowanie sześciokątne lub gwiazdkowe do wyboru zamawiającego . Materiał tytan.</t>
  </si>
  <si>
    <t>Wkręty korowe z mocowaniem sześciokątne lub gwiazdkowe do wyboru zamawiającego, średnice od 2,7 do 4,5mm.Materiał tytan.</t>
  </si>
  <si>
    <t>SYSTEM PŁYTEK 7,0</t>
  </si>
  <si>
    <t>Płytki blokowane,tytanowe, proste ,szerokie, grube pod wkręty 4,5mm z rozdzielonymi otworami blokowanymi i kompresyjnymi. Materiał tytan.</t>
  </si>
  <si>
    <t>Płytki dystalne ,udowe z otworem na wkręt kaniulowany 7,3mm z rozdzielnymi otworami blokowanymi i kompresyjnymi. Materiał tytan.</t>
  </si>
  <si>
    <t>3szt.+ kpl. wkrętów</t>
  </si>
  <si>
    <t>Płytki blokowane piszczelowe do bliższej nasady typ L anatomiczne, z rozdzielonymi otworami blokowanymi i kompresyjnymi. Materiał tytan.</t>
  </si>
  <si>
    <t>2szt. +kpl. Wkrętów</t>
  </si>
  <si>
    <t>Wkręt korowy średnca 4,5 mm w pełnym zakresie rozmiarów,materiał tytan</t>
  </si>
  <si>
    <t>Wkręt blokowany średnica 5,0 w pełnym zakresie rozmiarów materiał tytan</t>
  </si>
  <si>
    <t>Wkręt blokowany średnica 7,3 w pełnym zakresie rozmiarów materiał tytan</t>
  </si>
  <si>
    <t>Płytka blokowana rekonstrukcyjna w kształcie krzyża, do dalszej nasady piszczeli, przyśrodkowa, modelowana, tytanowa</t>
  </si>
  <si>
    <t>1szt.+ kpl. Wkrętów</t>
  </si>
  <si>
    <t>Płytki tytanowe z rozdzielonymi otworami gwintowanymi i kompresyjnymi do dalszej nasady kości ramiennej, przyśrodkowe i boczne</t>
  </si>
  <si>
    <t>5szt.+ kpl. Wkrętów</t>
  </si>
  <si>
    <t>Wkręt korowy średnica 3,5 długośc do wyboru zamawijącego mocowanie imbusowe lub gwiazdka do wyboru zamawiającego</t>
  </si>
  <si>
    <t>Wkręt blokowany średnica 3,5 długośc do wyboru zamawijącego mocowanie imbusowe lub gwiazdka do wyboru zamawiającego</t>
  </si>
  <si>
    <t>Płytki blokowane do osteotomii otwartej kości piszczelowej z klinami o różnej wysokości, tytanowe</t>
  </si>
  <si>
    <t>3szt.+kpl. Wkrętów</t>
  </si>
  <si>
    <t>Płytka prosta tytanowa wąska z ograniczonym kontaktem</t>
  </si>
  <si>
    <t>5szt.+ kpl. wkrętów</t>
  </si>
  <si>
    <t>Płytka prosta tytanowa szeroka gruba z ograniczonym kontaktem</t>
  </si>
  <si>
    <t>1szt.+ kpl. wkrętów</t>
  </si>
  <si>
    <t>Wkręt stalowy gąbczasty z pełnym gwintem średnica 6,5 mm stalowy lub tytanowy do wyboru zamawiającego w zakresie długości 30 mm do 95 mm.</t>
  </si>
  <si>
    <t>Płytki DSB w pełnym asortymencie długości</t>
  </si>
  <si>
    <t>10szt.+kpl.śrub</t>
  </si>
  <si>
    <t>Płytka nakrętarzowa</t>
  </si>
  <si>
    <t>1szt.+kpl.śrub</t>
  </si>
  <si>
    <t xml:space="preserve">Mikropłytki systemu 2,0 proste oraz kształtowe typu T i Y </t>
  </si>
  <si>
    <t>3szt.+kpl.śrub</t>
  </si>
  <si>
    <t>Gwóźdź tytanowy estatyczny do kości długich w zestawie z zaślepką</t>
  </si>
  <si>
    <t>2szt. +kpl.śrub</t>
  </si>
  <si>
    <t>Gwoździe Rusha w pełnym asortymencie średnic i długości</t>
  </si>
  <si>
    <t>5szt. +kpl.śrub</t>
  </si>
  <si>
    <t>Wkręt kaniulowany do płyt nasadowych, tytanowy z gwintowanym walcowym łbem</t>
  </si>
  <si>
    <t>xxxxxxxxxxxx</t>
  </si>
  <si>
    <t>Śruby zaślepiające i kompresyjne do gwoździ i płytek DSB, różne średnice</t>
  </si>
  <si>
    <t>Śruby zespalające do dynamicznych płytek biodrowych i gwoździ krętarzowych</t>
  </si>
  <si>
    <t>Wkręty kostkowe imbusowe w pełnym asortymencie rozmiarów, tytanowe.</t>
  </si>
  <si>
    <t>Wkręty gąbczaste imbusowe, stalowe lub tytanowe, różne średnice, samogwintujące, w pełnym asortymencie długości</t>
  </si>
  <si>
    <t>Wkręty kompresyjne z podwójnym gwintem typu Herbert, kaniulowane tytanowe</t>
  </si>
  <si>
    <t>Wkręty kostne kaniulowane o średnicach od 2,7 do 5 mm,  tytanowe, różne długości.</t>
  </si>
  <si>
    <t>Wkręty kostne kaniulowane o średnicach od 7 do 8 mm,  tytanowe, różne długości.</t>
  </si>
  <si>
    <t>Wkręty kostne łódkowate  tytanowe z mocowaniem imbusowym, różne rozmiary</t>
  </si>
  <si>
    <t>Podkładki pod zamawiane wkręty, tytanowe</t>
  </si>
  <si>
    <t>Mikrowkręty korowe o śr. 2 mm tytanowe</t>
  </si>
  <si>
    <t>Rozwiertaki elastyczne do kanału szpikowego z mocowaniem typu DIN rozmiary od 8mm do 16mm</t>
  </si>
  <si>
    <t>Wiertło kaniulowane średnica od 2,5 mm do 7,0 mm, długości 150 mm do wyboru zamawiającego</t>
  </si>
  <si>
    <t>Wiertło kostne lite średnica od 1,0 mm do 7,0 mm długości 150 mm do wyboru zamawiającego</t>
  </si>
  <si>
    <t>Miarka głębokości otworów</t>
  </si>
  <si>
    <t>Prowadnica wierteł</t>
  </si>
  <si>
    <t>Wkrętaki, w tym wkrętak do mikrowkrętów</t>
  </si>
  <si>
    <t>Gwintownik średnica do wyboru zamawiającego</t>
  </si>
  <si>
    <t>Gwoździe Hackethala</t>
  </si>
  <si>
    <t>Zaciski do gwoździ Hackethala</t>
  </si>
  <si>
    <t>Wkręty wieloosiowe do płyt blokowanych z mocowaniem gwiazdkowym. Materiał stop kobaltu.</t>
  </si>
  <si>
    <t>Podać tak/ nie</t>
  </si>
  <si>
    <t>1. Niedopłatne użyczenie trzech zestawow narzędzi na czas trwania umowy ( instrumentarium)</t>
  </si>
  <si>
    <t>2. Instrukcje w języku polskim w ilości 3 szt. dostarczone wraz z pierwszą dostawą.</t>
  </si>
  <si>
    <t>4.Nieodpłatne użyczenie na czas trwania umowy kaset na implanty – do poszczególnych systemów.</t>
  </si>
  <si>
    <t>5.Nieodpłatne użyczenie instrumentarium do usuwania złamanych śrub. 1 kpl. na czas trwania umowy</t>
  </si>
  <si>
    <t>6.Nieodpłatne użyczenie 1 zestawu kompletnego napędu wiertarskiego na czas trwania umowy</t>
  </si>
  <si>
    <t>........................................</t>
  </si>
  <si>
    <t>PAKIET 3</t>
  </si>
  <si>
    <t>Lp.</t>
  </si>
  <si>
    <t>Przedmiot zamówienia</t>
  </si>
  <si>
    <t>Nazwa handlowa</t>
  </si>
  <si>
    <t>IMPLANTY DO ZAOPATRYWANIA ZŁAMAŃ KOŃCZYNY DOLNEJ</t>
  </si>
  <si>
    <t>Płyta blokująco-kompresyjna do nasady dalszej kości podudzia,  prawa/lewa. Płyta zakładana z dostępu przyśrodkowego i przednio bocznego , ukształtowana anatomicznie. Otwory pod wkręty korowe 3,5 mm oraz wkręty gąbczaste 4 mm. Otwory gwintowane i otwory blokowane poprzez zaślepki średnicy 4 mm do śrub blokowanych 4 mm. Długość płyty od 94 mm do 250 mm, ilość otworów w części dalszej: 4,6,8,10,12,14,16. Możliwość założenia płytki w technice minimalnej invasive, stal</t>
  </si>
  <si>
    <t>6szt. + kpl. Wkrętów</t>
  </si>
  <si>
    <t>Płytka blokująco-kompresyjna 4mm,prosta,wąska .Otwory pod wkręty korowe 3,5mm,wkręty gąbczaste 4,0mm oraz otwory blokowane poprzez zaślepki średnicy 4mm, do wkręty z gwintowanym łebkiem 4mm.Ilość otworów 2,3,4,5,6,7,8,9,10,12,14,16,18,20; dł.płyt 32-266mm.Materiał:stal.</t>
  </si>
  <si>
    <t>Płytka blokująco-kompresyjna rekonstrukcyjna 4mm,wąska .Otwory blokowane do śrub z gwintowanym łebkiem 4mm. Ilość otworów 4,5,6,7,8,9,10,12,14,16,18,20,22; dł.płyt 48-264mm. Materiał:stal.</t>
  </si>
  <si>
    <t>5szt.+kpl.wkrętów</t>
  </si>
  <si>
    <t>Płytka blokująco-kompresyjna 5mm,prosta,szeroka .Otwory pod wkręty korowe4,5mm,wkręty gąbczaste 6,5mm oraz otwory blokowane poprzez zaślepki śr. 5mm do wkręty z gwintowanym łebkiem 5mm.Ilość otworów 6,7,8,9,10,11,12,13,14,16,18,20,22; dł.płyt 119-407mm.Materiał:stal.</t>
  </si>
  <si>
    <t>Płytka blokująco-kompresyjna rekonstrukcyjna  5mm,szeroka Otwory blokowane do śrub z gwintowanym łebkiem 5mm.Ilość otworów ;4,6,8,10,12,14,16; długość płyt 62-254mm.Materiał:stal.</t>
  </si>
  <si>
    <t>Płytka do strzałki, ilość otworów w trzonie 2-12, możliwość wprowadzenia śrub pod kątem +/- 15 stopni. Materiał tytan.</t>
  </si>
  <si>
    <t>Płyta blokująco-kompresyjna do nasady bliższej kości piszczelowej, prawa/lewa. Otwory pod śruby korowe o średnicy 3,5 mm oraz śruby gąbczaste o średnicy 4 mm. Otwory gwintowane i otwory gwintowane poprzez zaślepki 4 mm dla śrub blokowanych o średnicy 4 mm. Długość płyty od 95 mm do 291 mm, ilość otworów w części dalszej: 2, 4, 6, 8, 10, 12, 14. Możliwość założenia płytki w technice minimal invasive. Wykoanana ze stali</t>
  </si>
  <si>
    <t>Wkręty korowe 3,5 mm, dł. 14- 95 mm</t>
  </si>
  <si>
    <t>xxxxxxxxxxxxxxxxx</t>
  </si>
  <si>
    <t>Wkręty blokowane 4 mm, dł. 14- 95 mm</t>
  </si>
  <si>
    <t>Wkręty gąbczaste 4 mm, dł. 14- 95 mm</t>
  </si>
  <si>
    <t>Wkręty korowe 4,5mm, dł.14-95mm</t>
  </si>
  <si>
    <t>Wkręty blokowane 5mm, dł. 14- 95mm</t>
  </si>
  <si>
    <t>1Ł</t>
  </si>
  <si>
    <t>Wkręty gąbczaste 6,5mm,dł. 60-95mm</t>
  </si>
  <si>
    <t>Wkręty blokowane 3,5mm,dł. 10-70mm.Materiał tytan.</t>
  </si>
  <si>
    <t>Wkręty korowe 3,5mm,dł. 10-70mm.Materiał tytan.</t>
  </si>
  <si>
    <t>Zaślepka blokowana 4mm</t>
  </si>
  <si>
    <t>IMPLANTY DO ZAOPATRYWANIA ZŁAMAŃ SZYJKI KOŚCI UDOWEJ</t>
  </si>
  <si>
    <t>Płyta przezkretarzowa dynamiczna o kątach 130º, 135º, 140º,145º,150º, otworach 2,3,4,5,6,8,10,12 i długościach 47mm, 63mm, 79mm, 95mm, 111mm, 143mm,175mm, 207mm. Otwory gwintowane w płycie , a także otwory gwintowane poprzez zaślepki blokowane pod śruby gwintowane 5,0mm, stalowa.</t>
  </si>
  <si>
    <t>6szt. + kpl. Śrub</t>
  </si>
  <si>
    <t>Śruba główna o średnicy 13mm i dł. od 50-130mm – stalowa</t>
  </si>
  <si>
    <t>Śruba kompresyjna 32,3mm długości ,stalowa .</t>
  </si>
  <si>
    <t>IMPLANTY DO ZAOPATRYWANIA ZŁAMAŃ STOPY</t>
  </si>
  <si>
    <t>Płyty do stopy w systemie 2,7mm i 3,5mm , otwory pod śruby blokowane i śruby korowe , możliwość ustawienia śruby +-15 stopni . Płyty do haluxów ,proste,wygięte, H,L,T, kompresyjne , płyty do pięty :małe, średnie, duże.</t>
  </si>
  <si>
    <t>4szt.+kpl.wkrętów,podkładka</t>
  </si>
  <si>
    <t>Wkręty korowe 2,7mm, od 8 -50mm, tytan, śruby korowe 3,5mm ,od 10mm -70mm, tytan.Śruby blokowane 2,7mm, od 8mm-50mm, tytan, śruby blokowane 3,5mm, od 10mm-70mm,tytan</t>
  </si>
  <si>
    <t>Podkładki pod wkręty dla śrub 2,7mm i 3,5mm.</t>
  </si>
  <si>
    <t>Tytanowa dwugwintowa śruba kaniulowana ø 2.0 mm, samotnąca i samogwintująca, kaniulacja ø 1.05 mm, trzon śruby ø 1.6 mm, długość śruby 10-30 mm w odstępach co 2 mm, gniazdo śrubokręta w rozmiarze T7</t>
  </si>
  <si>
    <t>3e</t>
  </si>
  <si>
    <t>Tytanowa dwugwintowa śruba kaniulowana ø 2.5 mm, samotnąca i samogwintująca, kaniulacja ø 1.05 mm, trzon śruby ø 1.8 mm, długość śruby 10-30 mm w odstępach co 2 mm, gniazdo śrubokręta w rozmiarze T7</t>
  </si>
  <si>
    <t>3f</t>
  </si>
  <si>
    <t>Tytanowa dwugwintowa śruba kaniulowana ø 3.0 mm, samotnąca i samogwintująca, długość śruby 12-40 mm w odstępach co 2 mm, gniazdo śrubokręta w rozmiarze T10</t>
  </si>
  <si>
    <t>3g</t>
  </si>
  <si>
    <t>Tytanowa dwugwintowa śruba kaniulowana ø 4.0 mm, samotnąca i samogwintująca, długość śruby 20-50 mm w odstępach co 2 mm, gniazdo śrubokręta w rozmiarze T10</t>
  </si>
  <si>
    <t>3h</t>
  </si>
  <si>
    <t>Tytanowa dwugwintowa śruba kaniulowana ø 6.5 mm, samotnąca i samogwintująca, długość śruby 45-85 mm w odstępach co 5 mm, gniazdo śrubokręta w rozmiarze T25</t>
  </si>
  <si>
    <t>3i</t>
  </si>
  <si>
    <t>Elastyczne staplery kompresyjne do zespoleń kości stopy, w rozmiarach od 8mm do 25mm.</t>
  </si>
  <si>
    <t>IMPLANTY DO ZAOPATRYWANIA ZŁAMAŃ KOŚCI UDOWEJ</t>
  </si>
  <si>
    <t>Płytka ukształtowana anatomicznie do dalszego końca kości udowej , płyta prawa/lewa , długość płyty :130, 166, 202, 238, 274, 310, 343, mm. Otwory korowe pod śruby korowe 4,5mm, i śruby gąbczaste 6,5mm, otwory gwintowane oraz otwory gwintowane poprzez zaślepki blok.</t>
  </si>
  <si>
    <t>6szt.+kpl.wkrętów,zaślepka</t>
  </si>
  <si>
    <t>Wkręt blokujący 5,0mm ,stal</t>
  </si>
  <si>
    <t>Wkręt korowy 4,5mm, stal</t>
  </si>
  <si>
    <t xml:space="preserve">Zaślepka blokowana, gwintowana do otworu płytki , grubość 5mm, stal </t>
  </si>
  <si>
    <t xml:space="preserve">Zaślepka blokowana do kabli </t>
  </si>
  <si>
    <t xml:space="preserve">Wkręt gąbczasty półgwintowy 4mm, dł. 14-95mm </t>
  </si>
  <si>
    <t xml:space="preserve">Wkręt kaniulowany 6,5mm, dł. 30-120mm, </t>
  </si>
  <si>
    <t>Wkręt kaniulowany półgwintowy 3mm, dł. 8-40mm</t>
  </si>
  <si>
    <t>Płytka promieniowa dłoniowa ,płytka urazowa,korekcyjna blokowana z otworami bez gwintu ,tytanowa ,prawa i lewa, otwory na druty Kirschnera. Płytki z niegwintowanymi otworami na wprowadzenie śruby w zakresie kąta +/- 15 stopni. Głowy śrub blokujących bez gwintowe i  z trzema punktami blokującymi dociskowo, ewentualnie śruby blokowane z gwintem. Płytki prawe i lewe.</t>
  </si>
  <si>
    <t>6szt.+kpl.wkrętów</t>
  </si>
  <si>
    <t>Płyta promieniowa dłoniowa XL długa, od 11do 15 otworów  w płycie, Płytki z niegwintowanymi otworami na wprowadzenie śruby w zakresie kąta +/- 15 stopni. Głowy śrub blokujących bez gwintowe i  z trzema punktami blokującymi dociskowo, ewentualnie śruby blokowane z gwintem. Płytki prawe i lewe.</t>
  </si>
  <si>
    <t>Wkręt korowy,tytanowy, zestaw 2,5 lub 2,7mm ;dł. od 0,8mm do 34mm</t>
  </si>
  <si>
    <t>Wkręt blokujący, tytanowy, zestaw 2,5 lub 2,7mm;dł. Od 0,8mm do 34mm</t>
  </si>
  <si>
    <t>PŁYTY PROSTE BLOKOWANE</t>
  </si>
  <si>
    <t>Tytanowe płytki proste wąskie. Ilość otworów: od 3 do 10. Długość płyt: od 42 mm do 126 mm. Otwory niegwintowane do śrub o średnicy 2.7 mm i 3.5 mm korowych i blokowanych z nagwintowanymi głowami, które blokują się w płycie przez plastyczne wytworzenie gwintu w otworze w trakcie wkręcania, bez konieczności stosowania śrubokrętu dynamometrycznego. Możliwość ustawienia kąta wprowadzenia śruby blokowanej w zakresie +/- 15°.</t>
  </si>
  <si>
    <t>Tytanowe płytki proste szerokie. Ilość otworów: od 3 do 8. Długość płyt: od 43 mm do 103 mm. Otwory niegwintowane do śrub o średnicy 2.7 mm i 3.5 mm korowych i blokowanych z nagwintowanymi głowami, które blokują się w płycie przez plastyczne wytworzenie gwintu w otworze w trakcie wkręcania, bez konieczności stosowania śrubokrętu dynamometrycznego. Możliwość ustawienia kąta wprowadzenia śruby blokowanej w zakresie +/- 15°.</t>
  </si>
  <si>
    <t>Tytanowe płytki wygięte szerokie do złamań trzonu kości promieniowej. Ilość otworów: od 9 do 20. Długość płyt: od 115 mm do 246 mm. Otwory niegwintowane do śrub o średnicy 2.7 mm i 3.5 mm korowych i blokowanych z nagwintowanymi głowami, które blokują się w płycie przez plastyczne wytworzenie gwintu w otworze w trakcie wkręcania, bez konieczności stosowania śrubokrętu dynamometrycznego. Możliwość ustawienia kąta wprowadzenia śruby blokowanej w zakresie +/- 15°.</t>
  </si>
  <si>
    <t>Tytanowe płytki proste 1/3 koła. Ilość otworów: od 2 do 16. Długość płyt: od 23 mm do 191 mm. Otwory niegwintowane do śrub o średnicy 2.4 mm i 2.7 mm korowych i blokowanych z nagwintowanymi głowami, które blokują się w płycie przez plastyczne wytworzenie gwintu w otworze w trakcie wkręcania, bez konieczności stosowania śrubokrętu dynamometrycznego. Możliwość ustawienia kąta wprowadzenia śruby blokowanej w zakresie +/- 15°.</t>
  </si>
  <si>
    <t>Śruba blokowana i korowe  tytanowa ø 2.7 mm, T10, dł. 8-70 mm</t>
  </si>
  <si>
    <t>Śruba blokowana i korowe  tytanowa ø 3,5 mm, T10, dł. 8-70 mm</t>
  </si>
  <si>
    <t>GWOŹDZIE ŚRÓDSZPIKOWE</t>
  </si>
  <si>
    <t>Tytanowy gwóźdź śródszpikowy do złamań przezkrętarzowych kości udowej, kaniulowany, sterylny, lewy/prawy w przypadku gwoździa długiego. Długość gwoździa krótkiego 170 lub 180mm. Gwóźdź długi w rozmiarach 240-480mm ze skokiem co 20mm, średnica części bliższej gwoździa krótkiego i długiego 15.5mm, średnica części dalszej gwoździa 10, 11mm (krótki i długi), 13, 15mm (tylko długi). Kąt szyjkowo-trzonowy 120°, 125° i 130°. Wygięcie gwoździa długiego w części bliższej o wartości 4° na valgus. Promień krzywizny gwoździa 1500mm. Śruba antyrotacyjna kompresyjna ø 8mm o długości 17.5mm. Przezierny celownik do antyrotacji połączony z węglowym celownikiem do gwoździa. Możliwość wprowadzenia dwóch Kirchnerów do antyrotacji poprzez celownik węglowy. Możliwość użycia celownika dystalnego z maksymalnym odchyleniem 14mm od naturlanej pozycji. Możliwość użycia celownika węglowego do określenia pozycji śruby głównej w szyjce od strony A/P i bocznej. Dwa otwory w części dystalnej w gwoździach długich. Okrągły oraz owalny z możliwością uzyskania dynamizacji. Otwór statyczny 48.7mm od końca gwoździa. Od końca gwoździa do otworu pod dynamizajcę - 23.7 mm. W gwoździu krótkim (170 lub 180mm) otwór pod dynamizację oddalony od końca gwoździa - 24.4mm,  Gwóźdź piszczelowy 8-14mm, o dł. 240-420mm, z przeskokiem co 15mm. Gwóźdź piszczelowy zagięty w części proksymalnej 10 stopni w części dystalnej na wysokości 60mm od końca gwoździa 4 stopnie. Możliwość bardzo niskiego blokowania -środek dystalnego otworu ryglującego gwoździa, powinien być umiejscowiony 10mm i 30mmod końca gwoździa udowego i 5mm, 25mm od końca gwoździa piszczelowego. Możliwość zastosowania w części dalszej kości udowej obustronnych rygli kołnierzowych . Możliwość zastosowania celownika dystalnego do wszystkich rodzajów gwoździ. Gwoździe kaniulowane , sterylne. Komplet: gwóźdź, 3 śruby korowe,zaślepka, śruba kompresyjna .</t>
  </si>
  <si>
    <t>4szt.+kpl. Śrub</t>
  </si>
  <si>
    <t>Śruba korowa (rygiel)</t>
  </si>
  <si>
    <t>Śruba zaślepiająca</t>
  </si>
  <si>
    <t>Śruba kompresyjna</t>
  </si>
  <si>
    <t xml:space="preserve">Gwóźdź  rekonstrukcyjny śródszpikowy tytanowy, kaniulowany, blokowany, krótki o długości 180 mm, o kątach 120, 125, 130st. Gwóźdź o grubości 15,5 - 17mm,  w części dalszej grubość: 11mm. Śruba doszyjkowa o długości 70 -120 mm i średnicy 10,5mm. Jedna śruba blokująca do części dystalnej o średnicy 5mm i 6,28 mm, o długościach 25-45mm z przeskokiem co 2,5 mm, od 45 do 90mm przeskok co 5mm. Śruba kompresyjna o średnicy 8 mm, długości 17,5mm. Zaślepki o średnicach 11mm oraz 15,5. Celownik węglowy do określenia pozycji śruby głównej w szyjce od strony A/P i bocznej. Możliwość zastosowania komputerowej nawigacji śruby głównej z pomiarem długości w obrazowaniu 3D. Opcjonalnie do wyboru system wykonany ze stali nierdzewnej oraz tytanu. Komplet (gwóźdź, śruba główna, śruba dystalna, zaślepka, śruba kompresyjna) i Gwóźdź gamma rekonstrukcyjny śródszpikowy, kaniulowany, blokowany, długi o długościach 240-480mm, o kątach 120, 125, 130st. Gwóźdź o grubości 15,5 - 17mm,  w części dalszej grubość: 10, 11, 13, 15mm. Śruba doszyjkowa o długości 70 -120 mm i średnicy 10,5mm. Jedna śruba blokująca do części dystalnej o średnicy 5mm i 6,28 mm, o długościach 25-45mm z przeskokiem co 2,5 mm, od 45 do 90mm przeskok co 5mm. Śruba kompresyjna o średnicy 8 mm, długości 17,5mm. Zaślepki o średnicach 11mm oraz 15,5. Celownik węglowy do określenia pozycji śruby głównej w szyjce od strony A/P i bocznej. Możliwość zastosowania komputerowej nawigacji śruby głównej z pomiarem długości w obrazowaniu 3D.  Komplet (gwóźdź, śruba główna, śruba dystalna, zaślepka, śruba kompresyjna). </t>
  </si>
  <si>
    <t>4szt.+kpl. Śrub,zaślepka</t>
  </si>
  <si>
    <t xml:space="preserve">Śruba główna </t>
  </si>
  <si>
    <t xml:space="preserve">Śruba dystalna </t>
  </si>
  <si>
    <t xml:space="preserve">Zaślepka </t>
  </si>
  <si>
    <t>7i</t>
  </si>
  <si>
    <t>Nakładka nawigująca do ramienia celowniczego</t>
  </si>
  <si>
    <t>7j</t>
  </si>
  <si>
    <t>Tytanowy gwóźdź śródszpikowy do artrodezy stawu skokowego, kaniulowany, sterylny. Długość gwoździa 150, 200 i 300 mm. Średnica gwoździa 10-12 mm. Wygięcie gwoździa w części dalszej o wartości 5° na valgus. Trzy otwory pod śruby blokowane w częsci bliższej gwoździa , pierwszy otwór okrągły na wysokości 7,5mm. Dwa otwory pod śruby blokowane w częsci dystalnej gwoździa, w tym jeden owalny. Gwoździe prawe/lewe. Średnica gwoździa w częsci prowadzącej 12mm dla wszystkich gwoździ. Wszystkie implanty systemu sterylne.</t>
  </si>
  <si>
    <t>7k</t>
  </si>
  <si>
    <t>Śruba kompresyjna tytanowa, kaniulowana, sterylna, ø 8 mm o długości 14,5mm</t>
  </si>
  <si>
    <t>PŁYTY DO ZESPOLENIA MIEDNICY</t>
  </si>
  <si>
    <t xml:space="preserve">Jednopłytowy system  ukształtowany  anatomicznie do stabilizacji powierzchni czworobocznej  miednicy wykonany ze stali. Płyta nadgrzebieniowa w jednym rozmiarze 16 otworowa, prawa i lewa. Płyta podgrzebieniowa  14 otworowa mała i 16 otworowa duża, prawa i lewa. Możliwość wkręcania śrub w odchyleniu +/-35 stopni. System wyposażony w cztery ergonomiczne, przezierne retraktory wykonane z włokna węglowego ułatwiające wgląd do pola operacyjnego. Istnieje możliwość zamontowania do lampki doświetlającej pole operacyjne oraz ssaka operacyjnego. Retraktory posiadają możliwość umocowania do kości za pomocą pinów w celu uwidocznienia złamania bez konieczności  podtrzymywania ich przez operatora.   </t>
  </si>
  <si>
    <t>5</t>
  </si>
  <si>
    <t>1 system</t>
  </si>
  <si>
    <t xml:space="preserve">Płyta  do stabilizacji miednicy, prosta  i łukowa, profil płyt 2,5mm, płyty łukowe o promieniu zagięcia  88mm lub 108mm . Ilość otworów w płycie łukowej: 4,5,6, 7,8, 9,10,11,12, 13,14 ,15, 16, 18, 20 ilość otworów w płycie prostej : 2, 4, 5,6, 7,8, 9,10, 11,12, 13,14 ,15, 16, 18,20 ,22, rozstaw otowrów w płytach prostych 12mm lub 16mm, płyta do zespolenia spojenia łonowego, profil 3,2mm o promieniu  75mm, 4 i 6 otworowa. Materiał stal </t>
  </si>
  <si>
    <t>10</t>
  </si>
  <si>
    <t>1szt.+kpl. Śrub</t>
  </si>
  <si>
    <t>Śruba korowa z gniazdem heksagonalnym o śr. 3,5mm dł. śruby 10-120 mm; i śr.  4.5 mm dł. śruby 14-150 mm. Materiał stal.</t>
  </si>
  <si>
    <t>40</t>
  </si>
  <si>
    <t>8d</t>
  </si>
  <si>
    <t>Śruba gąbczasta z gniazdem heksagonalnym śr. 6.5 mm, dł. gwintu 16 mm, dł. śruby 30-150 mm; i  śr. 6.5 mm, dł. gwintu 32 mm dł. śruby 45-150 mm. Materiał stal.</t>
  </si>
  <si>
    <t>ŚRUBY KANIULOWANE TYTANOWE</t>
  </si>
  <si>
    <t>9a</t>
  </si>
  <si>
    <t xml:space="preserve">Śruba kaniulowana śr. 2.0 mm, częściowa gwintowana, samotnąca o niskim profilu głowy, posiadająca również odwrotny system nacinający ułatwiajcy ekstrakcję, długość śruby 8-30 mm co 2 mm. Materiał tytan. </t>
  </si>
  <si>
    <t>30</t>
  </si>
  <si>
    <t>10szt.</t>
  </si>
  <si>
    <t>9b</t>
  </si>
  <si>
    <t>Śruba kaniulowana śr. 3.0 mm, częściowo gwintowana, samotnąca o niskim profilu głowy,posiadająca również odwrotny system nacinający ułatwiajcy ekstrakcję kaniulacja 1,3 mm, długość śruby 8-40 mm.Materiał tytan.</t>
  </si>
  <si>
    <t>9c</t>
  </si>
  <si>
    <t>Śruba kaniulowana śr. 4. 0 mm, niski profil głowy, posiadająca również odwrotny system nacinający ułatwiajcy ekstrakcję, długość 20-44mm (co 4mm) kaniulacja 1,55mm, częściowy gwint.Materiał tytan.</t>
  </si>
  <si>
    <t>50</t>
  </si>
  <si>
    <t>IMPLANTY TYTANOWE DO ZAOPATRYWANIA KONCZYNY DOLNEJ</t>
  </si>
  <si>
    <t>10a</t>
  </si>
  <si>
    <t>Płyta ukształtowana anatomicznie do bliższej nasady kości piszczelowej, boczna, prawa i lewa. Ilość otworów w trzonie: od 2 do 22. Długości płyty: od 95 do 355 mm. W części nasadowej płyty 5 otworów gwintowanych pod śruby blokowane ø 4.0 mm (w tym otwór podpórkowy pod śrubę blokowaną ø 4.0 mm skierowaną we fragment tylno-przyśrodkowy) oraz dwa otwory niegwintowane. W trzonie płyty otwory uniwersalne pod śruby korowe ø 3.5 mm, śruby gąbczaste ø 4.0 mm lub pod śruby blokowane ø 4.0 mm. Grubość płyty 3.3 mm. W trzonie płyty otwory do wprowadzenia drutów Kirschnera. Możliwość zastosowania przeziernego celownika.Materiał tytan.</t>
  </si>
  <si>
    <t>15</t>
  </si>
  <si>
    <t>10b</t>
  </si>
  <si>
    <t>Płyta ukształtowana anatomicznie do bliższej nasady kości piszczelowej, przyśrodkowa (może być również umieszczona tylno-przyśrodkowo), prawa i lewa. Ilość otworów w trzonie: od 4 do 22. Długości płyty: od 71 do 305 mm. W części nasadowej płyty 4 otwory gwintowane pod śruby blokowane ø 4.0 mm i 1 otwór niegwintowany. W trzonie płyty otwory uniwersalne pod śruby korowe ø 3.5 mm, śruby gąbczaste ø 4.0 mm lub pod śruby blokowane ø 4.0 mm. Grubość płyty w części trzonowej 3.3 mm a w części nasadowej 2.4 mm. W nasadzie i trzonie płyty otwory do wprowadzenia drutów Kirschnera. Materiał tytan.</t>
  </si>
  <si>
    <t>10c</t>
  </si>
  <si>
    <t>Płyta ukształtowana anatomicznie do dalszej nasady kości piszczelowej, przyśrodkowa, prawa i lewa. Ilość otworów w trzonie: od 4 do 22. Długość płyty: od 97 do 331 mm. W części nasadowej płyty 7 otworów gwintowanych pod śruby blokowane ø 4.0 mm i 1 otwór niegwintowany.  W trzonie płyty otwory uniwersalne pod śruby korowe ø 3.5 mm, śruby gąbczaste ø 4.0 mm lub pod śruby blokowane ø 4.0 mm. Grubość płyty w części trzonowej 3.0 mm, w części nasadowej 2.3 mm a na końcu części nasadowej 1.3 mm.  W trzonie płyty otwory do wprowadzenia drutów Kirschnera.Materiał tytan.</t>
  </si>
  <si>
    <t>10d</t>
  </si>
  <si>
    <t>Płyta ukształtowana anatomicznie do dalszej nasady kości piszczelowej, przednioboczna, prawa lub lewa. Ilość otworów w trzonie: od 4 do 20. Długość płyty: od 102 do 305 mm. W części nasadowej płyty 7 otworów gwintowanych pod śruby blokowane ø 4.0 mm (w tym otwór podpórkowy pod śrubę blokowaną ø 4.0 mm skierowaną w kostkę przyśrodkową) i 3 otwory niegwintowane z możliwością zastosowania śrub korowych ø 3.5 mm oraz ø 2.7 mm. W trzonie płyty otwory uniwersalne pod śruby korowe ø 3.5 mm, śruby gąbczaste ø 4.0 mm lub pod śruby blokowane ø 4.0 mm. Grubość płyty w części trzonowej 3.3 mm, w części nasadowej 2.3 mm a na końcu części nasadowej 1.3 mm. W trzonie płyty otwory do wprowadzenia drutów Kirschnera.Materiał tytan.</t>
  </si>
  <si>
    <t>10e</t>
  </si>
  <si>
    <t>Śruba blokująca śr. 4.0 mm, dł. 14-95 mm, gniazdo śrubokręta T15.Materiał tytan.</t>
  </si>
  <si>
    <t>400</t>
  </si>
  <si>
    <t>10f</t>
  </si>
  <si>
    <t>Śruba korowa śr. 3.5 mm, dł. 14-95 mm, gniazdo śrubokręta T15,  śruba gąbczasta śr. 4.0 mm (częściowo lub w pełni gwintowana), dł. 14-70 mm, gniazdo śrubokręta T15.Materiał tytan.</t>
  </si>
  <si>
    <t>300</t>
  </si>
  <si>
    <t>RAZEM</t>
  </si>
  <si>
    <t xml:space="preserve">1. Nieodpłatne użyczenie  zestawu  narzędzi na czas trwania umowy (instrumentarium ) </t>
  </si>
  <si>
    <t>4.Nieodpłatne użycznie na czas trwania umowy kasety na implanty – do poszczególnych systemów.</t>
  </si>
  <si>
    <t>5. Nieodpłatne użycznie 1 zestawu kompletnego napędu wiertarskiego</t>
  </si>
  <si>
    <t>WYMAGANIA graniczne ZAMAWIAJĄCEGO DO PAKIETU 7:</t>
  </si>
  <si>
    <t>Pozycja  7a do 7d i 7j do 7k</t>
  </si>
  <si>
    <t xml:space="preserve">1. Nieodpłatne użyczenie  zestawu  narzędzi na czas trwania umowy (instrumentarium ). </t>
  </si>
  <si>
    <t>Pozycja 7e do 7i</t>
  </si>
  <si>
    <t xml:space="preserve">1. Nieodpłatne użyczenie trzech zestawów  narzędzi na czas trwania umowy (instrumentarium ). </t>
  </si>
  <si>
    <t>……………………………………..</t>
  </si>
  <si>
    <t>PAKIET 4</t>
  </si>
  <si>
    <t>xxxx</t>
  </si>
  <si>
    <t xml:space="preserve"> SYSTEM GWOŹDZI ŚRÓDSZPIKOWYCH</t>
  </si>
  <si>
    <t>Gwóźdź udowy retrograde wykonany ze stopu tytanu, z możliwością blokowania śrubami z mocowaniem torx i możliwością wprowadzenia w części kondylarnej śruby ze sworzniem.  Średnice gwoździ kodowane kolorami.</t>
  </si>
  <si>
    <t>xxxxxxxxxx</t>
  </si>
  <si>
    <t xml:space="preserve">Gwóźdź </t>
  </si>
  <si>
    <t>Wkręt blokujący tytanowy różne rozmiary, mocowanie gwiazdkowe.</t>
  </si>
  <si>
    <t>Śruba kondylarna ze sworzniem i podkładkami</t>
  </si>
  <si>
    <t xml:space="preserve">GWÓŹDŹ PISZCZELOWY </t>
  </si>
  <si>
    <t>Gwoździe piszczelowe anatomiczne, tytanowe, ze skośnym otworem rekonstrukcyjnym w płaszczyźnie czołowej</t>
  </si>
  <si>
    <t>Śruby zaślepiające do zamawianych gwoździ tytanowe</t>
  </si>
  <si>
    <t xml:space="preserve">Wkręt blokujący ze stożkowym rdzeniem tytanowy od 4,0 mm do 5,5 mocowanie gwiazdowe    </t>
  </si>
  <si>
    <t>Śruby kompresyjne tytanowe z mocowaniem gwiazdowym</t>
  </si>
  <si>
    <t>GWÓŹDŹ RAMIENNY</t>
  </si>
  <si>
    <t>Gwóźdź śródszpikowy ramienny, blokowany, tytanowy. Gwóźdź kaniulowany z ugięciem lateralnym w części bliższej. Możliwość implantacji retrograde i antegrade. Możliwość wielopłaszczyznowego blokowania dystalnego. Możliwość zastosowania śruby spiralnej przy blokowaniu proksymalnym. Śruba spiralna w długościach od 32 do 54 mm z przeskokiem co 2 mm Instrumentarium z możliwością śródoperacyjnej kompresji odłamów za pomocą śruby kompresyjnej. Gwóźdź uniwersalny do prawej i lewej ręki. Śruby blokujące z gniazdem gwiazdkowym, kodowanie kolorami - kolor śruby ryglującej odpowiada kolorowi gwoździa oraz oznaczeniu kolorystycznemu tulei i wiertła. Średnice gwoździa; 7mm, 9mm oraz 11mm w długościach od 190mm do 320mm. Komplet: gwóźdź, 3 śruby, zaślepka</t>
  </si>
  <si>
    <t>xxxxxxxxx</t>
  </si>
  <si>
    <t>Gwóźdź</t>
  </si>
  <si>
    <t>Wkręty ryglujące samogwintujące, z gniazdem gwiazdkowym. Śruby korowe 4,0 mm w długości od 18 mm do 60 mm z przeskokiem co  2 mm</t>
  </si>
  <si>
    <t>Wkręt spiralny</t>
  </si>
  <si>
    <t>Zaślepki kaniulowane o przedłużeniu: 0 mm, 5 mm, 10 mm, 15 mm i 20 mm</t>
  </si>
  <si>
    <t>GWÓŹDŹ UDOWY</t>
  </si>
  <si>
    <t>Gwoździe udowe uniwersalne, tytanowe, zakładane zarówno od krętarza jak i od kolana, z możliwością blokowania skośnego</t>
  </si>
  <si>
    <t>Śruby "end cap" do zamawianych gwoździ tytanowe o wysokościach od 0 do 25 mm, skok co 5 mm.</t>
  </si>
  <si>
    <t>Wkręt blokujący tytanowy 6,5 mm, mocowanie gwiazdkowe</t>
  </si>
  <si>
    <t>Wkręt rekonstrukcyjny tytanowy kaniulowany 6,5 mm, mocowanie gwiadkowe</t>
  </si>
  <si>
    <t>Śruby kompresyjne derotacyjne tytanowe</t>
  </si>
  <si>
    <t>Wkręt blokujący tytanowy 4,5 mm mocowanie gwiazdkowe</t>
  </si>
  <si>
    <t>GWÓŹDŹ KRĘTARZOWY</t>
  </si>
  <si>
    <t>Gwoździe blokowane krętarzowe tytanowe krótkie i długie, lite i kaniulowane, z otworami na śrubę zespalającą 11 mm i antyrotacyjną 6,5 mm</t>
  </si>
  <si>
    <t>Śruby zaślepiające do gwoździ krętarzowych</t>
  </si>
  <si>
    <t>Śruby kompresyjne tytanowe do zamawianych gwoździ</t>
  </si>
  <si>
    <t xml:space="preserve">Śruba zespalająca, tytanowa kaniulowana krętarzowa 6,5 mm  </t>
  </si>
  <si>
    <t>Wkręt blokujący tytanowy 4,5 mm mocowanie imbusowe</t>
  </si>
  <si>
    <t>Wkręt blokujący tytanowy 5,0 mm mocowanie imbusowe</t>
  </si>
  <si>
    <t>Gwóźdź piszczelowy wsteczny do artrodezy stawu skokowego, wykonany ze stopu tytanu, z możliwością blokowania za pomocą wkrętów 4,5 mm z mocowaniem typu torx w guz piętowy i na trzech poziomach w płaszczyźnie bocznej. Średnice gwoździ kodowane kolorami</t>
  </si>
  <si>
    <t>2szt.+kpl.śrub</t>
  </si>
  <si>
    <t>Wkręty blokujące w zakresie od 3,0 mm do 5,5 mm, mocowanie imbusowe</t>
  </si>
  <si>
    <t>Gwoździe ramienne blokowane tytanowe lite i kaniulowane zakładane od guzka i od łokcia o eliptycznym obrysie części bliższej gwoździa.</t>
  </si>
  <si>
    <t>1szt.+kpl.srub</t>
  </si>
  <si>
    <t xml:space="preserve">Wkręt blokujący tytanowy 3,5 mm, mocowanie imbusowe  </t>
  </si>
  <si>
    <t>Wkręt trzonowy tytanowy 4,5 mm, mocowanie imbusowe</t>
  </si>
  <si>
    <t>GWÓŹDŹ UDOWY ANATOMICZNY</t>
  </si>
  <si>
    <t>Gwoździe udowe anatomiczne, tytanowe, lateralne, krótkie i długie, zakładane od boku krętarza, blokowane poprzecznie i skośnie.</t>
  </si>
  <si>
    <t>2szt.+kpl.wkrętów</t>
  </si>
  <si>
    <t xml:space="preserve">Wkręt blokujący ze stożkowym rdzeniem tytanowy 4,0 mm, mocowanie gwiazdowe    </t>
  </si>
  <si>
    <t xml:space="preserve">Wkręt blokujący ze stożkowym rdzeniem tytanowy 4,5 mm, mocowanie gwiazdowe   </t>
  </si>
  <si>
    <t>Wkręt blokujący ze stożkowym rdzeniem tytanowy 5,0 mm, mocowanie gwiazdowe</t>
  </si>
  <si>
    <t>8e</t>
  </si>
  <si>
    <t xml:space="preserve">Wkręt blokujący tytanowy ze stożkowym rdzeniem 5,5 mm, mocowanie gwiazdowe   </t>
  </si>
  <si>
    <t>8f</t>
  </si>
  <si>
    <t>Wkręt rekonstrukcyjny tytanowy gąbczasty, kaniulowany 7,5 mm,  mocowanie gwiazdowe</t>
  </si>
  <si>
    <t>8g</t>
  </si>
  <si>
    <t>8h</t>
  </si>
  <si>
    <t>8'i</t>
  </si>
  <si>
    <t>Gwoździe blokowane tytanowe do kości przedramienia lite 4 i 5 mm</t>
  </si>
  <si>
    <t>8j</t>
  </si>
  <si>
    <t>Śruby zaślepiające tytanowe M4</t>
  </si>
  <si>
    <t>8k</t>
  </si>
  <si>
    <t xml:space="preserve">Wkręt blokujący tytanowy z podwójnym gwintem 1,5/2,7, mocowanie imbusowe    </t>
  </si>
  <si>
    <t>8l</t>
  </si>
  <si>
    <t>Wkręt korowy samogwintujący średnica 2,7 mocowanie imbusowe</t>
  </si>
  <si>
    <t>GWÓŹDŹ DO KOŚCI PROMIENIOWEJ</t>
  </si>
  <si>
    <t>Gwóźdź do części dalszej kości promieniowej. Wprowadzany przez szparę złamania. Złożony z części trzonowej wprowadzanej do jamy szpikowej kości i części płytkowej na zewnątrz kości. Posiadający w części bliższej jeden lub dwa otwory, W części środkowej gwoździa 5 otworów pod wkręty blokujące o średnicy 2,4 mm rozłożone wielopłaszczyznowo. Blokowanie wszystkich otworów w części trzonowej przy pomocy celownika</t>
  </si>
  <si>
    <t>2szt. +kpl.wkrętów</t>
  </si>
  <si>
    <t>xxxxxxxxxxxxx</t>
  </si>
  <si>
    <t>Wkręt blokujący tytanowy 2,4 mm, mocowanie gwiazdowe</t>
  </si>
  <si>
    <t>xxxxxxxxxxxxxx</t>
  </si>
  <si>
    <t>1. Nieodpłatne użyczenie trzech zestawów narzędzi na czas trwania umowy (instrumentarium)</t>
  </si>
  <si>
    <t>5. Implanty sterylne.</t>
  </si>
  <si>
    <t>6. Nieodpłatne użyczenie 1 zestawu kompletnego napędu wiertarskiego na czas trwania umowy</t>
  </si>
  <si>
    <t>PAKIET 5</t>
  </si>
  <si>
    <t xml:space="preserve">Producent/ Nazwa handlowa </t>
  </si>
  <si>
    <t>IMPLANTY DO ZAOPATRYWANIA ZŁAMAŃ</t>
  </si>
  <si>
    <t>2 szt. + kpl. wkrętów</t>
  </si>
  <si>
    <t>Płyta stalowa 3.5, zakrzywiona, do miednicy, krzywizna 88 mm, niskoprofilowa, wysokość płyty 2,7 mm, szerokość 10,2 mm, z otworami na śruby korowe, ilość otworów od 6 do 16, długość odpowiednio od 78 mm do 208 mm</t>
  </si>
  <si>
    <t>Wkręty kaniulowane śr. 3,5mm - wykonane ze stali nierdzewnej , samotnące, samogwintujące, dostępne z gwintem pełnym oraz gwintem niepełnym krótkim, i gwintem niepełnym długim, dostępne średnice od 3 do 7,3mm oraz długości od 8 do 150mm</t>
  </si>
  <si>
    <t>xxxxxxxxxxx</t>
  </si>
  <si>
    <t>Wkręty kaniulowane śr. 6,5mm - wykonane ze stali nierdzewnej , samotnące, samogwintujące, dostępne z gwintem pełnym oraz gwintem niepełnym krótkim, i gwintem niepełnym długim, dostępne średnice od 3 do 7,3mm oraz długości od 8 do 150mm</t>
  </si>
  <si>
    <t>Wkręty kaniulowane śr. 7,3mm - wykonane ze stali nierdzewnej , samotnące, samogwintujące, dostepne z gwintem pełnym oraz gwintem niepełnym krótkim, i gwintem niepełnym długim, dostępne średnice od 3 do 7,3mm oraz długości od 8 do 150mm</t>
  </si>
  <si>
    <t>Podkładka do wkrętów kaniulowanych</t>
  </si>
  <si>
    <t>4 szt.</t>
  </si>
  <si>
    <t>Śruby kompresyjne HCS 1.5 z gwintowaną główką, samotnące, samogwintujące. Gwint na główce śruby dostosowany do kości korowej (podwójny zwój gwintu), gwint na końcówce śruby dostosowany do kości korowej (duża gęstość gwintu), średnica główki z gwintem 2,2mm, średnica rdzenia 1,2mm, średnica gwintu na końcu śruby 1,5 mm, jednakowy skok gwintu na główce i końcu śruby, konstrukcja śruby umożliwiająca wykonanie kompresji a następnie niezależne wkręcenie główki śruby do kości korowej, śruby z niepełnym gwintem w długościach od 8 do 20mm, gniazdo śruby gwiazdkowe (typu stardrive). Materiał: tytan.</t>
  </si>
  <si>
    <t>System do osteotomii i urazów w obrębie bliższej i dalszej nasady kości udowej u dzieci i młodocianych. Płytka anatomiczna o kształcie zmniejszającym kontakt z kością, blokująco - kompresyjna do dalszej nasady kości udowej wykonana ze stali implantowej. Na trzonie płyty otwory dwufunkcyjne nie wymagające zaślepek/przejściówek, blokująco – kompresyjne z możliwością zastosowania śrub blokujących lub korowych/gąbczastych (kompresja międzyodłamowa). W głowie płyty otwory prowadzące śruby blokujące doszyjkowo  – śr. 3,5 i 5.0 mm oraz otwory do wstępnej stabilizacji drutami Kirschnera. Płyty do bliższej nasady k.udowej z określonym kątem prowadzenia śrub doszyjkowych -  100º, 110º , 120º , 130º, 140º oraz 150º . Płyty do dalszej nasady k.udowej z określonym kątem prowadzenia śrub kłykciowych 90º . W części trzonowej płytki otwory owalne gwintowane z możliwością zastosowania alternatywnie śrub blokowanych w płytce i korowych/gąbczastych 3.5 oraz 4.5/5.0. Śruby blokowane w płycie (3,5 i 5,0mm) samogwintujące oraz samotnące/samogwintujące z gniazdami sześciokątnymi i gwiazdkowymi wkręcane przy pomocy śrubokręta dynamometrycznego 1,5Nm/4,0Nm.</t>
  </si>
  <si>
    <t>1) Płyty do bliższej nasady kości udowej</t>
  </si>
  <si>
    <t>2) Płyty do dalszej nasady kości udowej</t>
  </si>
  <si>
    <t>System tytanowych gwoździ elastycznych do stabilizacji złamań trzonowych oraz przynasadowych wszystkich kości kończyn długich u dzieci oraz złamań  kości kończyn górnych u dorosłych, prosta technika wprowadzania umożliwia bezpieczne zaopatrywanie złamań u dzieci (bez przechodzenia przez chrząstkę wzrostową); spłaszczony koniec gwoździa wygięty pod różnym kątem w zależności od średnicy gwoździa, ułatwiający wprowadzanie oraz zapobiegający perforacji ściany dalszej kości korowej, oraz zapewniający lepsze trzymanie implantu; implanty wykonane są z tytanu, kompatybilne dla rezonansu magnetycznego; wszystkie implanty oznaczone kolorystycznie, widoczne oznaczenia laserowe – m.in. strony wprowadzenia; możliwość blokowania za pomocą zaślepki; zakres dostępnych rozmiarów: średnica: 1,5-4mm długość: 300mm (dla średnicy 1,5mm) i 440mm dla pozostałych rozmiarów</t>
  </si>
  <si>
    <t xml:space="preserve">Tytanowy gwóźdź elastyczny  średnica: 1,5-4mm długość: 300mm (dla średnicy 1,5mm) i 440mm dla pozostałych, materiał: tytan                                                             </t>
  </si>
  <si>
    <t>Urządzenie przeznaczone do wydłużania małych kości, wyposażony w belkę dystrakcyjną oraz zamocowane na niej dwie klamry łączące druty Kirschnera. Odległość między drutami od 5 do 40mm. Długość dystraktora w pozycji zamkniętej 75mm oraz w pozycji otwartej 110mm. Maksymalna długość dystrakcji 35mm. Długość dystrakcji na jeden obrót śruby 0,7mm, długość dystrakcji na jedno nacięcie 0,23mm. Komplet złożony z: Urządzenie do dystrakcji/kompresji, druty Kirschnera gwintowane o długości 150mm (część gwintowana 15mm) 10szt., klucz uniwersalny o średnicy 7mm.</t>
  </si>
  <si>
    <t>kpl</t>
  </si>
  <si>
    <t>Urządzenie przeznaczone do wydłużania małych kości, wyposażone w długą belkę dystrakcyjną oraz zamocowane na niej dwie klamry łączące druty Kirschnera. Odległość między drutami od 5 do 70mm. Długość dystraktora w pozycji zamkniętej 100mm oraz w pozycji otwartej 160mm. Maksymalna długość dystrakcji 60mm. Długość dystrakcji na jeden obrót śruby 0,7mm, długość dystrakcji na jedno nacięcie 0,23mm. Komplet złożony z: Urządzenie do dystrakcji/kompresji, druty Kirschnera gwintowane o długości 150mm (część gwintowana 15mm) 10szt., klucz uniwersalny o średnicy 7mm.</t>
  </si>
  <si>
    <t>Stabilizator zewnętrzny uniwersalny do stabilizacji złamań, wydłużania, transportu odłamów kostnych w obrębie kończyn dolnych oraz miednicy. Wyposażony w klamry z regulacją położenia na pręcie prowadzącym oraz kąta pochylenia i obrotu klamry wokół własnej osi, ustawienia kątów blokowane przez ząbkowania. Stabilizator wyposażony w pręt prowadzący o zmiennej długości w zakresie od 287 do 437mm z dynamizacją. Klamry stabilizatora zewnętrznego z gniazdami dla 4 śrub Schanza o śr. od 4 do 6 mm. Stabilizator zewnętrzny wyposażony w klamrę typu T do stabilizacji dalszej lub bliżej części głowy kości długiej przy pomocy trzech śrub Schanza ustawianych pod różnymi kątami każda. Komplet złożony z: pojemnik do przechowywania stabilizatora (1), zacisk standardowy (2), pojedynczy (2), rurki węglowe o średnicy 22mm (3), kątnica do montażu klamry T (1), korpus centralny (1), równoległa rękojeść tulei wiertarskiej (1), tuleja wiertarska (2), trokar (2), rękojeść do redukcji złamań (2), grotowkręty Schanza samowiercące i samogwintujące (8), klucz dynamizacyjny (1), klucz sześciokątny (2)</t>
  </si>
  <si>
    <t>Śruba do blokowania w płytce śr.3,5mm,samogwintująca, gwintowana,stożkowa główka,dł.od 10 do 60mm,stal, gniazdo gwiazdkowe, gniazdo sześciokątne.</t>
  </si>
  <si>
    <t>Śruba korowa śr.3,5mm,samogwintująca, dł. od 10 do 90mm,stal, gniazdo sześciokątne.</t>
  </si>
  <si>
    <t>Płyta anatomiczna o kształcie zmniejszającym kontakt z kością blokująco – kompresyjna do dalszej nasady kości piszczelowej od strony przedniobocznej. Na trzonie płyty otwory dwufunkcyjne nie wymagające zaślepek/przejściówek , blokująco-kompresyjne z możliwością zastosowania śrub blokujących lub korowych/gąbczastych (kompresja międzyodłamowa). W głowie płyty otwory prowadzące śruby blokujące pod różnymi kątami – w różnych kierunkach śr. 3,5mm oraz otwory  do wstępnej stabilizacji drutami Kirschnera. W części dalszej płytki otwory owalne gwintowane z możliwością zastosowania zarówno śrub blokowanych w płytce jak i korowych/gąbczastych śr. 3,5mm ,podłużny otwór blokująco-kompresyjny  umożliwia elastyczność pionowego pozycjonowania płytki. Śruby blokowane w płycie (3,5mm) samogwintujące z gniazdami sześciokątnymi lub gwiazdkowymi wkręcane przy pomocy śrubokręta dynamometrycznego 1,5N. Płyta anatomiczna,prawa,lewa, przednioboczna , w długościach od 80mm do 288mm, od 5 do 21 otworów. Materiał stal.</t>
  </si>
  <si>
    <t>15a</t>
  </si>
  <si>
    <t>Płyta</t>
  </si>
  <si>
    <t>15b</t>
  </si>
  <si>
    <t>Wkręty blokujące 3,5mm</t>
  </si>
  <si>
    <t>15c</t>
  </si>
  <si>
    <t>Wkręt korowy/gąbczasty 3,5mm</t>
  </si>
  <si>
    <t>Gwóźdź udowy, blokowany, kaniulowany,tytanowy, anatomiczny o kształcie dopasowanym do anatomii kości u młodocianych(w fazie wzrostu). Proksymalne wygięcie pod kątem 12º umożliwiające założenie z dostępu bocznego w stosunku do szczytu krętarza większego. Gwóźdź z możliwością blokowania proksymalnego 130º antegrade. Możliwość blokowania proksymalnego z użyciem dwóch śrub doszyjkowych pod kątem 120º z antewersją o średnicy 5,0mm i długościach od 50mm do 125mm.Zaślepka kaniulowana w długościach od 0mm do 15mm. Śruby blokujące o śr. 4,0mm z gniazdem gwiazdkowym , kodowanie kolorami, kolor śruby ryglującej odpowiada kolorowi gwoździa oraz oznaczeniu kolorystycznemu tulei i wiertła. Średnice gwoździ 8,2mm, 9mm; 10mm prawe i lewe, w długościach od 240mm do 400mm.Komplet – gwóźdź ,trzy śruby, zaślepka).</t>
  </si>
  <si>
    <t>16a</t>
  </si>
  <si>
    <t>1szt. + kpl. Śrub</t>
  </si>
  <si>
    <t>16b</t>
  </si>
  <si>
    <t>Śruba blokująca 4,0mm</t>
  </si>
  <si>
    <t>16c</t>
  </si>
  <si>
    <t>Śruba doszyjkowa 5,0mm</t>
  </si>
  <si>
    <t>16d</t>
  </si>
  <si>
    <t>16e</t>
  </si>
  <si>
    <t>Zaślepki</t>
  </si>
  <si>
    <t>Wymagania graniczne Zamawiającego :</t>
  </si>
  <si>
    <t>1. Nieodpłatne użyczenie dwóch zestawów narzędzi na czas trwania umowy (instrumentarium)</t>
  </si>
  <si>
    <t>5. Nieodpłatne użyczenie 1 zestawu kompletnego napędu wiertarskiego na czas trwania umowy</t>
  </si>
  <si>
    <t>PAKIET 6</t>
  </si>
  <si>
    <t>IMPLANTY DO ZESPOLEŃ OKOŁOSTAWOWYCH</t>
  </si>
  <si>
    <t>Płytki anatomiczne o kształcie zmniejszajacym kontakt z koscia blokujaco - kompresyjna do dalszej nasady kosci ramiennej, Mocowane od strony przysrodkowej, bocznej lub tylnobocznej. Na trzonie płyty otwory dwufunkcyjne nie wymagajace zaslepek/przejsciówek, gwintowane w czesci blokujacej i gładkie w czesci kompresyjnej z możliwoscia zastosowania srub blokujacych lub zwykłych ( kompresja miedzyodłamowa ), podłu ny otwór blokujaco – kompresyjny umo liwia elastycznosc pionowego pozycjonowania płytki. W głowie płyty zageszczone otwory zbudowane z czterech kolumn gwintowanych z mo liwoscia zastosowania srub blokowanych zmiennokatowo z odchyleniem od osi w ka dym kierunku 15 stopni o srednicy 2,7 mm, z gwintowana główka lub alternatywnie standardowe sruby korowe o srednicy 2,4 mm. Płyta tylnoboczna w wariancie bez i z bocznym podparciem i kompresja kłykci. Płyta przysrodkowa w wariantem z i bez przedłu enia. W czesci trzonowej płytki otwory owalne gwintowane z mo liwoscia zastosowania alternatywnie srub blokowanych w płytce i korowych/gabczastych 3.5/4mm. Sruby blokujace wkrecane za pomoca srubokreta dynamometrycznego 2.4/2.7 – 0,8/1.2 Nm, 3,5-1,5Nm. Sruby blokowane w płycie samogwintujace (2.4-3,5) i samotnace/samogwintujace (3,5mm) z gniazdami szesciokatnymi i gwiazdkowymi. Sruby wprowadzane w głowe kosci ramiennej przez płyte za pomoca celownika. Płyty tylnoboczne w długosciach od 3-13 otworów, 75-205mm. Płyty boczne w długosciach od 1-11 otworów, 69-199mm. Płyty przysrodkowe w długosciach od 1-10
otworów, 69-189mm. Materiał stal.</t>
  </si>
  <si>
    <t>2 szt. + kpl. Śrub</t>
  </si>
  <si>
    <t>Płytka blokująco-kompresyjna do nasady dalszej kości ramiennej zakładana z dostępu przyśrodkowego ,materiał stal, otwory owalne gwintowane z możliwością zastosowania alternatywnie śrub blokowanych w płytce 3,5mm oraz kompresyjnych 3,5mm.W części proksymalnej otwory okrągłe na śruby blokowane w płytce o średnicy 2,7mm. Płytki prawe i lewe od 3 do 14 otworów w części dalszej w długościach od 59 do 201mm.</t>
  </si>
  <si>
    <t>Płytki blokująco-kompresyjne z zestawem śrub o średnicy 2,4 i 2,7mm,zakładane z dostępu grzbietowego (dorsal):implanty z podwójnymi otworami akceptującymi śruby blokowane lub korowe:</t>
  </si>
  <si>
    <t>Płytka prosta ukształtowana anatomicznie zakładana od strony bocznej;ilość otworów od 5 do 6, materiał stal.</t>
  </si>
  <si>
    <t>Płytka odgięta pod kątem 90° ilość otworów w części bliższej od 2 do 3,ilość otworów w części dalszej od 3 do 4 .Płytki do prawej i lewej ręki. Materiał stal.</t>
  </si>
  <si>
    <t>Płytka odgięta pod kątem 70° ;ilość otworów w części bliższej od 2 do 3;ilość otworów w części dalszej od 3 do 4 .Płytki do prawej i lewej ręki .Materiał stal.</t>
  </si>
  <si>
    <t>Płytka T ;3 otwory w części bliższej ,w części dalszej od 3 do 4 otworów.Materiał stal.</t>
  </si>
  <si>
    <t xml:space="preserve">Płytki blokująco-kompresyjne z zestawem śrub o śr.2,4 i 2,7mm,zakładane z dostępu dłoniowego (volar);implanty z podwójnymi otworami akceptującymi śruby blokowane i korowe.                               </t>
  </si>
  <si>
    <t>Płytki w kształcie litery T ,ukształtowane anatomicznie , o skosie 18° i kącie śrub blokowanych zapobiegającym uszkodzeniu powierzchni  stawowej, 5-9 otworów w części bliższej ;w części dalszej od 3 do 4 otworów .Płytki do prawej i lewej ręki .Materiał stal.</t>
  </si>
  <si>
    <t>Płytki w kształcie litery T ,długie, 4 otwory w części bliższej ;w części dalszej od 8 do 12 otworów.Materiał stal.</t>
  </si>
  <si>
    <t>Płytka blokujaco-kompresyjna rekonstrukcyjna 3,5mm, wąska, otwory owalne częściowo gwintowane z możliwością zastosowania alternatywnie śrub blokowanych w płytce i  kompresyjnych, ilość otworów od 5 do 22, długość od 70 do 315 mm.Materiał stal.</t>
  </si>
  <si>
    <t>Płytka anatomiczna o kształcie zmniejszającym kontakt z kością, blokująco - kompresyjna do bliższej nasady kości ramiennej. Na trzonie płyty otwory dwufunkcyjne nie wymagające zaślepek/przejściówek, blokująco – kompresyjne z możliwością zastosowania śrub blokujących lub korowych/gąbczastych ( kompresja międzyodłamowa ), podłużny otwór blokująco – kompresyjny umożliwia elastyczność pionowego pozycjonowania płytki. W głowie płyty otwory prowadzące śruby pod różnymi kątami – w różnych kierunkach oraz otwory umożliwiające wstępną stabilizację drutami Kirschnera oraz przyszycie nićmi elementów stożka rotatora.  W części dalszej płytki otwory owalne gwintowane z możliwością zastosowania alternatywnie śrub blokowanych w płytce i korowych/gąbczastych 3.5/4mm. Śruby blokujące wkręcane za pomocą śrubokręta dynamometrycznego 1,5Nm. Śruby blokowane w płycie samogwintujące i samotnące/samogwinujące z gniazdami sześciokątnymi i gwizadkowymi. Śruby wprowadzane w głowę kości ramiennej przez płytę za pomocą celownika. Długość od 90mm do 270mm, ilość otworów od 3 do 12. Materiał stal.</t>
  </si>
  <si>
    <t>5 szt. + kpl. Śrub</t>
  </si>
  <si>
    <t>Płytka blokująco - kompresyjna do nasady bliższej  kości łokciowej, materiał stal. Otwory owalne gwintowane z możliwością zastosowania alternatywnie śrub blokowanych w płytce 3,5 oraz  kompresyjnych 3.5mm. Płytka z wcięciami ułatwiającymi modelowanie, w części bliższej ugięta pod katem 90 st. Pod wyrostek łokciowy . Płytki prawe i lewe, od 2 do 12 otworów w części dalszej, w długościach od 86 mm do 216 mm.</t>
  </si>
  <si>
    <t>Płyta do wyrostka łokciowego. Anatomiczna o kształcie zmniejszającym kontakt z kością. Blokująco kompresyjna. Zbudowana z czterech kolumn gwintowanych z możliwością zastosowania śrub blokowanych zmiennokątowych z odchyleniem od osi w każdym kierunku 15 stopni o średnicy 2,7. Materiał stal.</t>
  </si>
  <si>
    <t>Płytka anatomiczna o kształcie zmniejszającym kontakt z kością, blokująco - kompresyjna do bliższej nasady kości promieniowej. Płytki o kształcie dopasowanym do złamań szyjki i jak i głowy kości promieniowej. Na trzonie płyty otwory dwufunkcyjne nie wymagające zaślepek/przejściówek, blokująco – kompresyjne z możliwością zastosowania śrub blokujących lub korowych/gąbczastych ( kompresja międzyodłamowa ), podłużny otwór blokująco – kompresyjny umożliwia elastyczność pionowego pozycjonowania płytki. W głowie płyty otwory prowadzące śruby blokujące pod różnymi kątami – w różnych kierunkach śr. 2.4/2.7mm  W części dalszej płytki otwory owalne gwintowane z możliwością zastosowania alternatywnie śrub blokowanych w płytce i korowych 2.0/2,4/2.7mm. Śruby blokowane w płycie samogwintujące z gniazdami gwiazdkowymi wkręcane przy pomocy śrubokręta dynamometrycznego 0,8Nm. Długość płyt od 2 do 4 otworów w trzonie i od 5 do 6 otworów w głowie płytki, płyty głowowe prawe i lewe, szyjkowe - uniwersalne. Materiał stal .</t>
  </si>
  <si>
    <t>Płytka stalowa anatomicznie dogięta, blokująco-kompresyjna do złamań trzonu, 3.5 mm. Płytka posiadająca podwójne otwory, częściowo gwintowane, umożliwiające założenie zarówno śrub korowych jak i blokowanych w płytce. Śruby gwintowane zakładane z użyciem dynanometru zmniejszającego siłę dokręcania.Płytki prawe i lewe  od 6 do 8 otworów.</t>
  </si>
  <si>
    <t>Płytka stalowa anatomicznie dogięta, blokująco-kompresyjna do złamań trzonu obojczyka, 3.5 mm, z bocznym przedłużeniem na śruby blokujące 2.4 mm. Płytka posiadająca podwójne otwory, częściowo gwintowane, umożliwiające założenie zarówno śrub korowych jak i blokowanych w płytce.Śruby gwintowane zakładane z użyciem dynanometru zmniejszającego siłę dokręcania.Płytki prawe i lewe  od 3 do 8 otworów.</t>
  </si>
  <si>
    <t>Płytka blokująca -kompresyjna 4,5/5,0mm prosta , szeroka, otwory owalne częściowo gwintowane z możliwością zastosowania alternatywnie śrub blokowanych w płytce i kompresyjnych , ilość otworów od 6 do 24 , długość od 116 do 440mm. Materiał: stal.</t>
  </si>
  <si>
    <t>Płyta stalowa 3.5 mm do zespoleń spojenia łonowego, niskoprofilowa,  wysokość płyty 3,7 mm, szerokość 10,1 mm, krzywizna 60 mm, posiadająca otwory gwintowane, umożliwiające założenie albo śrub  blokowanych w płytce albo śrub korowych. Śruby gwintowane zakładane z użyciem dynanometru zmniejszającego siłę dokręcania.  Płyty od 4 do 6 otworów w długościach odpowiednio od 57 do 78 mm.</t>
  </si>
  <si>
    <t>1 szt.+ kpl. śrub</t>
  </si>
  <si>
    <t>Płyta stalowa prosta rekonstrukcyjna 3.5 mm do miednicy, niskoprofilowa, wysokość płyty 3,7 mm, szerokość 10,1 mm, posiadająca otwory gwintowane, umożliwiające założenie albo śrub  blokowanych w płytce albo śrub korowych. Śruby gwintowane zakładane z użyciem dynanometru zmniejszającego siłę dokręcania.  Płyty od 3 do 20 otworów w długościach odpowiednio od 39 do 260 mm.</t>
  </si>
  <si>
    <t>Płyta stalowa 3.5, zakrzywiona, do miednicy, krzywizna 108 mm, niskoprofilowa, wysokość płyty 2,7 mm, szerokość 10,2 mm, z otworami na śruby korowe, ilość otworów od 6 do 16, długość odpowiednio od 78 mm do 208 mm</t>
  </si>
  <si>
    <t>Płyta stalowa 3.5 mm, zakrzywiona w kształcie litery J, prawa i lewa, do miednicy, wysokość płyty 3,7 mm, szerokość 10,1 mm, krzywizna 88 mm; z otworami gwintowanymi umożliwiającymi założenie śrub blokowanych w płytce przy użyciu dynanomertu zmniejszającego siłę dokręcania; ilość otworów od 10 do 16 w długościach odpowiednio od 130 mm do 208 mm.</t>
  </si>
  <si>
    <t xml:space="preserve">1 szt. + kpl. śrub </t>
  </si>
  <si>
    <t xml:space="preserve">Płytka rekonstrukcyjna o niskim profilu blokująco - kompresyjna czworoboczna do złamań miednicy, Otwory okrągłe i podłużne dopasowane do śrub korowych o średnicy 3,5mm. „Koralikowy” kształt płyty – owalne obrysy poszczególnych segmentów płyty, wszystkie krawędzie zaokrąglone. Płyta dopasowana anatomicznie, ze wstępnym ugięciem 90st. dopasowanym do krawędzi miednicy. Płyty w 3 rozmiarach: krótkim (z jednym podłużnym otworem), średnim i długim (z dwoma podłużnymi otworami po jednym na każdym z ramion płyty). Płyta wyposażona w otwory do drutów Kirschnera. Śruby korowe samogwintujące z gniazdami sześciokątnymi i gwizadkowymi. Materiał stal. Płyty w opakowaniach sterylnych. Kompletne instrumentarium wyposażone w specjalistyczne narzędzia do nastawiania fragmentów miednicy, kompresji oraz podważki dostosowane do operacji miednicy. </t>
  </si>
  <si>
    <t>Płytka blokujaco-kompresyjna 3,5 mm prosta, wąska,przynasadowa, otwory owalne częściowo gwintowane z możliwością zastosowania alternatywnie śrub blokowanych w płytce i  kompresyjnych, ilość otworów od 4 do 12, długość od 59 do 163 mm.Materiał stal</t>
  </si>
  <si>
    <t>Płytka anatomiczna o kształcie zmniejszającym kontakt z kością, blokująco - kompresyjna do dalszego końca kości strzałkowej 2,7 mm. Dł. od 79 do 235 mm, od 3 do 15 otworów. Materiał stal</t>
  </si>
  <si>
    <t>Wkręt do blokowania w płytce śr.2,7mm,samogwintująca, gwintowana,stożkowa główka ,dł. od 14 do 60mm,stal, gniazdo gwiazdkowe.</t>
  </si>
  <si>
    <t xml:space="preserve">Wkręt blokowany zmiennokątowa średnica 2,7 mm z gwintowaną główką dł od 10-60 mm  ze skokiem co 2 mm Materiał stal.
</t>
  </si>
  <si>
    <t>Wkręt blokowany zmiennokątowa średnica 3,5 mm z gwintowaną główką dł od 10-60 mm  ze skokiem co 2 mm Materiał stal.</t>
  </si>
  <si>
    <t xml:space="preserve">Wkręt do blokowania w płytce śr.3,5mm,samogwintująca, gwintowana,stożkowa główka,dł.od 10 do 60mm,stal, gniazdo gwiazdkowe, gniazdo sześciokątne.
</t>
  </si>
  <si>
    <t>Wkręt korowa śr.3,5mm,samogwintująca, dł. od 10 do 90mm,stal, gniazdo sześciokątne.</t>
  </si>
  <si>
    <t>Wkręt do blokowania w płytce śr.2,4 mm, samogwintująca,gwintowana,stożkowa główka dł.6-30mm.stal, gniazdo gwiazdkowe</t>
  </si>
  <si>
    <t>Wkręt korowa o śr.2,4mm,samogwintująca,stal,dł.6-40mm, gniazdo gwiazdkowe</t>
  </si>
  <si>
    <t>Wkręt HCS (do kości łódeczkowatej)kompresyjna z głową chowaną w kości ,tytanowe ,kaniulowane o śr. 2,4 i 3,0mm z gwintowaną głową ,śr. głowy 3,5mm z podwójnym gwintem,skok gwintu 1,25mm stały na całej długości śruby,samotnące ,długość 10-40mm.</t>
  </si>
  <si>
    <t>Wkręt do blokowania w płytce śr.5.0mm.,samogwintująca, gwintowana główka, dł. od 14 do 90 mm, stal, gniazdo sześciokątne.</t>
  </si>
  <si>
    <t>Wkręt kompresyjny korowy,stal, śr. 4,5mm, dł. 14 do 110mm</t>
  </si>
  <si>
    <t>6 szt.</t>
  </si>
  <si>
    <t>Wkręt do blokowania w płytce śr. 2,0mm samogwintująca ,gwintowana, stożkowa główka dł. 6-30mm,stal, gniazdo gwiazdkowe.</t>
  </si>
  <si>
    <t>Wkręt korowy śr.2,0mm samogwintująca,dł. 6-30mm stal,gniazdo gwiazdkowe.</t>
  </si>
  <si>
    <t>Wkręty kaniulowane śr. 4,5mm - wykonane ze stali nierdzewnej , samotnące, samogwintujące, dostępne z gwintem pełnym oraz gwintem niepełnym krótkim, i gwintem niepełnym długim, dostępne średnice od 3 do 7,3mm oraz długości od 8 do 150mm</t>
  </si>
  <si>
    <t>Grotowkręty samowiercące, samogwintujące o śr. 2,5 – 6mm (do wyboru) do stabilizatora zewnętrznego średniego.</t>
  </si>
  <si>
    <t>Drut Kirschnera 1,6mm do stabilizatora zewnętrznego, dł. 100mm z gwintowanym końcem. Opakowanie 10 szt.</t>
  </si>
  <si>
    <t xml:space="preserve">Gwóźdź śródszpikowy ramienny, blokowany, tytanowy, wielopłaszczyznowy, anatomiczny prawy/lewy. Możliwość blokowania śruby w śrubie dodatkową śrubą 3,5 mm. </t>
  </si>
  <si>
    <t>36a</t>
  </si>
  <si>
    <t>Gwóźdź krótki część bliższa/dalsza 9,5/8mm oraz 11/9,5 mm dł 160mm</t>
  </si>
  <si>
    <t>1+kpl. Śrub</t>
  </si>
  <si>
    <t>36b</t>
  </si>
  <si>
    <t>Gwóźdź długi śr 7 i 8,5 mm długość od 180 do 315 mm</t>
  </si>
  <si>
    <t>36c</t>
  </si>
  <si>
    <t>Śruba blokowana 4,0mm,dł. 18-80 mm.Materiał tytan.</t>
  </si>
  <si>
    <t>36d</t>
  </si>
  <si>
    <t>Śruba blokowana 4,5mm,dł. 20-60mm.Materiał tytan.</t>
  </si>
  <si>
    <t>36e</t>
  </si>
  <si>
    <t>Śruba blokowana 3,5mm,dł. 16-60mm.Materiał tytan.</t>
  </si>
  <si>
    <t>36f</t>
  </si>
  <si>
    <t>Zaślepka , materiał tytan.</t>
  </si>
  <si>
    <t>36g</t>
  </si>
  <si>
    <t>Śruba 4,0 mm z podwójnym gwintem śr. 26-80mm</t>
  </si>
  <si>
    <t>Wymagania Zamawiającego:</t>
  </si>
  <si>
    <t xml:space="preserve">1. Nieodpłatne użyczenie 4 zestawów  narzędzi na czas trwania umowy (instrumentarium ) </t>
  </si>
  <si>
    <t>2. Instrukcje w języku polskim w ilości 4 szt. dostarczone wraz z pierwszą dostawą.</t>
  </si>
  <si>
    <t>4.Nieodpłatne użyczenia na czas trwania umowy kaset na implanty – do poszczególnych systemów.</t>
  </si>
  <si>
    <t>5. Nieodpłatne użyczenie 1 zestaw kompletnego napędu wiertarskiego na czas trwania umowy</t>
  </si>
  <si>
    <t>PAKIET 7</t>
  </si>
  <si>
    <t>SYSTEM DO OSTEOTOMII KOŚCI PISZCZELOWEJ I UDOWEJ</t>
  </si>
  <si>
    <t xml:space="preserve">Płytki i śruby ze stopu tytanu TA6V. Śruby gwintowane w całości lub częściowo, możliwość wkręcania bez użycia nakrętki blokującej. Główki śrub licujące się z płytką. </t>
  </si>
  <si>
    <t>xxx</t>
  </si>
  <si>
    <t>Płytka 4,6 i 7 otworowa do osteotomii otwartej kości piszczelowej bliższej</t>
  </si>
  <si>
    <t>Płytka 6 otworowa, anatomiczna do osteotomii zamkniętej kości piszczelowej bliższej.</t>
  </si>
  <si>
    <t>Płytka 10 otworowa do osteotomii zamkniętej kości udowej dalszej</t>
  </si>
  <si>
    <t>Wkręt blokujący 30-65 mm</t>
  </si>
  <si>
    <t>1. Nieodpłatne użyczenie zestawu narzędzi wraz z kompletem implantów na czas trwania zabiegu (instrumentarium) do 72H</t>
  </si>
  <si>
    <t>2. Instrukcje w języku polskim w ilości 2 szt. dostarczone wraz z dostawą.</t>
  </si>
  <si>
    <t xml:space="preserve">3.Wykonawca dostarczy z dostawą formularze kart zużycia </t>
  </si>
  <si>
    <t>PAKIET 8</t>
  </si>
  <si>
    <t xml:space="preserve">Sterylny zacisk do zamykania płata kości czaszki , wykonany z materiału PEEK , sterylne, pakowane w pojedynczych opakowaniach , samozamykajacy mechanizm , podwójny mechanizm zamykający , górna powierzchnia płata zamykającego szer. 16mm, dł.11mm, dolna powierzchnia płata średnica 12mm dostosowanie się do kształtu .wysokośc zacisku razem z petlą zaciskającą 75mm, maksymalna grubość kości czaszki 24mm. </t>
  </si>
  <si>
    <t>Wymagania  graniczne Zamawiającego:</t>
  </si>
  <si>
    <t>1. nieodpłatne użyczenie 2 kompletów narzędzi do implantacji zacisków na czas trwania umowy - jeżeli system wymaga użycia narzędzi</t>
  </si>
  <si>
    <t>tak</t>
  </si>
  <si>
    <t>PAKIET 9</t>
  </si>
  <si>
    <t>(zł)</t>
  </si>
  <si>
    <t xml:space="preserve">SYNTETYCZNE SUBSTYTUTY KOŚCI </t>
  </si>
  <si>
    <t>Syntetyczny substytut kości składający się z w 100% z trójfosforanu wapnia w postaci granulek fi 1mm, 5cm</t>
  </si>
  <si>
    <t>Syntetyczny substytut kości składający się z w 100% z trójfosforanu wapnia w postaci granulek fi 1,5mm, 5cm</t>
  </si>
  <si>
    <t>Syntetyczny substytut kości składający się z w 100% z trójfosforanu wapnia w postaci granulek fi 3mm, 5cm</t>
  </si>
  <si>
    <t>Syntetyczny substytut kości składający się z w 100% z trójfosforanu wapnia w postaci granulek fi 1mm, 15cm</t>
  </si>
  <si>
    <t>Syntetyczny substytut kości składający się z w 100% z trójfosforanu wapnia w postaci granulek fi 1,5mm, 15cm</t>
  </si>
  <si>
    <t>Syntetyczny substytut kości składający się z w 100% z trójfosforanu wapnia w postaci granulek fi 3mm, 15cm</t>
  </si>
  <si>
    <t>Syntetyczny substytut kości składający się z w 100% z trójfosforanu wapnia w postaci granulek fi 1,5mm, 30cm</t>
  </si>
  <si>
    <t>Syntetyczny substytut kości składający się z w 100% z trójfosforanu wapnia w postaci – bloku 10x10x25mm</t>
  </si>
  <si>
    <t>1i'</t>
  </si>
  <si>
    <t>Syntetyczny substytut kości składający się z w 100% z trójfosforanu wapnia w postaci – klinu do osteotomii śródstopia – 15x10x4x2mm.</t>
  </si>
  <si>
    <t>Preparat kościozastępczy do wstrzykiwań jako wypełniacz do ubytków kostnych, w formie pasty, materiał 100% trójfosforan wapnia, objętość 5cc.</t>
  </si>
  <si>
    <t>5x5 cm</t>
  </si>
  <si>
    <t>na indywidualne zamówienie</t>
  </si>
  <si>
    <t>10x15 cm</t>
  </si>
  <si>
    <t>10x30 cm</t>
  </si>
  <si>
    <t>20x30 cm</t>
  </si>
  <si>
    <t>Śruby kompresyjne, typu Herberta,samotnące, samowiercące, kaniulowane o średnicy 3,0mm, długości od 10 do 40mm, gwint na głowie śruby o śr. 4,7mm,średnica gwintu na końcu śruby 3mm. Kaniulacja średnica 0,8 mm. Konikalny kształt łba. . Materiał tytan.</t>
  </si>
  <si>
    <t>20 szt.</t>
  </si>
  <si>
    <t>Drut Kirschnera 0,8mm</t>
  </si>
  <si>
    <t>3 szt.</t>
  </si>
  <si>
    <t>Tytanowe śruby kompresyjne,samotnące, samowiercące kaniulowane o średnicy 2,5mm i długościach od 10 do 28 mm. Gwint na głowie śruby o średnicy 3,2 mm, średnica rdzenia śruby 1,5mm, średnica gwintu na końcu śruby 2,5mm. Kaniulacja średnica 0,9mm</t>
  </si>
  <si>
    <r>
      <t>Wiertło kaniulowane średnica</t>
    </r>
    <r>
      <rPr>
        <sz val="10"/>
        <color indexed="8"/>
        <rFont val="Times New Roman"/>
        <family val="1"/>
      </rPr>
      <t xml:space="preserve"> 1,8mm</t>
    </r>
  </si>
  <si>
    <t>1 szt.</t>
  </si>
  <si>
    <t>Tytanowe śruby kompresyjne,samotnące, samowiercące, kaniulowane o średnicy 3 mm i długościach od 12 do 34 mm. Gwint na głowie śruby o średnicy 4mm mm, średnica rdzenia śruby 1,8mm, średnica gwintu na końcu śruby 3mm. Kaniulacja średnica 1,1mm</t>
  </si>
  <si>
    <r>
      <t>Drut Kirschnera średnica</t>
    </r>
    <r>
      <rPr>
        <sz val="10"/>
        <color indexed="8"/>
        <rFont val="Times New Roman"/>
        <family val="1"/>
      </rPr>
      <t xml:space="preserve"> 1mm</t>
    </r>
  </si>
  <si>
    <r>
      <t>Wiertło kaniulowane średnica</t>
    </r>
    <r>
      <rPr>
        <sz val="10"/>
        <color indexed="8"/>
        <rFont val="Times New Roman"/>
        <family val="1"/>
      </rPr>
      <t xml:space="preserve"> 2,1mm</t>
    </r>
  </si>
  <si>
    <t>Tytanowe śruby typu "snap-off", długości od 11 do 14 mm</t>
  </si>
  <si>
    <t>Płytki do artrodezy pierwszego stawu śródstopno-paliczkowego</t>
  </si>
  <si>
    <t>Tytanowe płytki o grubości 1,3mm, wstępnie zagięte pod kątem 5°. Płytki anatomiczne: lewe i prawe (min.5 otworów na śruby), w przynajmniej w  4 rozmiarach (40mm, 45mm, 50mm, 55mm), ze znacznikiem wskazującym poziom artrodezy i otworem kompresyjnym. Płyta zaopatrzona w ramię od strony paliczka, umożliwiające wprowadzenie śruby w miejscu artrodezy.</t>
  </si>
  <si>
    <t>Tytanowe śruby samogwintujace o średnicy 2,7mm i długościach od 9 mm do 40 mm</t>
  </si>
  <si>
    <t>Implanty do artrodezy stawów przodostopia, śródstopia i stępu</t>
  </si>
  <si>
    <t>Wkręty  kaniulowane ze stopu tytanu o średnicy 4,5mm i minimum 4 długościach od 35 do 50mm.</t>
  </si>
  <si>
    <t>Wkręty kaniulowane ze stopu tytanu o średnicy 7,3 mm i minimum 9 długościach od 50 do 100mm.</t>
  </si>
  <si>
    <t>1. Nieodpłatne użyczenie dwóch zestawów  narzędzi na czas trwania umowy (instrumentarium ).</t>
  </si>
  <si>
    <t>PAKIET 10</t>
  </si>
  <si>
    <t>Komis Zaspa</t>
  </si>
  <si>
    <t>MATERIAŁ KOŚCIOZASTĘPCZY Z WOŁOWEJ KOŚCI GĄBCZASTEJ LUB Z TKANKI KOSTNEJ KONI O STRUKTURZE POROWATEJ, ZAWIERAJĄCEJ KOLAGEN ORAZ ZACHOWUJĄCE WŁASNOŚCI MECHANICZNE</t>
  </si>
  <si>
    <t>Bloczek 2 cm x 2 cm x 1 cm</t>
  </si>
  <si>
    <t>2szt</t>
  </si>
  <si>
    <t>Klin 4,0 cmx 3,0 cm x 1 cm</t>
  </si>
  <si>
    <t>Wymagania graniczne  Zamawiającego:</t>
  </si>
  <si>
    <t>1.Instrukcje w języku polskim w ilości 2 szt. dostarczone wraz z pierwszą dostawą.</t>
  </si>
  <si>
    <t>2.Wykonawca dostarczy z pierwszą dostawą formularze kart zużycia w ilości zgodnej z zapotrzebowaniem.</t>
  </si>
  <si>
    <t xml:space="preserve">3.Wyroby medyczne jednorazowe, gotowe do podania. </t>
  </si>
  <si>
    <t>4.Sterylne</t>
  </si>
  <si>
    <t>PAKIET 11</t>
  </si>
  <si>
    <t xml:space="preserve">SYNTETYCZNA PASTA DO UZUPEŁNIANIA UBYTKÓW KOSTNYCH </t>
  </si>
  <si>
    <t>Preparat kościozastępczy w formie pasty fosforanowo-wapniowej, zastygającej do postaci cementu, o objętości 5cc.Pasta zastygająca gotowa do uzycia bezpośrednio ze strzykawki.Odpornośc na ściskanie powyżej 4 Mpa, zastygający w sposób izotermiczny,reakcjiwiązania nie towarzyszy skurcz i podwyższenie temperatury.Łatwy w formowaniu do dowolnego kształtu, czas zestalenia 8 do 15 minut. Resorbowalny, bioaktywny,zespalającysię natychmiastowo w miejscu ubytku, widoczny na zdjęciach RTG.</t>
  </si>
  <si>
    <t>szt.</t>
  </si>
  <si>
    <t>1szt.</t>
  </si>
  <si>
    <t xml:space="preserve"> Preparat kościozastępczy w formie pasty  fosforanowo-wapniowej zastygającej do postaci cementu.  Wystepujący w dwóch wariantach objętościowych: 10g/5cc . Preparat w opakowaniu z zestawem do przygotowania pasty.
 Odporność na ściskanie powyżej 4 MPa, zastygający w sposób izotermiczny, reakcji wiązania nie towarzyszy skurcz i podwyższenie temperatury. Łatwy w formowaniu do dowolnego kształtu, czas zestalenia 8 do 15 minut. Resorbowalny, bioaktywny, zespalający się natychmiastowo w miejscu ubytku, widoczny na zdjęciach RTG.</t>
  </si>
  <si>
    <t>.......................................</t>
  </si>
  <si>
    <t>PAKIET 32</t>
  </si>
  <si>
    <t xml:space="preserve">ilość </t>
  </si>
  <si>
    <t>Wartość brutto (zł)</t>
  </si>
  <si>
    <t>IMPLANTY DO ZESPOLENIA ZŁAMAŃ KOŚCI PIĘTOWEJ.</t>
  </si>
  <si>
    <t>Śruba kaniulowana 5 mm w dł od 28 do 40 mm rosnąco co 2 mm do wyboru Zamawiajacego</t>
  </si>
  <si>
    <t>Warunek graniczny</t>
  </si>
  <si>
    <t>Opisać tak/nie</t>
  </si>
  <si>
    <t>1. Nieodpłatne użyczenie zestawu  narzędzi na czas trwania zabiegu (instrumentarium ).</t>
  </si>
  <si>
    <t>2. Wykonawca dostarczy z pierwszą dostawą 2 egz.materiałów, w których zawarte będą informacje o sposobie mycia, dezynfekcji i sterylizacji oferowanych narzędzi, a także wzorcowe fotografie każdej palety użyczonych narzędzi wraz z określeniem nazwy poszczególnych narzędzi,wskazaniem ilości, rozmiaru i nr ref.pojedynczego narzędzia oraz formularz dekontaminacji.</t>
  </si>
  <si>
    <t>PAKIET 13</t>
  </si>
  <si>
    <t>1.</t>
  </si>
  <si>
    <t xml:space="preserve">Tytanowa płyta dedykowana do operacji Lapidusa, płyta podeszwowa, anatomiczna prawa/lewa, niskoprofilowa, mocowana na 5 śrub (blokowane o średnicy 3,5mm, kompresyjna o średnicy 4,0mm) </t>
  </si>
  <si>
    <t>1szt. +kpl. Śrub</t>
  </si>
  <si>
    <t>2.</t>
  </si>
  <si>
    <t>Tytanowa płyta w kształcie T do operacji Lapidusa, dostępna w dwóch długościach, otwory na śruby blokowane o średnicy 3,5 mm.</t>
  </si>
  <si>
    <t>3.</t>
  </si>
  <si>
    <t xml:space="preserve">Tytanowa płyta do artrodezy stawu śródstopno-paliczkowego palucha, wysokość 1,5mm, płyta prawa i lewa, płyta anatomiczna w trzech długościach, płyta prosta w trzech długościach, zestaw instrumentarium zawierający wielorazowye frezy (reamery) w rozmiarze 16-22 mm, otwory na śruby blokowane o średnicy 3mm </t>
  </si>
  <si>
    <t>2szt. +kpl. Śrub</t>
  </si>
  <si>
    <t>4.</t>
  </si>
  <si>
    <t>Śruby ze stopu tytanu, blokowane (zmienny kąt),  średnica 2,4mm, długość od 8mm do 24mm</t>
  </si>
  <si>
    <t>5.</t>
  </si>
  <si>
    <t>Śruba ze stopu tytanu, blokowana, średnica 2,4mm (długość 8-24mm), średnica 3,0mm (długość 10-40mm), średnica 3,5mm (długość 14-60mm)</t>
  </si>
  <si>
    <t>6.</t>
  </si>
  <si>
    <t xml:space="preserve">Śruba ze stopu tytanu, średnica 2,4mm (długość 8-40mm), średnica 3mm(długość 10-40mm), średnica 3,5mm (długość 14-60mm), średnica 4mm (długość 14-60mm), </t>
  </si>
  <si>
    <t>7.</t>
  </si>
  <si>
    <t>Tytanowe śruby typu "snap-off", średnica 2 mm (długości od 10 do 14 mm), średnica 3,0 mm (długości od 13 do 19 mm)</t>
  </si>
  <si>
    <t>System do rekonstrukcji stawu kruczo-obojczykowego za pomocą dwóch  guzików. Guziki kwadratowe z zaokrąglonymi brzegami  wyposażone w dwa wcięcia pozwalające na przeprowadzenie przez implant nici. W zestawie dwie taśmy plecione, polietylenowe, niewchłanialne o szerokości 2mm i dł. 7 cali w kolorach niebieska i czarno-biała oraz pętla nitynolowa. Implant w wersji sterylnej, pakowany pojedyńczo.</t>
  </si>
  <si>
    <t>2szt.</t>
  </si>
  <si>
    <t>Wymagania grnaiczne Zamawiającego:</t>
  </si>
  <si>
    <t>Podać tak / nie</t>
  </si>
  <si>
    <t>1. Nieodpłatne użyczenie zestawu  narzędzi na czas trwania umowy (instrumentarium ).</t>
  </si>
  <si>
    <t>PAKIET 16</t>
  </si>
  <si>
    <t xml:space="preserve">Trzpień endoprotezy bipolarnej głowy kości promieniowej </t>
  </si>
  <si>
    <t>3szt</t>
  </si>
  <si>
    <t>Głowa lita endoprotezy bipolarnej głowy kości promieniowej</t>
  </si>
  <si>
    <t>3szt.</t>
  </si>
  <si>
    <t>Głowa hybrydowa endoprotezy bipolarnej wykonana z tworzywa PEEK pokrytego warstwą metaliczną</t>
  </si>
  <si>
    <t>Wymagania graniczne Zamawiającego;</t>
  </si>
  <si>
    <t>Podać tak/nie</t>
  </si>
  <si>
    <t>1. Nieodpłatne użyczenie 2 zestawów  narzędzi na czas trwania umowy (instrumentarium ).</t>
  </si>
  <si>
    <t>4.Nieodpłatne użycze na czas trwania umowy kaset na implanty – do poszczególnych systemów (nie dotyczy implantów sterylnych).</t>
  </si>
  <si>
    <t>PAKIET 17</t>
  </si>
  <si>
    <t>Druty Kirschnera gładkie i gwintowane w pełnym asortymencie długości i średnic. Wymagany drut z jednostronnym trokarem.</t>
  </si>
  <si>
    <r>
      <t xml:space="preserve">Druty Kirschnera gładkie ostrze trójgraniec średnica </t>
    </r>
    <r>
      <rPr>
        <sz val="10"/>
        <rFont val="Calibri"/>
        <family val="2"/>
      </rPr>
      <t>Ø</t>
    </r>
    <r>
      <rPr>
        <sz val="9.5"/>
        <rFont val="Arial"/>
        <family val="2"/>
      </rPr>
      <t xml:space="preserve"> 0,8 do 3,0 mm dł. 150mm oraz średnica </t>
    </r>
    <r>
      <rPr>
        <sz val="9.5"/>
        <rFont val="Calibri"/>
        <family val="2"/>
      </rPr>
      <t>Ø</t>
    </r>
    <r>
      <rPr>
        <sz val="9.05"/>
        <rFont val="Arial"/>
        <family val="2"/>
      </rPr>
      <t xml:space="preserve"> 1,0-3,0mm, dł. 300-310 mm</t>
    </r>
    <r>
      <rPr>
        <sz val="10"/>
        <rFont val="Arial"/>
        <family val="2"/>
      </rPr>
      <t xml:space="preserve">  do wyboru Zamawiającego</t>
    </r>
  </si>
  <si>
    <t>PAKIET 18</t>
  </si>
  <si>
    <t>Gwóźdź KÜNTSCHRA  Trójgraniec w pełnym asortymencie długości i średnic</t>
  </si>
  <si>
    <t>Gwóźdź KÜNTSCHRA  z oliwką, w pełnym asortymencie długości i średnic</t>
  </si>
  <si>
    <t>Grot Steinmann' a w pełnym asortymencie długości i średnic, wymaganie minimalne długość150mm,180mm, 250mm i średnic 4mm, 4,5mm, 5mm,6 mm do wyrobu Zamawiającego</t>
  </si>
  <si>
    <t>Grotowkręt Schanz'a, samogwintujący, zakończenie -trójgrańcem, fi 6,0m, długość 150 i 175-180mm</t>
  </si>
  <si>
    <t>PAKIET 19</t>
  </si>
  <si>
    <t>Wartość brutto</t>
  </si>
  <si>
    <t>Drut do cerklage” w pełnym asortymencie średnic, minimalne wymagania średnic 1,0mm, 1,5mm, 2mm, 2,4-2,5mm, 3mm, długości 10 m do wyboru Zamawiającego</t>
  </si>
  <si>
    <t>PAKIET 21</t>
  </si>
  <si>
    <t xml:space="preserve"> Membrana do rekonstrukcji warstwy chrzęstnej, membrana składa się z dwóch wartstw połączonych ze sobą. Warstwa wierzchnia składa się w 100% z kolagenu typu I pochodzenia końskiego. Warstwa środkowa składa się z 60% z kolagenu typu II i 40% z HA i Mg. </t>
  </si>
  <si>
    <t>Rozmiar 30mm x 40mm</t>
  </si>
  <si>
    <t>2 sztuki</t>
  </si>
  <si>
    <t>1.Wykonawca dostarczy z pierwszą dostawą formularze kart zużycia w ilości zgodnej z zapotrzebowaniem.</t>
  </si>
  <si>
    <t>PAKIET 22</t>
  </si>
  <si>
    <t>Cena jedn. brutto (zł)</t>
  </si>
  <si>
    <t>MEMBRANA DO LECZENIA UBYTKÓW CHRZĘSTNO- KOSTNYCH</t>
  </si>
  <si>
    <t>Wymagania graniczne zamawiającego:</t>
  </si>
  <si>
    <t>Podać tak.nie</t>
  </si>
  <si>
    <t>1. Wykonawca dostarczy z pierwszą dostawą formularze kart zużycia w ilości zgodnej z zapotrzebowaniem.</t>
  </si>
  <si>
    <t>PAKIET 23</t>
  </si>
  <si>
    <t xml:space="preserve">Zaciski bioresorbowalne do mocowania płata kostnego po kraniotomii na ryflowanym trzpieniu o rozm. 18mm, pakowane sterylnie , jednostkowo. Czas resorbcji 1 rok . Zakładane za pomocą jednego aplikatora , którego dynamometryczna konstrukcja umożliwia zaciśnięcie z dużą  ,stałą siłą każdego zacisku oraz odcięcie trzpienia . Identyczność siły docisku zapewnia stabilne mocowanie płata kostnego. </t>
  </si>
  <si>
    <t>8sztuk</t>
  </si>
  <si>
    <t>2. nieodpłatne użyczenie 2 kompletów narzędzi do implantacji zacisków na czas trwania umowy - jeżeli system wymaga użycia narzędzi</t>
  </si>
  <si>
    <t>PAKIET 25</t>
  </si>
  <si>
    <t>IMPLANTY DO OSTEOSYNTEZY W ZABIEGACH TWARZOCZASZKI</t>
  </si>
  <si>
    <t>Płytka resorbowalna, sterylna, prosta, 4 otwory</t>
  </si>
  <si>
    <t>Płytka resorbowalna, sterylna, prosta, 8 otworów</t>
  </si>
  <si>
    <t>Płytka resorbowalna, sterylna, prosta, 22 otwory</t>
  </si>
  <si>
    <t>Płytka resorbowalna, sterylna, oczodołowa, 8 otworów</t>
  </si>
  <si>
    <t>Płytka resorbowalna, sterylna, kształt L, lewa, średnia, 6 otworów</t>
  </si>
  <si>
    <t>Płytka resorbowalna, sterylna, kształt L, prawa, średnia, 6 otworów</t>
  </si>
  <si>
    <t>Płytka resorbowalna, sterylna, podwójne Y, średnia, 6 otworów</t>
  </si>
  <si>
    <t>8.</t>
  </si>
  <si>
    <t>Płytka resorbowalna, sterylna, do dna oczodołu, 0,6mm/23mm</t>
  </si>
  <si>
    <t>9.</t>
  </si>
  <si>
    <t>Piny resorbowalne wprowadzane metodą ultradźwiękową, sterylne, o średnicy 2,1 i długościach: 4mm, 5mm, 7mm i 9mm (op. a 2 szt.)</t>
  </si>
  <si>
    <t>1 op.</t>
  </si>
  <si>
    <t>10.</t>
  </si>
  <si>
    <t>Piny resorbowalne wprowadzane metodą ultradźwiękową, sterylne, o średnicy 2,1 i długościach: 4mm, 5mm, 7mm i 9mm (op. a 5 szt.)</t>
  </si>
  <si>
    <t>11.</t>
  </si>
  <si>
    <t>Wiertło stalowe do prostnicy, do pinów resorbowalnych, rozmiar 1,6x50mm, z ogranicznikiem 3mm, 4mm, 5mm, 6mm, 8mm i 10mm</t>
  </si>
  <si>
    <t>12.</t>
  </si>
  <si>
    <t>13.</t>
  </si>
  <si>
    <t>……………………………</t>
  </si>
  <si>
    <t>Podpis osoby upoważnionej</t>
  </si>
  <si>
    <t>PAKIET 27</t>
  </si>
  <si>
    <t>ENDOPROTEZA CAŁKOWITA STAWU SKOKOWEGO</t>
  </si>
  <si>
    <t>Trójelementowa endoproteza całkowita stawu skokowego musi zawierać:komponent piszczelowy i skokowy oraz wkładkę polietylenową UHMPWE, która jest związana z elementem piszczelowym:element skokowy wykonany ze stopu kobaltowo-chromowego,element piszczelowy ze stopu tytanu z porowatym pokryciem,dla lepszej osteointegracji, elementy anatomiczne ,prawy/lewy press-fit, część piszczelowa w min. 9 rozmiarach dla każdej ze stron i część skokowa w min. 5 wielkościach - wersje lewa i prawa oraz w 5 wielkościach wkładki dostępnych w min. 7 grubościach 6-12 mm, element piszczelowy bezkilowy, mocowany na min. 2 bolcach kotwiczących oraz dodatkowej wypustce blokującej migrację implantu, element skokowy mocowany na 2 bolcach kotwiczących.</t>
  </si>
  <si>
    <t>1. Nieodpłatne użyczenie  zestawu  narzędzi na czas trwania zabiegu (instrumentarium ).</t>
  </si>
  <si>
    <t>3. Wykonawca dostarczy z pierwszą dostawą formularze kart zużycia w ilości zgodnej z zapotrzebowaniem.</t>
  </si>
  <si>
    <t>PAKIET 28</t>
  </si>
  <si>
    <t>Nazwa handlowa/     Producent</t>
  </si>
  <si>
    <t>Płytka do epifizjodezy kończyny dolnej tytan</t>
  </si>
  <si>
    <t>4 płytki z każdego rozmiaru + kpl. Wkrętów</t>
  </si>
  <si>
    <t>Wkręt kaniulowany samowiercący 4,5 mm gwint sześciokąt pełny materiał tytan</t>
  </si>
  <si>
    <t>160</t>
  </si>
  <si>
    <t xml:space="preserve">Gwóźdź śródszpikowy blokowany do leczenia złamań części bliższej kości udowej typu GAMMA krótki, pokryty warstwą węglowo-krzemową, długość od 180mm do 280mm, średnica od 10 do 12mm, kąt szyjkowo-trzonowy: 125°, 130°, 135° </t>
  </si>
  <si>
    <t>20</t>
  </si>
  <si>
    <t>Wkręty blokujące do gwoździ śródszpikowych o średnicy 4,5mm, długość 20-100mm, pokryte warstwą węglowo-krzemową</t>
  </si>
  <si>
    <t>4szt.</t>
  </si>
  <si>
    <t xml:space="preserve">Śruby zaślepiające do gwoździ śródszpikowych blokowanych, pokryte warstwą węglowo-krzemową </t>
  </si>
  <si>
    <t>Śruby kompresyjne do gwoździ śródszpikowych blokowanych, pokryte warstwą węglowo-krzemową</t>
  </si>
  <si>
    <t>Piny antyrotacyjne do gwoździ udowych typu Gamma o średnicy 4mm, długość 65-125mm, pokryte warstwą węglowo-krzemową</t>
  </si>
  <si>
    <t>Śruby szyjkowe do gwoździ udowych typu Gamma o średnicy 11mm, standardowe i teleskopowe, długość 70-125mm, pokryte warstwą węglowo-krzemową</t>
  </si>
  <si>
    <t xml:space="preserve">Wymagania graniczne Zamawiającego </t>
  </si>
  <si>
    <t>Podać taknie</t>
  </si>
  <si>
    <t>1. Nieodpłatne użyczenie  zestawu  narzędzi na czas trwania umowy (instrumentarium ).</t>
  </si>
  <si>
    <t>4.Nieodpłatne użyczenie na czas trwania umowy kaset na implanty.</t>
  </si>
  <si>
    <t>..........................................</t>
  </si>
  <si>
    <t>PAKIET 29</t>
  </si>
  <si>
    <t>STABILIZATOR MICRO</t>
  </si>
  <si>
    <t>Stabilizator zewnętrzny do wydłużania paliczków: tuba dynamiczna ø6 mm z możliwością dystrakcji i kompresji do 30 mm i mocowania grotów w dwóch plaszczyznach. Zmiana dystrakcji i kompresji przy pełnym obrocie o 0.5 mm</t>
  </si>
  <si>
    <t>Grotowkręty kostne ( ø1,65-2 mm, dł. 60-180 mm)</t>
  </si>
  <si>
    <t>Pokrętło do zacisków</t>
  </si>
  <si>
    <t>Klucz ø4 mm</t>
  </si>
  <si>
    <t>STABILIZATOR NA PRZEDRAMIE</t>
  </si>
  <si>
    <t xml:space="preserve">Klamra na 4 groty, 3 i 4 mm. </t>
  </si>
  <si>
    <t xml:space="preserve">Łącznik 30* </t>
  </si>
  <si>
    <t>Pręt węglowy 5 mm, długości od 65mm do 300mm</t>
  </si>
  <si>
    <t>Klamra pręt-pręt i pręt grot  na pręt 5mm i groty 3 i 4mm</t>
  </si>
  <si>
    <t>STABILIZATOR NA KOŚCI DŁUGIE</t>
  </si>
  <si>
    <t xml:space="preserve">Klamra na 5 grotów 4 i 5 mm. </t>
  </si>
  <si>
    <t>Klamra na 10 grotów 4,5 i 6mm</t>
  </si>
  <si>
    <t xml:space="preserve">sztul </t>
  </si>
  <si>
    <t>Klamra pręt/pręt, 8 mm pręt</t>
  </si>
  <si>
    <t>Klamra pręt/grot, 8 mm pręt na 4,5,6 mm groty.</t>
  </si>
  <si>
    <t>Pręt stalowy do klamry równoległej, 8 mm, 30 stopni zagięty i 90 stopni zagięty</t>
  </si>
  <si>
    <t>Pręt węglowy 8 mm grubości  długości od  65mm do 500mm</t>
  </si>
  <si>
    <t xml:space="preserve">Groty do stabilizatora zewnetrznego 3mm dł.60mm,80mm,110mm i Grotowkręty kostne średnica 1,65/2,0, długość 45mm i </t>
  </si>
  <si>
    <t>Groty do stabilizatora zewnetrznego 4mm dł.90mm,120mm,150mm,180mm</t>
  </si>
  <si>
    <t>Groty do stabilizatora zewnetrznego 5mm dł.120mm,150mm,180mm,200mm,250mm</t>
  </si>
  <si>
    <t>Groty do stabilizatora zewnetrznego 6mm dł.150mm,180mm,200mm,250mm</t>
  </si>
  <si>
    <t>Grotowkręty kostne, grot posiada gwint w środkowej części,  średnica 5,0/4,0 długość 200mm,250mm,300mm</t>
  </si>
  <si>
    <t>Grotowkręty kostne, wąskie średnica 3,0, dłgość 200mm</t>
  </si>
  <si>
    <t>1.Nieodpłatne użyczenie zestawu  narzędzi dla każdego systemu na czas trwania umowy (instrumentarium ).</t>
  </si>
  <si>
    <t>2.Instrukcje w języku polskim w ilości 2 szt. dostarczone wraz z pierwszą dostawą.</t>
  </si>
  <si>
    <t>PAKIET 30</t>
  </si>
  <si>
    <t>PŁYTY KONDYLARNE DO DALSZEGO KOŃCA KOŚCI UDOWEJ</t>
  </si>
  <si>
    <t>Płyta anatomiczna do kłykci kości udowej, wprowadzana techniką małoinwazyjną. Płyty do dalszej nasady kości udowej boczne, dł. od 159 do 447mm, od 6 do 22 otworów dwubiegunowych  w trzonie i 6 otworów w głowie płytki, płyty prawe i lewe . Materiał stal. Płytka anatomiczna o kształcie zmniejszającym kontakt z kością blokująco-kompresyjna do dalszej nasady kości udowej. Na trzonie płyty otwory dwufunkcyjne nie wymagające zaslepek/przejściówek, blokująco-kompresyjne z mozliwością zastosowania śrub blokowanych zmiennokątowych, korowych/gąbczastych (kompresja międzyodłamowa). W głowie płyty otwory prowadzące śruby blokowane zmiennokątowo śr. 5,0mm. Śruby blokowane w płycie lite i kaniulowane, samogwintujące oraz samotnące /samogwintujące z gniazdami sześciokątnymi i gwiazdkowymi wkręcane przy pomocy śrubokręta dynamometrycznego 4,0Nm.Śruby kompresyjne kaniulowane, konikalne o średnicy 5,0 oraz nakładki kompresyjne kaniulowane do śrub konikalnych 5,0 umożliwiające kompresję międzykłykciowa.</t>
  </si>
  <si>
    <t>X</t>
  </si>
  <si>
    <t>Płyta VA LCP, udowa kłykciowa, od 6 do 22 otworów, stal</t>
  </si>
  <si>
    <t>2 szt. + kpl. śrub</t>
  </si>
  <si>
    <t>Śruba konikalna, kanilowana śr. 5,0mm,samotnąca, gniazdo sześciokątne 4,0mm, dł. 40mm do 95mm, stal.</t>
  </si>
  <si>
    <t>Śruba korowa śr.4,5mm, samogwintująca, gniazdo sześciokątne 3,5 , dł. od 14mm do 100mm, stal</t>
  </si>
  <si>
    <t>Śruba blokująca śr. 5,0mm , zmienno-kątowa,sąmogwintująca, dł. od 14mm do 100mm, stal.</t>
  </si>
  <si>
    <t>Śruba blokująca śr. 5,0mm kaniulowana,zmienno-kątowa, samogwintująca, dł. od 20 do 100mm,materiał: stal.</t>
  </si>
  <si>
    <t>SYSTEM DO STABILIZACJI ZŁAMAŃ OKOŁOPROTEZOWYCH</t>
  </si>
  <si>
    <t>Płyta pozwalająca na wielopłaszczyznową stabilizację w obrębie trzpienia protezy przy pomocy śrub blokowanych/korowych 3,5. Płyta wyposazona w 4 ramiona z możliwością ich odcięcia . Płyta  wspólpracująca z płytkami typu LCP szerokimi prostymi, wygiętymi, płytkami typu LCP do bliższej i dalszej nasady kości udowej. Śruby blokowane w płycie samogwintujące oraz samotnące, samogwintujące z gniazdami sześciokątnymi i gwiazdkowymi, wkręcane przy pomocy śrubokręta dynamometrycznego 1,5Nm (3,5mm).Materiał stal/tytan.</t>
  </si>
  <si>
    <t>Płyta do płyt szerokich LCP 4,5/5,0 prostych i wygiętych, 4 otwory, 8 otworów, materiał stal.</t>
  </si>
  <si>
    <t>4 szt. + kpl. śrub</t>
  </si>
  <si>
    <t>Śruby mocujące, gniazdo gwiazdkowe</t>
  </si>
  <si>
    <t>xxxxxxxxxxxxxxx</t>
  </si>
  <si>
    <t>Śruba blokująca LCP średnica 3,5mm,samogwintująca, gniazdo  sześciokatne 2,5mm.</t>
  </si>
  <si>
    <t>SYSTEM DO STABILIZACJI ZŁAMAŃ BLIŻSZEGO KOŃCA KOŚCI UDOWEJ</t>
  </si>
  <si>
    <t xml:space="preserve"> Płytka anatomiczna o kształcie zmniejszającym kontakt z kością blokująco-kompresyjna do bliższej nasady kości udowej. Na trzonie płyty otwory dwufunkcyjne nie wymagające zaslepek/przejściówek, blokująco-kompresyjne z możliwością zastosowania śrub blokujących lub korowych/gąbczastych (kompresja międzyodłamowa). W głowie płyty otwory prowadzące śruby blokujące pod różnymi kątami – w róznych kierunkach śr. 5,0mm i 7,3mm.W części dalszej płytki otwory owalne gwintowane z możliwością zastosowania alternatywnie śrub blokowanych w płytce i korowych/gąbczastych 4,5/5,0. Śruby blokowane w płycie lite i kaniulowane, samogwintujące oraz samotnące /samogwintujące z gniazdami sześciokątnymi i gwiazdkowymi wkręcane przy pomocy śrubokręta dynamometrycznego 4,0Nm. Płyty w wersji z hakiem i bez haka na krętarz większy. Materiał stal.</t>
  </si>
  <si>
    <t xml:space="preserve">Płyta LCP 4,5/5,/7,3mm,anatomiczna materiał stal, od 8 do 16 otworów, </t>
  </si>
  <si>
    <t>2szt. + kpl. śrub</t>
  </si>
  <si>
    <t xml:space="preserve">Płyta LCP, hakowa 4,5/5,/7,3mm,materiał stal, od 6 do 16 otworów, </t>
  </si>
  <si>
    <t>1szt. = kpl. Śrub</t>
  </si>
  <si>
    <t>Śruba blokująca LCP średnica 5,0mm, samogwintująca, gniazdo  sześciokątne 3,5mm, dł. od 14 do 90mm,stal</t>
  </si>
  <si>
    <t>Śruba korowa 4,5mm, samogwintująca, gniazdo sześciokątne 3,5mm, dł. od 14mm do 100mm.</t>
  </si>
  <si>
    <t>...................................</t>
  </si>
  <si>
    <t>PAKIET 31</t>
  </si>
  <si>
    <t>Implant do zatoki stępu -płaskostopia, o kształcie stożkowym, dostępny w 6 rozmiarach od 7mm do 12mm z otworem do przerostu tkanki miekkiej.Materiał tytan.</t>
  </si>
  <si>
    <t>sztuka</t>
  </si>
  <si>
    <t>2sztuki</t>
  </si>
  <si>
    <t>Implant do zatoki stępu -płaskostopia, o kształcie walcowym, dostępny w 5 rozmiarach od 6mm do 12mm z podłużnymi nacięciami do przerostu tkanki miekkiej.Implant kodowany kolorem. Materiał tytan.</t>
  </si>
  <si>
    <t>Wymagania graniczne Zamawiającego do poz. 1 i 2</t>
  </si>
  <si>
    <t>1. Wyrób medyczny jednorazowy</t>
  </si>
  <si>
    <t>2. Pakowany pojedyńczo</t>
  </si>
  <si>
    <t>3. sterylny</t>
  </si>
  <si>
    <t>4. Nieodpłatne użyczenie  zestawu  narzędzi na czas trwania umowy (instrumentarium ).</t>
  </si>
  <si>
    <t>5. Instrukcje w języku polskim w ilości 2 szt. dostarczone wraz z pierwszą dostawą.</t>
  </si>
  <si>
    <t>6.Wykonawca dostarczy z pierwszą dostawą formularze kart zużycia w ilości zgodnej z zapotrzebowaniem.</t>
  </si>
  <si>
    <t>……………………………..</t>
  </si>
  <si>
    <t>Tytanowy gwóźdź, elastyczny do operacji kości długich u dzieci. Gwóźdź elastyczny wykonany ze stopu tytanu. Średnica 1,5 - 3,0mm ze skokiem co 0,5mm i dł. 300mm; średnica 2,0-4,0mm i dł. 440mm-450mm. Gwóźdź o anatomicznym wygięciu jednego z końców oraz osiowym spłaszczeniu i okragłym czubku. Zamawiający dopuszcza zatyczki,zaślepki do gwożdzi.</t>
  </si>
  <si>
    <t>5 sztuk</t>
  </si>
  <si>
    <t>Opisać</t>
  </si>
  <si>
    <t>1.Nieodpłatne użyczenie zestawu  narzędzi na czas trwania umowy (instrumentarium ).</t>
  </si>
  <si>
    <t>PAKIET 33</t>
  </si>
  <si>
    <t>Endoproteza stawu śródstopno-paliczkowego: dwuelementowa niezwiązana proteza stawu MTP1,umożliwiająca zarówno artroplastykę całkowitą jak i połowiczą zarówno głowy kości śródstopia jak i nasady paliczka.Proteza dostępna w min. 4 rozmiarach . Powierzchnia artykulacji w protezie całkowitej metal-polietylen.Możliwość doszycia zginaczy do elementu śródstopnego. Przygotowanie stawu frezami półkolistymi.</t>
  </si>
  <si>
    <t>4. Nieodpłatne użyczenie zestawu  narzędzi na czas trwania zabiegu (instrumentarium ).</t>
  </si>
  <si>
    <t>PAKIET 34</t>
  </si>
  <si>
    <t>Śruby kompresyjne, typu Herberta, samotnące, kaniulowane o średnicy 3,0mm, długości od 10 do 34mm. Kaniulacja pod drut 1mm. Materiał tytan.</t>
  </si>
  <si>
    <t>70</t>
  </si>
  <si>
    <t>20szt.</t>
  </si>
  <si>
    <t>Drut Kirschnera 1mm.</t>
  </si>
  <si>
    <t>Tytanowe śruby kompresyjne,samotnące, kaniulowane o średnicy 2,5mm i dł. Od 10 do 30mm. Kaniulacja pod drut 0,8mm.Gniazdo śruby typu torx.</t>
  </si>
  <si>
    <t>Wiertło kaniulowane, średnica 1,8mm.</t>
  </si>
  <si>
    <t>4</t>
  </si>
  <si>
    <t>Drut Kirschnera 0,8mm.</t>
  </si>
  <si>
    <t>Wiertło kaniulowane, średnica 2,2mm.</t>
  </si>
  <si>
    <t>6</t>
  </si>
  <si>
    <t>Tytanowe śruby typu ''snap-off'' o średnicy 2mm i 2,7mm, dł. Od 11 do 14mm.</t>
  </si>
  <si>
    <t>Płytki do artrodezy pierwszego stawu śródstopnopaliczkowego</t>
  </si>
  <si>
    <t>Płytki tytanowe anatomiczne zgięte prawe/lewe blokowane do artrodezy stawu MTP1 w wersji prostej lub T o grubości 2mm i dł. 47-65mm.</t>
  </si>
  <si>
    <t>Śruby korowe, blokowane i kompresyjne 2,5mm w dł. 12-28mm.</t>
  </si>
  <si>
    <t>25</t>
  </si>
  <si>
    <t>Śruby typu ''Herberta'', dł. Od 30 do 60mm, średnica 5,5mm.Materiał tytan.</t>
  </si>
  <si>
    <t>5szt.</t>
  </si>
  <si>
    <t>Śruby typu ''Herberta'', dł. Od 50 do 90mm, średnica 7,5mm.Materiał tytan.</t>
  </si>
  <si>
    <t>Śruby typu ''Herberta'', dł. Od 30 do 60mm, średnica 4,5mm.Materiał tytan.</t>
  </si>
  <si>
    <t>PAKIET 35</t>
  </si>
  <si>
    <t>Proteza ścięgna o dł. 49cm, zaprojektowana optymalnie do dwuetapowej operacji ścięgien prostowników i zginaczy. Wymiary w przekroju owalnym zmieniają się wraz z jej długością od 3mm x1,5mm do 6mm x 3mm. Nieprzepuszczalna dla promieni rentgenowskich (siarczan baru) i wykonana z wysokiej jakości elastomeru silikonowego.</t>
  </si>
  <si>
    <t>PAKIET 36</t>
  </si>
  <si>
    <t>Płytka do rekonstrukcji dna oczodołu</t>
  </si>
  <si>
    <t>3</t>
  </si>
  <si>
    <t>Wymagania graniczne Zamawiającego do pozycji 1:</t>
  </si>
  <si>
    <t>Wyrób medyczny jednorazowy.</t>
  </si>
  <si>
    <t>Pakowany indywidualnie.</t>
  </si>
  <si>
    <t>Sterylny</t>
  </si>
  <si>
    <t>Bioresorbowalna</t>
  </si>
  <si>
    <t>1,5 mała, z możliwością mocowania śrubami</t>
  </si>
  <si>
    <t>Średnica 30mm, profil 0,5mm</t>
  </si>
  <si>
    <t>Wymagania graniczne Zamawiającego do pozycji 2:</t>
  </si>
  <si>
    <t>Średnica 35mm, profil 0,5mm</t>
  </si>
  <si>
    <t>Pakiet nr 37</t>
  </si>
  <si>
    <t>PAKIET 37</t>
  </si>
  <si>
    <t>Błona wodoszczelna rozmiar 80mm x 110mm</t>
  </si>
  <si>
    <t>Błona wodoszczelna rozmiar 40mm x 50mm</t>
  </si>
  <si>
    <t>Błona wodoszczelna rozmiar 20mm x  30mm</t>
  </si>
  <si>
    <t>2</t>
  </si>
  <si>
    <t>Błona wodoszczelna rozmiar 120mm x 160mm</t>
  </si>
  <si>
    <t>Wymagania graniczne Zamawiającego dla pozycji 1 - 4</t>
  </si>
  <si>
    <t>Wyrób medyczny jednorazowy</t>
  </si>
  <si>
    <t>Pakowany indywidualnie (na opakowaniu naklejka do dokumentacji medycznej)</t>
  </si>
  <si>
    <t>Wykonana z osierdzia wołowego</t>
  </si>
  <si>
    <t>Do wzmocnienia, naprawy, bądź substytucji struktur tkanki łącznej</t>
  </si>
  <si>
    <t>PAKIET 38</t>
  </si>
  <si>
    <t>SYSTEM PŁYTKOWY DO OTWARTEJ OSTEOTOMII BLIŻSZEJ NASADY KOŚCI PISZCZELOWEJ, DALSZEJ NASADY KOŚCI UDOWEJ</t>
  </si>
  <si>
    <t>System płytkowy do otwartej osteotomii bliższej nasady kości piszczelowej, dalszej nasady kości udowej, od strony bocznej i przyśrodkowej.Płytka anatomiczna o kształcie zmniejszajacym kontakt z kościa, blokująco - kompresyjna do dalszej nasady kości udowej/bliższej nasady kości piszczelowej. Na trzonie płyty otwory dwufunkcyjne nie wymagające zaślepek/przejściówek, blokujaco – kompresyjne z możliwoscią zastosowania śrub blokujących lub korowych/gąbczastych ( kompresja międzyodłamowa ). W głowie płyty otwory prowadzące śruby blokujące pod różnymi kątami – w różnych kierunkach o śr. 5.0mm. W części dalszej płytki otwory owalne gwintowane z możliwoscią zastosowania alternatywnie śrub blokowanych w płytce i korowych/gąbczastych 4.5/5.0. Śruby blokowane w płycie samogwintujące  z gniazdami szesciokatnymi i gwiazdkowymi wkręcane przy pomocy śrubokręta dynamometrycznego 4,0Nm. Implanty wykonane z tytanu. Różne rodzaje płyt :
Płyty w wersji STERYLNEJ 
- płyty do osteotomii dalszej nasady kości udowej boczne, długość 141mm, 4 otwory w trzonie i 6 otworów w głowie płytki, płyty prawe i lewe.
- płyty do osteotomii dalszej nasady kości udowej przyśrodkowe, 4 otwory w trzonie i 4 otwory w głowie płytki, uniwersalne oraz płyty prawe i lewe.
- płyty do osteotomii bliższej nasady kości piszczelowej boczne, długość 102mm, 3 otwory w trzonie i 5 otworów w głowie płytki, płyty prawe i lewe.
- płyty do osteotomii bliższej nasady kości piszczelowej przyśrodkowe, długość 115mm i 112mm, 4 otwory w trzonie i 4 otwory w głowie płytki, płyty uniwersalne</t>
  </si>
  <si>
    <t>2szt. + kpl. Śrub</t>
  </si>
  <si>
    <t>Śruba do blokowania w płytce śr. 5,0mm, samogwintująca, samotnąca, gwintowana główka , dł. Od 14 do 90mm, tytan, gniado sześciokątne i gwiazdkowe</t>
  </si>
  <si>
    <t>Śruba korowa śr. 4,5mm, samogwintująca, dł. Od 14 do 110mm, tytan, gniazdo sześciokątne</t>
  </si>
  <si>
    <t>Śruba blokująca LCP, śr. 5,0mm, samotnąca,niebieska,gniazdo śrubokręta sześciokątne 3,5mm, tytan.</t>
  </si>
  <si>
    <t>1.Nieodpłatne użyczenie kompletnego instrumentarium zapewniające szybkie i precyzyjne wprowadzanie implantów, wyposażone w śrubokręt dynamometryczny, osteotomy, rozwieracze kostne, klinowy rozwieracz ze wskaznikiem kąta. Implanty wykonane sa z tytanu dla wiekszej wytrzymałosci, spreżystosci, biokompatybilne i bezpieczne dla MRI na czas trwania umowy</t>
  </si>
  <si>
    <t>Zaciski tytanowe do mocowania płata kostnego po kraniotomii na nierylowanym trzpieniu o rozm. 13mm,18mm,22mm, z ząbkami lub bez (do wyboru operatora) pakowane sterylnie ,jednostkowo. Zakładane za pomocą jednego aplikatora , którego dynamometryczna konstrukcja umożliwia zaciśnięcie z dużą siłą , stałą dla każdego zacisku oraz odcięcie trzpienia. Identyczność siły docisku zapewnia stabilne mocowanie płata kostnego .</t>
  </si>
  <si>
    <t xml:space="preserve">Płytka głowowa prosta z częścią centralną 9mm, 2 otwory, grubość 0,4mm, czysty tytan </t>
  </si>
  <si>
    <t xml:space="preserve">Płytka głowowa prosta z częścią centralną 12mm, 4 otwory, grubość 0,4mm, czysty tytan </t>
  </si>
  <si>
    <t>Płytka pokrywająca otwory po trepanie , średnica 15mm, grubość 0,4mm, czysty tytan</t>
  </si>
  <si>
    <t>Płytka pokrywająca otwory po trepanie , średnica 17mm, grubość 0,4mm, czysty tytan</t>
  </si>
  <si>
    <t xml:space="preserve">Płytka adaptacyjna , 20 otworów ,grubość 0,4mm, czysty tytan </t>
  </si>
  <si>
    <t xml:space="preserve">Płytka pokrywająca z wycięciem pod dren ,do otworów po kraniotomii fi 15,0mm, grubość 0,4mm, czysty tytan
</t>
  </si>
  <si>
    <t xml:space="preserve">Płytka pokrywająca z wycięciem pod dren ,do otworów po kraniotomii fi 17,0mm, grubość 0,4mm, czysty tytan
</t>
  </si>
  <si>
    <t>Płytka X , 4 otwory ,grubość 0,4mm, czysty tytan</t>
  </si>
  <si>
    <t>Płytka ramkowa ,kwadratowa , 4 otwory , 14 x 14mm, grubość 0,4mm,czysty tytan</t>
  </si>
  <si>
    <t>Płytka Y 5 otworów ,grubość 0,4mm, czysty tytan</t>
  </si>
  <si>
    <t>Płytka Y podwójna , 6 otworów ,długość 18mm, grubość 0,4mm,czysty tytan</t>
  </si>
  <si>
    <t>Płytka siatkowa 100 x 100mm, grubość 0,4mm,konturowalna ,giętka ,czysty tytan</t>
  </si>
  <si>
    <t>14.</t>
  </si>
  <si>
    <t>Płytka siatkowa 100 x 100mm,grubość 0,4mm, konturowalna, sztywna ,czysty tytan</t>
  </si>
  <si>
    <t>15.</t>
  </si>
  <si>
    <t>Płytka siatkowa do wyrostka sutkowatego ,grubość 0,4mm, mała,czysty tytan</t>
  </si>
  <si>
    <t>16.</t>
  </si>
  <si>
    <t>Płytka siatkowa do wyrostka sutkowatego ,grubość 0,4mm, średnia,czysty tytan</t>
  </si>
  <si>
    <t>17.</t>
  </si>
  <si>
    <t>Płytka siatkowa do wyrostka sutkowatego ,grubość 0,4mm, duża,czysty tytan</t>
  </si>
  <si>
    <t>18.</t>
  </si>
  <si>
    <t>Śruba ze stopu tytanu średnica 1,5mm, czaszkowa typu pogłębiony krzyżak ,samowiercąca , długość 3-5mm, pakowane pojedyńczo w klipsie ; profil płytki ze śrubą po implantacji 0,5mm.</t>
  </si>
  <si>
    <t>19.</t>
  </si>
  <si>
    <t>Śruba awaryjna , średnica 1,8mm, samogwintująca , długość 3-5mm, stop tytanu (TAN) ,pakowane pojedyńczo w klipsie.</t>
  </si>
  <si>
    <t>1.Nieodpłatne użyczenie dwóch zestawów  narzędzi na czas trwania umowy (instrumentarium ).</t>
  </si>
  <si>
    <t>...........................................</t>
  </si>
  <si>
    <t>Kwota Vat(zł)</t>
  </si>
  <si>
    <t xml:space="preserve"> IMPLANTY TYTANOWE DO ZESPOLENIA TWARZO-CZASZKI</t>
  </si>
  <si>
    <t>Śruba tytanowa  samogwintująca 1,5mm  dł 3,4,5,6,7,8,9, 10,12,14,16 mm, otwór w głowie typu krzyżak</t>
  </si>
  <si>
    <t>Śruba tytanowa 1,5mm samowiercąca 4,5,6,7,9mm,  otwór w głowie typu krzyżak</t>
  </si>
  <si>
    <t>Śruba pomocnicza tytanowa 1,8  5,7mm</t>
  </si>
  <si>
    <t xml:space="preserve">Płytka tytanowa  prosta pod śruby 1,5mm, 16 otworowa, grubość 0,6mm </t>
  </si>
  <si>
    <t>Płytka tytanowa pod śruby 1,5mm,grubość 0,6mm, kształt X - 6 otworowa,  z mostem 6,0mm,7,5mm, 9,0mm</t>
  </si>
  <si>
    <t>Płytka tytanowa pod śruby  1,5mm,grubość 0,6mm,kształt Y- 5 otworowa, z mostem 6,0mm,7,5mm,9,0mm</t>
  </si>
  <si>
    <t>Płytka pod śruby 1,5mm, grubość 0,6mm, kształt T, 5,6,7otworowa</t>
  </si>
  <si>
    <t>Płytka pod śruby 1,5mm, kwadratowa, 4 otworowa  grubość 0,7mm</t>
  </si>
  <si>
    <t>Płytka tytanowa pod śruby 1,5mm,  podoczodołowa   6, 8 otworowa wygięta w łuk, grubość 0,6mm</t>
  </si>
  <si>
    <t>Płytka tytanowa pod śruby  1,5mm,grubość 0,6mm, kształt L-4, z mostem 6,0mm,7,5mm,9,0mm, i 5 otworowa z mostem 7,5mm,prawa/lewa</t>
  </si>
  <si>
    <t>Płytka tytanowa pod śruby 1,5mm,grubość 0,6mm, prosta-4 otworowa, z mostem 6,0mm,7,5mm,9,0mm</t>
  </si>
  <si>
    <t>Płytka  tytanowa pod śruby 1,5, grubość 0,6mm, nosowa, w kształcie H-20 otworowa, T,Y- 10 otworowa</t>
  </si>
  <si>
    <t>Płytka do rekonstrukcji dna i ścian oczodołu,grubość 0,35mm i 0,4mm,pod śruby 1,5mm</t>
  </si>
  <si>
    <t>Szablony aluminiowe do płyt dna oczodołu, w 2 rozmiarach</t>
  </si>
  <si>
    <t>Płytka pod śruby 2,0mm,grubość 1,0mm,jarzmowa, kompresyjna, 4 otworowa</t>
  </si>
  <si>
    <t>Płytka pod śruby2,0mm,grubość 1,0mm,skręcona pod kątem 70 stopni , 6 otworowa, z mostem 9mm, prawa/lewa</t>
  </si>
  <si>
    <t xml:space="preserve">Płytka pod śruby 2,0mm,grubość 1,0mm, do kłykcia,trapezoidalna , 4 otworowa, </t>
  </si>
  <si>
    <t xml:space="preserve">Płytka pod śruby 2,0mm,grubość 1,0mm, prosta, 4 otworowa, z mostem 9,0mm, 12mm </t>
  </si>
  <si>
    <t xml:space="preserve">Płytka pod śruby 2,0mm,grubość 1,0mm, prosta, 6 otworowa, z mostem 9,0mm, 12mm </t>
  </si>
  <si>
    <t>20.</t>
  </si>
  <si>
    <t xml:space="preserve">Płytka pod śruby 2,0mm,grubość 1,0mm, prosta, 20 otworowa </t>
  </si>
  <si>
    <t>21.</t>
  </si>
  <si>
    <t xml:space="preserve">Płytka pod śruby 2,0mm,grubość 1,0mm, prosta, 16 otworowa </t>
  </si>
  <si>
    <t>22.</t>
  </si>
  <si>
    <t xml:space="preserve">Płytka pod śruby 2,0mm,grubość 1,0mm,kształt L-4 otworowa,bez mostu i z mostem 9,0mm, 12,0mm </t>
  </si>
  <si>
    <t>23.</t>
  </si>
  <si>
    <t>Płytka pod śruby 2,0mm,grubość 1,0mm,kształt X-6 otworowa,bez mostu i z mostem 9,0mm, 12,0mm, Y-5 otworowa, bez mostu i z mostem 9,0mm i 12,0mm.</t>
  </si>
  <si>
    <t>24.</t>
  </si>
  <si>
    <t>Płytka pod śruby 2,0mm,grubość 1,0mm,podoczodołowa, wygięta w łuk, 6 i 8 otworowa</t>
  </si>
  <si>
    <t>25.</t>
  </si>
  <si>
    <t xml:space="preserve">Płytka pod śruby 2,0mm,2,3mm,2,5mm,grubość 1,5mm,blokowana w systemie bezgwintowego, trójpunktowego blokowania na docisk, prosta i wygięta w łuk, 16 otworowa </t>
  </si>
  <si>
    <t>26.</t>
  </si>
  <si>
    <t xml:space="preserve">Płytka pod śruby 2,0mm,2,3mm,2,5mm,grubość 1,5mm,blokowana w systemie bezgwintowego, trójpunktowego blokowania na docisk, prosta, 6 i 8 otworowa, z mostem 18,0mm. </t>
  </si>
  <si>
    <t>27.</t>
  </si>
  <si>
    <t xml:space="preserve">Płytka pod śruby 2,0mm,2,3mm,2,5mm,grubość 1,5mm,blokowana w systemie bezgwintowego, trójpunktowego blokowania na docisk, wygięta 120stopni, 8 otworowa i wygięta w łuk-8 otworowa z mostem 18,0mm. </t>
  </si>
  <si>
    <t>28.</t>
  </si>
  <si>
    <t>Śruba blokowana,bezgwintowa głowa śruby, średnica 2,0mm,dł.5,6,7,8,9,10,11,12,13mm oraz średnica 2,3, dł.7,8,9,10,12,14,16mm, otwór typu HD w głowie śruby.</t>
  </si>
  <si>
    <t>29.</t>
  </si>
  <si>
    <t>Śruba samogwintująca, średnica 2,0mm,dł.4,5,6,7,8,9,10,11,12,13,15,17,19,21,23mm,otwór typu HD w głowie śruby</t>
  </si>
  <si>
    <t>30.</t>
  </si>
  <si>
    <t>Śruba samogwintująca, średnica 2,0mm,dł.4,5,6,7,8,9,10,11,13,15,17,19,21,23mm,otwór typu krzyżak w głowie śruby.</t>
  </si>
  <si>
    <t>31.</t>
  </si>
  <si>
    <t>Śruba pomocnicza 2,3mm, dł.5,7,9mm, otwór typu krzyżak w głowie śruby.</t>
  </si>
  <si>
    <t>32.</t>
  </si>
  <si>
    <t>Śruba samowiercąca, średnica 2,0mm, dł. 5,6,7,8,9,10,11,12,13,15mm, otwór typu krzyżak w głowie śruby.</t>
  </si>
  <si>
    <t>33.</t>
  </si>
  <si>
    <t>Śruba samowiercąca do stabilizacji zgryzu, z kołnierzem naśluzówkowym i bez kołnierza,średnica 2,0mm, dł.8 i 11mm, pakowane po 2 sztuki w opakowaniu.</t>
  </si>
  <si>
    <t>1.Niedopłatne użyczenie 2 zestawów  narzędzi na czas trwania umowy (instrumentarium ).</t>
  </si>
  <si>
    <t>……………………………….</t>
  </si>
  <si>
    <t>j.m</t>
  </si>
  <si>
    <t>Klips standard stałe dł. 7,0 mm rozwarcie 6,2mm</t>
  </si>
  <si>
    <t>Klips standard stałe dł. 9,0 mm rozwarcie 7,0mm</t>
  </si>
  <si>
    <t>Klips standard stałe dł. 11,0 mm rozwarcie 7,8mm</t>
  </si>
  <si>
    <t>Klips standard stałe dł. 15,0 mm rozwarcie 9,2mm</t>
  </si>
  <si>
    <t>Klips standard stałe dł. 17,5 mm rozwarcie 10,6mm</t>
  </si>
  <si>
    <t>Klips standard stałe dł. 20,0 mm rozwarcie 11,4mm</t>
  </si>
  <si>
    <t>Klips standard stałe zakrzywiony dł.6,5mm rozwarcie 6,0mm</t>
  </si>
  <si>
    <t>Klips standard stałe zakrzywiony dł.8,3mm rozwarcie 6,8mm</t>
  </si>
  <si>
    <t>Klips standard stałe zakrzywiony dł.10,2mm rozwarcie 7,5mm</t>
  </si>
  <si>
    <t>Klips standard stałe zakrzywiony dł.13,7mm rozwarcie 8,7mm</t>
  </si>
  <si>
    <t>Klips standard stałe zakrzywiony dł.15,3mm rozwarcie 9,8mm</t>
  </si>
  <si>
    <t>Klips standard stałe zakrzywiony dł.5,4mm rozwarcie 5,5mm</t>
  </si>
  <si>
    <t>Klips standard stałe zakrzywiony dł.6,4mm rozwarcie 6,1mm</t>
  </si>
  <si>
    <t>Klips standard stałe zakrzywiony dł.8,0mm rozwarcie 6,5mm</t>
  </si>
  <si>
    <t>Klips standard stałe bagnetowy dł.7,0mm rozwarcie 7,9mm</t>
  </si>
  <si>
    <t>Klips standard stałe bagnetowy dł.9,0mm rozwarcie 8,7mm</t>
  </si>
  <si>
    <t>Klips standard stałe bagnetowy dł.12,0mm rozwarcie 10,2mm</t>
  </si>
  <si>
    <t>Klips standard stałe bagnetowy dł.20,0mm rozwarcie 13,0mm</t>
  </si>
  <si>
    <t>Klips standard stałe zakrzywiony dł.6,1mm rozwarcie 6,5mm</t>
  </si>
  <si>
    <t>Klips standard stałe zakrzywiony dł.8,0mm rozwarcie 6,2mm</t>
  </si>
  <si>
    <t>Klips standard stałe zakrzywiony dł.10,6mm rozwarcie 7,8mm</t>
  </si>
  <si>
    <t>Klips standard stałe zakrzywiony dł.11,8mm rozwarcie 8,4mm</t>
  </si>
  <si>
    <t>Klips standard stałe zakrzywiony dł.9mm rozwarcie 6,5mm</t>
  </si>
  <si>
    <t>Klips standard stałe zakrzywiony dł.7,0mm rozwarcie 5,7mm</t>
  </si>
  <si>
    <t>Klips standard stałe zakrzywiony dł.7,8mm rozwarcie 6,5mm</t>
  </si>
  <si>
    <t>Klips standard stałe zakrzywiony dł. 12,0mm rozwarcie 8,0mm</t>
  </si>
  <si>
    <t>Klips standard stałe zakrzywiony dł. 8,6mm rozwarcie 7,0mm</t>
  </si>
  <si>
    <t>Klips standard stałe oczkowy prosty śr.3,5 ,  dł.3/8,1mm  rozwarcie 6,5mm</t>
  </si>
  <si>
    <t>Klips standard stałe oczkowy prosty śr.3,5 ,  dł. 4/9,1mm rozwarcie 6,6mm</t>
  </si>
  <si>
    <t>Klips standard stałe oczkowy prosty śr. 3,5  dł. 5/10,1mm rozwarcie 7,0mm</t>
  </si>
  <si>
    <t>Klips standard stałe oczkowy prosty śr. 3,5  dł. 6/11mm rozwarcie 7,4mm</t>
  </si>
  <si>
    <t>Klips standard stałe oczkowy prosty śr. 3,5  dł. 9/14mm rozwarcie 8,4mm</t>
  </si>
  <si>
    <t>Klips standard stałe oczkowy prosty śr. 3,5  dł. 12/17mm rozwarcie 9,6mm</t>
  </si>
  <si>
    <t>34.</t>
  </si>
  <si>
    <t>Klips standard stałe, oczkowy zakrzywiony śr. 3,5 dł. 5/7,3mm rozwarcie 5,8mm</t>
  </si>
  <si>
    <t>35.</t>
  </si>
  <si>
    <t>Klips standard stałe oczkowy zakrzywiony śr. 3,5 dł.7,5/8,9mm rozwarcie 6,5mm</t>
  </si>
  <si>
    <t>36.</t>
  </si>
  <si>
    <t>Klips standard stałe oczkowy zakrzywiony śr.3,5 dł.10/10,5mm rozwarcie 7,2mm</t>
  </si>
  <si>
    <t>37.</t>
  </si>
  <si>
    <t>Klips standard stałe oczkowy zakrzywiony śr.3,5 dł. 5/4,9mm rozwarcie 4,9mm</t>
  </si>
  <si>
    <t>38.</t>
  </si>
  <si>
    <t>Klips standard stałe oczkowy zakrzywiony śr.3,5 dł.7,5/4,9mm rozwarcie 4,9mm</t>
  </si>
  <si>
    <t>39.</t>
  </si>
  <si>
    <t>Klips standard stałe oczkowy zakrzywiony śr.3,5 dł.10/4,9mm rozwarcie 4,9mm</t>
  </si>
  <si>
    <t>40.</t>
  </si>
  <si>
    <t>Klips standard stałe oczkowy prosty śr.5,0 dł.3/9,8mm rozwarcie 6,7mm</t>
  </si>
  <si>
    <t>41.</t>
  </si>
  <si>
    <t>Klips standard stałe oczkowy prosty śr.5,0 dł.4/10,8mm rozwarcie 7,1mm</t>
  </si>
  <si>
    <t>42.</t>
  </si>
  <si>
    <t>Klips standard stałe oczkowy prosty śr.5,0 dł.5/11,8mm rozwarcie 7,5mm</t>
  </si>
  <si>
    <t>43.</t>
  </si>
  <si>
    <t>Klips standard stałe oczkowy prosty śr. 5,0 dł. 6/12,7mm rozwarcie 7,9mm</t>
  </si>
  <si>
    <t>44.</t>
  </si>
  <si>
    <t>Klips standard stałe oczkowy prosty śr. 5,0 dł.9/15,7 mm rozwarcie 9,1mm</t>
  </si>
  <si>
    <t>45.</t>
  </si>
  <si>
    <t>Klips standard stałe oczkowy prosty śr. 5,0 dł.12/18,7mm rozwarcie 10,3mm</t>
  </si>
  <si>
    <t>46.</t>
  </si>
  <si>
    <t>Klips standard stałe oczkowy zakrzywiony śr.5,0 dł.5/9mm rozwarcie 6,5mm</t>
  </si>
  <si>
    <t>47.</t>
  </si>
  <si>
    <t>Klips standard stałe oczkowy zakrzywiony śr.5,0 dł. 7,5/10,6mm rozwarcie 7,2mm</t>
  </si>
  <si>
    <t>48.</t>
  </si>
  <si>
    <t>Klips standard stałe oczkowy zakrzywiony śr.5,0 dł. 10/12,2mm rozwarcie 7,8mm</t>
  </si>
  <si>
    <t>49.</t>
  </si>
  <si>
    <t>Klips standard stałe oczkowy zakrzywiony śr. 5,0 dł.5/6,4mm rozwarcie 5,5mm</t>
  </si>
  <si>
    <t>50.</t>
  </si>
  <si>
    <t>Klips standard stałe oczkowy zakrzywiony śr. 5,0 dł. 7,5/6,4mm rozwarcie 5,5mm</t>
  </si>
  <si>
    <t>51.</t>
  </si>
  <si>
    <t>Klips standard stałe oczkowy zakrzywiony śr. 5,0 dł.10/6,4mm rozwarcie 5,5mm</t>
  </si>
  <si>
    <t>52.</t>
  </si>
  <si>
    <t>Klips standard stałe oczkowy bagnetowy śr. 5,0 dł.7,5/17,7mm rozwarcie 8,8mm</t>
  </si>
  <si>
    <t>53.</t>
  </si>
  <si>
    <t>Klips standard stałe oczkowy bagnetowy śr. 5,0 dł. 10/20,2mm rozwarcie 10,0mm</t>
  </si>
  <si>
    <t>54.</t>
  </si>
  <si>
    <t>Klips mini stałe dł. 5,0 mm rozwarcie 4,0mm , bransza zaciskowa cienka</t>
  </si>
  <si>
    <t>55.</t>
  </si>
  <si>
    <t>Klips mini stałe dł. 3,0 mm rozwarcie 3,3mm</t>
  </si>
  <si>
    <t>56.</t>
  </si>
  <si>
    <t>Klips mini stałe dł. 5,0 mm rozwarcie 4,0mm</t>
  </si>
  <si>
    <t>57.</t>
  </si>
  <si>
    <t>Klips mini stałe dł. 7,0 mm rozwarcie 4,6mm</t>
  </si>
  <si>
    <t>58.</t>
  </si>
  <si>
    <t>Klips mini stałe zakrzywiony dł. 5,2mm rozwarcie 4,0mm</t>
  </si>
  <si>
    <t>59.</t>
  </si>
  <si>
    <t>Klips mini stałe zakrzywiony dł. 6,6mm rozwarcie 4,4mm</t>
  </si>
  <si>
    <t>60.</t>
  </si>
  <si>
    <t>Klips mini stałe zakrzywiony dł. 3,9mm rozwarcie 3,5mm</t>
  </si>
  <si>
    <t>61.</t>
  </si>
  <si>
    <t>Klips mini stałe zakrzywiony dl. 5,0mm rozwarcie 4,0mm</t>
  </si>
  <si>
    <t>62.</t>
  </si>
  <si>
    <t>Klips mini stałe zakrzywiony dł. 4,7mm rozwarcie 4,0mm</t>
  </si>
  <si>
    <t>63.</t>
  </si>
  <si>
    <t>Klips mini stałe zakrzywiony dł. 6,3mm rozwarcie 6,0mm</t>
  </si>
  <si>
    <t>64.</t>
  </si>
  <si>
    <t>Klips mini stałe zakrzywiony dł. 4,0mm rozwarcie 7,0mm</t>
  </si>
  <si>
    <t>65.</t>
  </si>
  <si>
    <t>Klips mini stałe zakrzywiony dł. 7,0mm rozwarcie 5,7mm</t>
  </si>
  <si>
    <t>66.</t>
  </si>
  <si>
    <t>Klips mini stałe zakrzywiony dł. 7,0mm rozwarcie 4,5mm</t>
  </si>
  <si>
    <t>67.</t>
  </si>
  <si>
    <r>
      <t>Klips standard t-bar szczęki 5mm, 45</t>
    </r>
    <r>
      <rPr>
        <sz val="11"/>
        <rFont val="Times New Roman"/>
        <family val="1"/>
      </rPr>
      <t>º</t>
    </r>
  </si>
  <si>
    <t>68.</t>
  </si>
  <si>
    <r>
      <t>Klips standard t-bar szczęki 9mm, 45</t>
    </r>
    <r>
      <rPr>
        <sz val="11"/>
        <rFont val="Times New Roman"/>
        <family val="1"/>
      </rPr>
      <t>º</t>
    </r>
  </si>
  <si>
    <t>69.</t>
  </si>
  <si>
    <r>
      <t>Klips standard t-bar szczęki 5mm, 90</t>
    </r>
    <r>
      <rPr>
        <sz val="11"/>
        <rFont val="Times New Roman"/>
        <family val="1"/>
      </rPr>
      <t>º</t>
    </r>
  </si>
  <si>
    <t>70.</t>
  </si>
  <si>
    <r>
      <t>Klips standard t-bar szczęki 9mm, 90</t>
    </r>
    <r>
      <rPr>
        <sz val="11"/>
        <rFont val="Times New Roman"/>
        <family val="1"/>
      </rPr>
      <t>º</t>
    </r>
  </si>
  <si>
    <t>71.</t>
  </si>
  <si>
    <t>Klips standard czasowy,zakrzywiony 9mm, (łuk do góry)</t>
  </si>
  <si>
    <t>72.</t>
  </si>
  <si>
    <t>Klips standard czasowy,prosty 9mm</t>
  </si>
  <si>
    <t>73.</t>
  </si>
  <si>
    <t>Klips mini czasowy,zakrzywiony 7mm, (lekko do góry)</t>
  </si>
  <si>
    <t>Wymagania graniczne Zamawiającego do poz. 1-73</t>
  </si>
  <si>
    <t>wykonane ze stopu o charakterystyce diamagnetycznej, udokumentowanej biozgodności i zminimakizowanych artefaktach przy tomografii komputerowej i rezonansie magnetycznym, umożliwiających obserwację struktur w bezposredniej bliskości klipsa</t>
  </si>
  <si>
    <t>każdy klips oznakowany indywidualnym numerem seryjnym;</t>
  </si>
  <si>
    <t>blankiet identyfikacyjny do prowadzenia dokumentacji medycznej użytego podczas zabiegu klipsa;</t>
  </si>
  <si>
    <t>klips sterylny do bezpośredniego użycia</t>
  </si>
  <si>
    <t>zadeklarowana na opakowaniu siła zaciskania klipsa musi być wartością po sterylizacji</t>
  </si>
  <si>
    <t>klips do implantacji w bezpośrednim kontakcie z centralnym układ.nerwowym i układ.krązenia</t>
  </si>
  <si>
    <t>barwny kod oznaczenia klipsów;</t>
  </si>
  <si>
    <t>zaciski muszą być wykonane w sposób uniemożliwiający skręcanie szczęk poprzez przewleczenie ramion klipsaco powoduje utworzenietzw.zabezpieczenia antyzmykowego ograniczającego skręcenie się klipsa na naczyniu</t>
  </si>
  <si>
    <t>Łata wewnątrz-sercowa  rozm.0,6mm x 5cm x 15cm x 1szt.</t>
  </si>
  <si>
    <t>Łata wewnątrz-sercowa   rozm.0,6mm x 10cm x 15cm x 1szt.</t>
  </si>
  <si>
    <t>Łata wewnątrz-sercowa o rozm.0,6mm x 2,5cm x 3,8cm x 1szt.</t>
  </si>
  <si>
    <t>Wymagania  graniczne zamawiającego do poz. 1 , 2 i 3</t>
  </si>
  <si>
    <t xml:space="preserve">wykonana z PTFE </t>
  </si>
  <si>
    <t xml:space="preserve">Zestaw implantów do naprawy mięśnia dwugłowego ramienia w części dalszej. Zestaw złożony z tytanowego guzika z pętlą oraz jego wprowadzacza, drutu prowadzącego, nici do obszycia oraz śruby wykonanej z PEEK do mocniejszej stabilizacji </t>
  </si>
  <si>
    <t>Implanty kostne,chirurgiczne,systemy do separacji płytek krwi, łaty naczyniowe</t>
  </si>
  <si>
    <t>Pakiet nr 1</t>
  </si>
  <si>
    <t>Pakiet nr 2</t>
  </si>
  <si>
    <t>Pakiet nr 3</t>
  </si>
  <si>
    <t>Pakiet nr 4</t>
  </si>
  <si>
    <t>Pakiet nr 5</t>
  </si>
  <si>
    <t>Pakiet nr 6</t>
  </si>
  <si>
    <t>Pakiet nr 7</t>
  </si>
  <si>
    <t>Pakiet nr 8</t>
  </si>
  <si>
    <t>Pakiet nr 9</t>
  </si>
  <si>
    <t>Pakiet nr 10</t>
  </si>
  <si>
    <t>Pakiet nr 11</t>
  </si>
  <si>
    <t>Pakiet nr 12</t>
  </si>
  <si>
    <t>Pakiet nr 13</t>
  </si>
  <si>
    <t>Pakiet nr 14</t>
  </si>
  <si>
    <t>Pakiet nr 15</t>
  </si>
  <si>
    <t>Pakiet nr 16</t>
  </si>
  <si>
    <t>Pakiet nr 17</t>
  </si>
  <si>
    <t>Pakiet nr 18</t>
  </si>
  <si>
    <t>Pakiet nr 19</t>
  </si>
  <si>
    <t>Pakiet nr 20</t>
  </si>
  <si>
    <t>Pakiet nr 21</t>
  </si>
  <si>
    <t>Pakiet nr 22</t>
  </si>
  <si>
    <t>Pakiet nr 23</t>
  </si>
  <si>
    <t>Pakiet nr 24</t>
  </si>
  <si>
    <t>Pakiet nr 25</t>
  </si>
  <si>
    <t>Pakiet nr 26</t>
  </si>
  <si>
    <t>Pakiet nr 27</t>
  </si>
  <si>
    <t>Pakiet nr 28</t>
  </si>
  <si>
    <t>Pakiet nr 29</t>
  </si>
  <si>
    <t>Pakiet nr 30</t>
  </si>
  <si>
    <t>Pakiet nr 31</t>
  </si>
  <si>
    <t>Pakiet nr 32</t>
  </si>
  <si>
    <t>Pakiet nr 33</t>
  </si>
  <si>
    <t>Pakiet nr 34</t>
  </si>
  <si>
    <t>Pakiet nr 35</t>
  </si>
  <si>
    <t>Pakiet nr 36</t>
  </si>
  <si>
    <t>Pakiet nr 38</t>
  </si>
  <si>
    <t>Dwuwarstwowa matryca kolagenowa do regeneracji skóry właściwej. Warstwa zewnętrzna wykonana z elastomeru sylikonowego. Warstwa wewnętrzna wykonana w formie porowatej matrycy z  oczyszczonego kolagenu wołowego.</t>
  </si>
  <si>
    <t>PAKIET 14</t>
  </si>
  <si>
    <t>PAKIET 15</t>
  </si>
  <si>
    <t>PAKIET 20</t>
  </si>
  <si>
    <t>PAKIET 24</t>
  </si>
  <si>
    <t>PAKIET 26</t>
  </si>
  <si>
    <t>Wartość netto</t>
  </si>
  <si>
    <t>Wartość netto euro</t>
  </si>
  <si>
    <t xml:space="preserve">umowa </t>
  </si>
  <si>
    <t>PAKIET 12</t>
  </si>
  <si>
    <t>komis z użyczeniem</t>
  </si>
  <si>
    <t>sprzedaż  z użyczeniem na czas trwania zabiegu</t>
  </si>
  <si>
    <t>sprzedaż  z użyczeniem</t>
  </si>
  <si>
    <t xml:space="preserve">komis  </t>
  </si>
  <si>
    <t>komis</t>
  </si>
  <si>
    <t>sprzedaż z użyczeniem</t>
  </si>
  <si>
    <t>sprzedaż</t>
  </si>
  <si>
    <t>sprzedaż z użyczeniem na czas trwania zabiegu</t>
  </si>
  <si>
    <t>Grotowkręt Schanza' a w pełnym asortymencie długości i średnic,  wymagania minimalne  długości od 100mm do 250mm i średnic od 4,0mm do 6,0mm do wyboru Zamawiającego</t>
  </si>
  <si>
    <t>Podkładka jednootworowa pod wkręt w pełnym asortymencie średnic i grubości, minimalne wymagania średnic dla wkrętów litych od 2,0 mm do 6,5mm oraz kaniulowanych 7,0 mm  i grubości   1,0-1,5mm do wyboru Zamawiającego</t>
  </si>
  <si>
    <t>Tytnowe śruby kompresyjne, kaniulowane, bez głowy, gwint na całej długości śruby, średnica 2,5mm ( długości 8-30mm), średnica 3,5mm(długości 12-60mm), średnica 4,0 ( długości 16-60mm) do wyboru Zamawiającego</t>
  </si>
  <si>
    <t>śruba do tenodezy, materiał PEEK i BioComposite, średnica 3mm, 4mm, 4,75mm, 5,5mm do wyboru Zamawiającego</t>
  </si>
  <si>
    <t>płyta tytanowa do osteotomii nasady bliższej pierwszej kości śródstopia, płytka w kształcie litery L z klinem od 2mm do 7mm, płytka niskoprofilowa - wysokość 0,5mm, lewa lub prawa</t>
  </si>
  <si>
    <t>tytanowe śruby kompresyjne, kaniulowane, bez głowy, gwint na całej długości śruby, średnica 5mm ( długości 20-90mm), średnica 7mm( długości 35-140mm) do wyboru Zamawiającego</t>
  </si>
  <si>
    <t>Membrana stosowana w leczeniu ubytków chrzęstnych oraz chrzęstno-kostnych, stanowiąca podłoże dla mezenchymalnych komórek macierzystych ludzkiego szpiku kostnego na bazie technologii HYAFF opartej na kwasie hialuronowym.  Wymiary 2 x 2 cm grubość 2 mm gramatura 120 g/m².</t>
  </si>
  <si>
    <t>Płytki blokująco-kompresyjne z zestawem śrub o śr.2,4 i 2,7mm,zakładane z dostępu dłoniowego (volar);implanty z podwójnymi otworami akceptującymi śruby blokowane i korowe: a) płytki w kształcie litery T ,ukształtowane anatomicznie , o skosie 18° i kącie śrub blokowanych zapobiegającym uszkodzeniu powierzchni  stawowej, 5-9 otworów w części bliższej ;w części dalszej od 3 do 4 otworów .Płytki do prawej i lewej ręki .Materiał stal.</t>
  </si>
  <si>
    <t>Nazwa Wykonawcy:…...............................</t>
  </si>
  <si>
    <t>Nazwa Wykonawcy</t>
  </si>
  <si>
    <t>Zał. 1 do SIWZ</t>
  </si>
  <si>
    <t>D10.251.24.C.2020</t>
  </si>
  <si>
    <t>Nazwa Wykonawcy:….......................................</t>
  </si>
  <si>
    <t>Nazwa Wykonawcy:….........................</t>
  </si>
  <si>
    <t>Nazwa Wykonawcy:…......................................................</t>
  </si>
  <si>
    <t>Nazwa Wykonawcy:…..................................................</t>
  </si>
  <si>
    <t>3. Sterylny</t>
  </si>
  <si>
    <t>Nazwa Wykonawcy:…......................................</t>
  </si>
  <si>
    <t>Nazwa Wykonawcy:….........................................</t>
  </si>
  <si>
    <t>Nazwa Wykonawcy:….............................................</t>
  </si>
  <si>
    <t>Nazwa Wykonawcy:…............................................</t>
  </si>
  <si>
    <t>Nazwa Wykonawcy:….................................................................</t>
  </si>
  <si>
    <t>Nazwa Wykonawcy:…..............................................</t>
  </si>
  <si>
    <t>Nazwa Wykonawcy:…............................................................</t>
  </si>
  <si>
    <t>Nazwa Wykonawcy:….............................................................</t>
  </si>
  <si>
    <t>Nazwa Wykonawcy:…........................................</t>
  </si>
  <si>
    <t>Nazwa Wykonawcy:….........................................................</t>
  </si>
  <si>
    <t>Nazwa Wykonawcy:…..............................................................................</t>
  </si>
  <si>
    <t>Nazwa Wykonawcy:….....................................</t>
  </si>
  <si>
    <t>Nazwa Wykonawcy:…..........................................</t>
  </si>
  <si>
    <t>Nazwa Wykonawcy:…...................................</t>
  </si>
  <si>
    <t>Nazwa Wykonawcy:…..........................................................</t>
  </si>
  <si>
    <t>….................................................................................</t>
  </si>
  <si>
    <t xml:space="preserve"> Preparat kościozastępczy w formie pasty  fosforanowo-wapniowej zastygającej do postaci cementu.  Wystepujący w dwóch wariantach objętościowych: 20g/ 10cc( Zamawiający dopuszcza dwa osobne opakowania o pojemności 10cc). Preparat w opakowaniu z zestawem do przygotowania pasty.
 Odporność na ściskanie powyżej 4 MPa, zastygający w sposób izotermiczny, reakcji wiązania nie towarzyszy skurcz i podwyższenie temperatury. Łatwy w formowaniu do dowolnego kształtu, czas zestalenia 8 do 15 minut. Resorbowalny, bioaktywny, zespalający się natychmiastowo w miejscu ubytku, widoczny na zdjęciach RTG.</t>
  </si>
  <si>
    <t>Nazwa Wykonawcy:…..........................................................................</t>
  </si>
  <si>
    <t>Nazwa Wykonawcy:…...........................................</t>
  </si>
  <si>
    <t>Nazwa Wykonawcy:.................................................................</t>
  </si>
  <si>
    <t>Nazwa Wykonawcy:…..........................................................................................</t>
  </si>
  <si>
    <r>
      <t xml:space="preserve">sterylna z możliwością trzykrotnej resterylizacji potwierdzonej w instrukcji użycia </t>
    </r>
    <r>
      <rPr>
        <sz val="10"/>
        <rFont val="Arial"/>
        <family val="2"/>
      </rPr>
      <t xml:space="preserve">lub bez możliwości </t>
    </r>
    <r>
      <rPr>
        <strike/>
        <sz val="10"/>
        <color indexed="10"/>
        <rFont val="Arial"/>
        <family val="2"/>
      </rPr>
      <t>trzykrotnej</t>
    </r>
    <r>
      <rPr>
        <sz val="10"/>
        <rFont val="Arial"/>
        <family val="2"/>
      </rPr>
      <t xml:space="preserve"> resterylizacji</t>
    </r>
  </si>
  <si>
    <t xml:space="preserve">5. Nieodpłatne użyczenie 1 zestawu kompletnego napędu wiertarskiego </t>
  </si>
  <si>
    <r>
      <t xml:space="preserve">Druty Kirschnera gwintowane ostrze trójgraniec średnica </t>
    </r>
    <r>
      <rPr>
        <sz val="10"/>
        <rFont val="Calibri"/>
        <family val="2"/>
      </rPr>
      <t>Ø</t>
    </r>
    <r>
      <rPr>
        <sz val="9.5"/>
        <rFont val="Arial"/>
        <family val="2"/>
      </rPr>
      <t xml:space="preserve"> od 1,5mm do 2,5 mm, dł. 150mm i 180</t>
    </r>
    <r>
      <rPr>
        <sz val="9.5"/>
        <color indexed="10"/>
        <rFont val="Arial"/>
        <family val="2"/>
      </rPr>
      <t>-210</t>
    </r>
    <r>
      <rPr>
        <sz val="9.5"/>
        <rFont val="Arial"/>
        <family val="2"/>
      </rPr>
      <t xml:space="preserve"> mm </t>
    </r>
    <r>
      <rPr>
        <sz val="10"/>
        <rFont val="Arial"/>
        <family val="2"/>
      </rPr>
      <t xml:space="preserve"> do wyboru Zamawiającego</t>
    </r>
  </si>
  <si>
    <r>
      <t>Gwóźdź kaniulowany , posiadający 2</t>
    </r>
    <r>
      <rPr>
        <sz val="10"/>
        <color indexed="10"/>
        <rFont val="Arial"/>
        <family val="2"/>
      </rPr>
      <t xml:space="preserve"> lub 3</t>
    </r>
    <r>
      <rPr>
        <sz val="10"/>
        <rFont val="Arial"/>
        <family val="2"/>
      </rPr>
      <t xml:space="preserve"> otwory na śruby, wykonany ze stopu tytanu. Śr. 10 mm, w rozmiarach 45,50 i 55mm do wyboru Zamawiajacego</t>
    </r>
  </si>
  <si>
    <r>
      <t xml:space="preserve">Gwóźdź kaniulowany , posiadający 2 otwory na śruby, wykonany ze stopu tytanu. Śr. 12 mm i dł 65,75 i 85 mm </t>
    </r>
    <r>
      <rPr>
        <sz val="10"/>
        <color indexed="10"/>
        <rFont val="Arial"/>
        <family val="2"/>
      </rPr>
      <t>lub 60 i 70 mm</t>
    </r>
    <r>
      <rPr>
        <sz val="10"/>
        <rFont val="Arial"/>
        <family val="2"/>
      </rPr>
      <t xml:space="preserve"> do wyboru Zamawiajacego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</si>
</sst>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d/mm/yyyy"/>
    <numFmt numFmtId="167" formatCode="#,###.00"/>
    <numFmt numFmtId="168" formatCode="_-* #,##0.00&quot; zł&quot;_-;\-* #,##0.00&quot; zł&quot;_-;_-* \-??&quot; zł&quot;_-;_-@_-"/>
    <numFmt numFmtId="169" formatCode="#,##0.00&quot;     &quot;"/>
    <numFmt numFmtId="170" formatCode="#,##0.00\ _z_ł"/>
  </numFmts>
  <fonts count="89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alibri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 CE"/>
      <family val="2"/>
    </font>
    <font>
      <b/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4"/>
      <name val="Czcionka tekstu podstawowego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color indexed="10"/>
      <name val="Arial"/>
      <family val="2"/>
    </font>
    <font>
      <sz val="10"/>
      <name val="Times New Roman"/>
      <family val="1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6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i/>
      <sz val="11"/>
      <color indexed="23"/>
      <name val="Czcionka tekstu podstawowego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.5"/>
      <name val="Arial"/>
      <family val="2"/>
    </font>
    <font>
      <b/>
      <sz val="10"/>
      <color indexed="10"/>
      <name val="Arial"/>
      <family val="2"/>
    </font>
    <font>
      <sz val="10"/>
      <name val="Calibri"/>
      <family val="2"/>
    </font>
    <font>
      <sz val="9.5"/>
      <name val="Arial"/>
      <family val="2"/>
    </font>
    <font>
      <sz val="9.5"/>
      <name val="Calibri"/>
      <family val="2"/>
    </font>
    <font>
      <sz val="9.05"/>
      <name val="Arial"/>
      <family val="2"/>
    </font>
    <font>
      <sz val="13"/>
      <name val="Arial"/>
      <family val="2"/>
    </font>
    <font>
      <b/>
      <i/>
      <sz val="9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Arial"/>
      <family val="2"/>
    </font>
    <font>
      <b/>
      <sz val="18"/>
      <color indexed="8"/>
      <name val="Calibri"/>
      <family val="2"/>
    </font>
    <font>
      <b/>
      <sz val="16"/>
      <name val="Calibri"/>
      <family val="2"/>
    </font>
    <font>
      <b/>
      <sz val="20"/>
      <name val="Calibri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10.5"/>
      <name val="Times New Roman"/>
      <family val="1"/>
    </font>
    <font>
      <sz val="11"/>
      <name val="Times New Roman"/>
      <family val="1"/>
    </font>
    <font>
      <b/>
      <sz val="12"/>
      <name val="Arial"/>
      <family val="2"/>
    </font>
    <font>
      <b/>
      <sz val="9"/>
      <name val="Times New Roman"/>
      <family val="1"/>
    </font>
    <font>
      <sz val="9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trike/>
      <sz val="10"/>
      <color indexed="10"/>
      <name val="Arial"/>
      <family val="2"/>
    </font>
    <font>
      <sz val="9.5"/>
      <color indexed="10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trike/>
      <sz val="10"/>
      <color rgb="FFFF0000"/>
      <name val="Arial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1" fillId="3" borderId="0" applyNumberFormat="0" applyBorder="0" applyAlignment="0" applyProtection="0"/>
    <xf numFmtId="0" fontId="71" fillId="4" borderId="0" applyNumberFormat="0" applyBorder="0" applyAlignment="0" applyProtection="0"/>
    <xf numFmtId="0" fontId="1" fillId="5" borderId="0" applyNumberFormat="0" applyBorder="0" applyAlignment="0" applyProtection="0"/>
    <xf numFmtId="0" fontId="71" fillId="6" borderId="0" applyNumberFormat="0" applyBorder="0" applyAlignment="0" applyProtection="0"/>
    <xf numFmtId="0" fontId="1" fillId="7" borderId="0" applyNumberFormat="0" applyBorder="0" applyAlignment="0" applyProtection="0"/>
    <xf numFmtId="0" fontId="71" fillId="8" borderId="0" applyNumberFormat="0" applyBorder="0" applyAlignment="0" applyProtection="0"/>
    <xf numFmtId="0" fontId="1" fillId="3" borderId="0" applyNumberFormat="0" applyBorder="0" applyAlignment="0" applyProtection="0"/>
    <xf numFmtId="0" fontId="71" fillId="9" borderId="0" applyNumberFormat="0" applyBorder="0" applyAlignment="0" applyProtection="0"/>
    <xf numFmtId="0" fontId="1" fillId="10" borderId="0" applyNumberFormat="0" applyBorder="0" applyAlignment="0" applyProtection="0"/>
    <xf numFmtId="0" fontId="71" fillId="11" borderId="0" applyNumberFormat="0" applyBorder="0" applyAlignment="0" applyProtection="0"/>
    <xf numFmtId="0" fontId="1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71" fillId="12" borderId="0" applyNumberFormat="0" applyBorder="0" applyAlignment="0" applyProtection="0"/>
    <xf numFmtId="0" fontId="1" fillId="13" borderId="0" applyNumberFormat="0" applyBorder="0" applyAlignment="0" applyProtection="0"/>
    <xf numFmtId="0" fontId="71" fillId="14" borderId="0" applyNumberFormat="0" applyBorder="0" applyAlignment="0" applyProtection="0"/>
    <xf numFmtId="0" fontId="1" fillId="15" borderId="0" applyNumberFormat="0" applyBorder="0" applyAlignment="0" applyProtection="0"/>
    <xf numFmtId="0" fontId="71" fillId="16" borderId="0" applyNumberFormat="0" applyBorder="0" applyAlignment="0" applyProtection="0"/>
    <xf numFmtId="0" fontId="1" fillId="17" borderId="0" applyNumberFormat="0" applyBorder="0" applyAlignment="0" applyProtection="0"/>
    <xf numFmtId="0" fontId="71" fillId="18" borderId="0" applyNumberFormat="0" applyBorder="0" applyAlignment="0" applyProtection="0"/>
    <xf numFmtId="0" fontId="1" fillId="13" borderId="0" applyNumberFormat="0" applyBorder="0" applyAlignment="0" applyProtection="0"/>
    <xf numFmtId="0" fontId="71" fillId="19" borderId="0" applyNumberFormat="0" applyBorder="0" applyAlignment="0" applyProtection="0"/>
    <xf numFmtId="0" fontId="1" fillId="20" borderId="0" applyNumberFormat="0" applyBorder="0" applyAlignment="0" applyProtection="0"/>
    <xf numFmtId="0" fontId="71" fillId="21" borderId="0" applyNumberFormat="0" applyBorder="0" applyAlignment="0" applyProtection="0"/>
    <xf numFmtId="0" fontId="1" fillId="5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2" fillId="20" borderId="0" applyNumberFormat="0" applyBorder="0" applyAlignment="0" applyProtection="0"/>
    <xf numFmtId="0" fontId="2" fillId="5" borderId="0" applyNumberFormat="0" applyBorder="0" applyAlignment="0" applyProtection="0"/>
    <xf numFmtId="0" fontId="72" fillId="23" borderId="0" applyNumberFormat="0" applyBorder="0" applyAlignment="0" applyProtection="0"/>
    <xf numFmtId="0" fontId="3" fillId="24" borderId="0" applyNumberFormat="0" applyBorder="0" applyAlignment="0" applyProtection="0"/>
    <xf numFmtId="0" fontId="72" fillId="25" borderId="0" applyNumberFormat="0" applyBorder="0" applyAlignment="0" applyProtection="0"/>
    <xf numFmtId="0" fontId="3" fillId="15" borderId="0" applyNumberFormat="0" applyBorder="0" applyAlignment="0" applyProtection="0"/>
    <xf numFmtId="0" fontId="72" fillId="26" borderId="0" applyNumberFormat="0" applyBorder="0" applyAlignment="0" applyProtection="0"/>
    <xf numFmtId="0" fontId="3" fillId="17" borderId="0" applyNumberFormat="0" applyBorder="0" applyAlignment="0" applyProtection="0"/>
    <xf numFmtId="0" fontId="72" fillId="27" borderId="0" applyNumberFormat="0" applyBorder="0" applyAlignment="0" applyProtection="0"/>
    <xf numFmtId="0" fontId="3" fillId="22" borderId="0" applyNumberFormat="0" applyBorder="0" applyAlignment="0" applyProtection="0"/>
    <xf numFmtId="0" fontId="72" fillId="28" borderId="0" applyNumberFormat="0" applyBorder="0" applyAlignment="0" applyProtection="0"/>
    <xf numFmtId="0" fontId="3" fillId="24" borderId="0" applyNumberFormat="0" applyBorder="0" applyAlignment="0" applyProtection="0"/>
    <xf numFmtId="0" fontId="72" fillId="29" borderId="0" applyNumberFormat="0" applyBorder="0" applyAlignment="0" applyProtection="0"/>
    <xf numFmtId="0" fontId="3" fillId="5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17" borderId="0" applyNumberFormat="0" applyBorder="0" applyAlignment="0" applyProtection="0"/>
    <xf numFmtId="0" fontId="4" fillId="22" borderId="0" applyNumberFormat="0" applyBorder="0" applyAlignment="0" applyProtection="0"/>
    <xf numFmtId="0" fontId="4" fillId="24" borderId="0" applyNumberFormat="0" applyBorder="0" applyAlignment="0" applyProtection="0"/>
    <xf numFmtId="0" fontId="4" fillId="5" borderId="0" applyNumberFormat="0" applyBorder="0" applyAlignment="0" applyProtection="0"/>
    <xf numFmtId="0" fontId="72" fillId="30" borderId="0" applyNumberFormat="0" applyBorder="0" applyAlignment="0" applyProtection="0"/>
    <xf numFmtId="0" fontId="72" fillId="31" borderId="0" applyNumberFormat="0" applyBorder="0" applyAlignment="0" applyProtection="0"/>
    <xf numFmtId="0" fontId="72" fillId="32" borderId="0" applyNumberFormat="0" applyBorder="0" applyAlignment="0" applyProtection="0"/>
    <xf numFmtId="0" fontId="72" fillId="33" borderId="0" applyNumberFormat="0" applyBorder="0" applyAlignment="0" applyProtection="0"/>
    <xf numFmtId="0" fontId="72" fillId="34" borderId="0" applyNumberFormat="0" applyBorder="0" applyAlignment="0" applyProtection="0"/>
    <xf numFmtId="0" fontId="72" fillId="35" borderId="0" applyNumberFormat="0" applyBorder="0" applyAlignment="0" applyProtection="0"/>
    <xf numFmtId="0" fontId="73" fillId="36" borderId="1" applyNumberFormat="0" applyAlignment="0" applyProtection="0"/>
    <xf numFmtId="0" fontId="5" fillId="5" borderId="2" applyNumberFormat="0" applyAlignment="0" applyProtection="0"/>
    <xf numFmtId="0" fontId="74" fillId="37" borderId="3" applyNumberFormat="0" applyAlignment="0" applyProtection="0"/>
    <xf numFmtId="0" fontId="6" fillId="3" borderId="4" applyNumberFormat="0" applyAlignment="0" applyProtection="0"/>
    <xf numFmtId="0" fontId="7" fillId="38" borderId="0" applyNumberFormat="0" applyBorder="0" applyAlignment="0" applyProtection="0"/>
    <xf numFmtId="0" fontId="75" fillId="39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1" fillId="0" borderId="0">
      <alignment/>
      <protection/>
    </xf>
    <xf numFmtId="0" fontId="28" fillId="0" borderId="0" applyNumberFormat="0" applyFill="0" applyBorder="0" applyAlignment="0" applyProtection="0"/>
    <xf numFmtId="0" fontId="76" fillId="0" borderId="5" applyNumberFormat="0" applyFill="0" applyAlignment="0" applyProtection="0"/>
    <xf numFmtId="0" fontId="8" fillId="0" borderId="6" applyNumberFormat="0" applyFill="0" applyAlignment="0" applyProtection="0"/>
    <xf numFmtId="0" fontId="77" fillId="40" borderId="7" applyNumberFormat="0" applyAlignment="0" applyProtection="0"/>
    <xf numFmtId="0" fontId="78" fillId="0" borderId="8" applyNumberFormat="0" applyFill="0" applyAlignment="0" applyProtection="0"/>
    <xf numFmtId="0" fontId="79" fillId="0" borderId="9" applyNumberFormat="0" applyFill="0" applyAlignment="0" applyProtection="0"/>
    <xf numFmtId="0" fontId="80" fillId="0" borderId="10" applyNumberFormat="0" applyFill="0" applyAlignment="0" applyProtection="0"/>
    <xf numFmtId="0" fontId="80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81" fillId="4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7" borderId="11" applyNumberFormat="0" applyAlignment="0" applyProtection="0"/>
    <xf numFmtId="0" fontId="82" fillId="37" borderId="1" applyNumberFormat="0" applyAlignment="0" applyProtection="0"/>
    <xf numFmtId="9" fontId="0" fillId="0" borderId="0" applyFill="0" applyBorder="0" applyAlignment="0" applyProtection="0"/>
    <xf numFmtId="0" fontId="0" fillId="0" borderId="0">
      <alignment/>
      <protection/>
    </xf>
    <xf numFmtId="0" fontId="83" fillId="0" borderId="12" applyNumberFormat="0" applyFill="0" applyAlignment="0" applyProtection="0"/>
    <xf numFmtId="0" fontId="11" fillId="0" borderId="13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0" fillId="42" borderId="14" applyNumberFormat="0" applyFont="0" applyAlignment="0" applyProtection="0"/>
    <xf numFmtId="168" fontId="0" fillId="0" borderId="0" applyFill="0" applyBorder="0" applyAlignment="0" applyProtection="0"/>
    <xf numFmtId="42" fontId="0" fillId="0" borderId="0" applyFill="0" applyBorder="0" applyAlignment="0" applyProtection="0"/>
    <xf numFmtId="0" fontId="13" fillId="3" borderId="4" applyNumberFormat="0" applyAlignment="0" applyProtection="0"/>
    <xf numFmtId="0" fontId="14" fillId="43" borderId="0" applyNumberFormat="0" applyBorder="0" applyAlignment="0" applyProtection="0"/>
    <xf numFmtId="0" fontId="87" fillId="44" borderId="0" applyNumberFormat="0" applyBorder="0" applyAlignment="0" applyProtection="0"/>
  </cellStyleXfs>
  <cellXfs count="1126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wrapText="1"/>
    </xf>
    <xf numFmtId="0" fontId="15" fillId="0" borderId="0" xfId="0" applyFont="1" applyAlignment="1">
      <alignment/>
    </xf>
    <xf numFmtId="0" fontId="16" fillId="0" borderId="0" xfId="0" applyFont="1" applyBorder="1" applyAlignment="1">
      <alignment wrapText="1"/>
    </xf>
    <xf numFmtId="0" fontId="15" fillId="0" borderId="0" xfId="0" applyFont="1" applyBorder="1" applyAlignment="1">
      <alignment horizontal="center" vertical="center"/>
    </xf>
    <xf numFmtId="0" fontId="17" fillId="0" borderId="0" xfId="0" applyFont="1" applyAlignment="1">
      <alignment/>
    </xf>
    <xf numFmtId="0" fontId="15" fillId="5" borderId="15" xfId="0" applyFont="1" applyFill="1" applyBorder="1" applyAlignment="1">
      <alignment horizontal="center" vertical="center"/>
    </xf>
    <xf numFmtId="0" fontId="15" fillId="5" borderId="16" xfId="0" applyFont="1" applyFill="1" applyBorder="1" applyAlignment="1">
      <alignment horizontal="center" vertical="center" wrapText="1"/>
    </xf>
    <xf numFmtId="0" fontId="15" fillId="5" borderId="17" xfId="0" applyFont="1" applyFill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/>
    </xf>
    <xf numFmtId="0" fontId="15" fillId="45" borderId="15" xfId="0" applyFont="1" applyFill="1" applyBorder="1" applyAlignment="1">
      <alignment horizontal="center" vertical="center"/>
    </xf>
    <xf numFmtId="0" fontId="15" fillId="46" borderId="21" xfId="0" applyFont="1" applyFill="1" applyBorder="1" applyAlignment="1">
      <alignment vertical="center" wrapText="1"/>
    </xf>
    <xf numFmtId="0" fontId="15" fillId="46" borderId="22" xfId="0" applyFont="1" applyFill="1" applyBorder="1" applyAlignment="1">
      <alignment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NumberFormat="1" applyFont="1" applyBorder="1" applyAlignment="1">
      <alignment vertical="center" wrapText="1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4" fontId="0" fillId="0" borderId="26" xfId="0" applyNumberFormat="1" applyFont="1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vertical="center" wrapText="1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2" xfId="0" applyFont="1" applyBorder="1" applyAlignment="1">
      <alignment vertical="center" wrapText="1"/>
    </xf>
    <xf numFmtId="0" fontId="0" fillId="0" borderId="32" xfId="0" applyFont="1" applyBorder="1" applyAlignment="1">
      <alignment vertical="center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vertical="center" wrapText="1"/>
    </xf>
    <xf numFmtId="0" fontId="0" fillId="0" borderId="34" xfId="0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5" xfId="0" applyFont="1" applyBorder="1" applyAlignment="1">
      <alignment horizontal="center" vertical="center" wrapText="1"/>
    </xf>
    <xf numFmtId="0" fontId="15" fillId="3" borderId="23" xfId="0" applyFont="1" applyFill="1" applyBorder="1" applyAlignment="1">
      <alignment horizontal="center" vertical="center"/>
    </xf>
    <xf numFmtId="0" fontId="0" fillId="3" borderId="24" xfId="0" applyFont="1" applyFill="1" applyBorder="1" applyAlignment="1">
      <alignment horizontal="left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vertical="center"/>
    </xf>
    <xf numFmtId="0" fontId="15" fillId="46" borderId="15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2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15" fillId="22" borderId="15" xfId="0" applyFont="1" applyFill="1" applyBorder="1" applyAlignment="1">
      <alignment horizontal="center" vertical="center"/>
    </xf>
    <xf numFmtId="0" fontId="15" fillId="22" borderId="21" xfId="0" applyFont="1" applyFill="1" applyBorder="1" applyAlignment="1">
      <alignment vertical="center" wrapText="1"/>
    </xf>
    <xf numFmtId="0" fontId="15" fillId="22" borderId="22" xfId="0" applyFont="1" applyFill="1" applyBorder="1" applyAlignment="1">
      <alignment vertical="center" wrapText="1"/>
    </xf>
    <xf numFmtId="4" fontId="0" fillId="0" borderId="25" xfId="0" applyNumberFormat="1" applyBorder="1" applyAlignment="1">
      <alignment vertical="center"/>
    </xf>
    <xf numFmtId="0" fontId="0" fillId="0" borderId="24" xfId="0" applyBorder="1" applyAlignment="1">
      <alignment vertical="center"/>
    </xf>
    <xf numFmtId="166" fontId="0" fillId="0" borderId="29" xfId="0" applyNumberFormat="1" applyFont="1" applyBorder="1" applyAlignment="1">
      <alignment horizontal="center" vertical="center"/>
    </xf>
    <xf numFmtId="0" fontId="15" fillId="22" borderId="37" xfId="0" applyFont="1" applyFill="1" applyBorder="1" applyAlignment="1">
      <alignment horizontal="center" vertical="center"/>
    </xf>
    <xf numFmtId="166" fontId="0" fillId="0" borderId="33" xfId="0" applyNumberFormat="1" applyFont="1" applyBorder="1" applyAlignment="1">
      <alignment horizontal="center" vertical="center"/>
    </xf>
    <xf numFmtId="0" fontId="15" fillId="3" borderId="24" xfId="0" applyFont="1" applyFill="1" applyBorder="1" applyAlignment="1">
      <alignment horizontal="left" vertical="center" wrapText="1"/>
    </xf>
    <xf numFmtId="0" fontId="0" fillId="3" borderId="24" xfId="0" applyNumberFormat="1" applyFont="1" applyFill="1" applyBorder="1" applyAlignment="1">
      <alignment horizontal="left" vertical="center" wrapText="1"/>
    </xf>
    <xf numFmtId="4" fontId="0" fillId="0" borderId="38" xfId="0" applyNumberFormat="1" applyFont="1" applyBorder="1" applyAlignment="1">
      <alignment vertical="center"/>
    </xf>
    <xf numFmtId="0" fontId="0" fillId="22" borderId="15" xfId="0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vertical="center" wrapText="1"/>
    </xf>
    <xf numFmtId="0" fontId="0" fillId="0" borderId="40" xfId="0" applyFont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horizontal="center" vertical="center" wrapText="1"/>
    </xf>
    <xf numFmtId="4" fontId="15" fillId="0" borderId="42" xfId="0" applyNumberFormat="1" applyFont="1" applyBorder="1" applyAlignment="1">
      <alignment vertical="center"/>
    </xf>
    <xf numFmtId="0" fontId="16" fillId="5" borderId="43" xfId="0" applyFont="1" applyFill="1" applyBorder="1" applyAlignment="1">
      <alignment horizontal="center" vertical="center"/>
    </xf>
    <xf numFmtId="0" fontId="16" fillId="5" borderId="43" xfId="100" applyFont="1" applyFill="1" applyBorder="1" applyAlignment="1">
      <alignment horizontal="center" vertical="center" wrapText="1"/>
      <protection/>
    </xf>
    <xf numFmtId="0" fontId="16" fillId="5" borderId="44" xfId="0" applyFont="1" applyFill="1" applyBorder="1" applyAlignment="1">
      <alignment horizontal="center" vertical="center" wrapText="1"/>
    </xf>
    <xf numFmtId="0" fontId="0" fillId="0" borderId="45" xfId="0" applyFont="1" applyBorder="1" applyAlignment="1">
      <alignment wrapText="1"/>
    </xf>
    <xf numFmtId="0" fontId="0" fillId="0" borderId="46" xfId="0" applyBorder="1" applyAlignment="1">
      <alignment/>
    </xf>
    <xf numFmtId="0" fontId="0" fillId="0" borderId="33" xfId="0" applyFont="1" applyBorder="1" applyAlignment="1">
      <alignment wrapText="1"/>
    </xf>
    <xf numFmtId="0" fontId="0" fillId="0" borderId="32" xfId="0" applyBorder="1" applyAlignment="1">
      <alignment/>
    </xf>
    <xf numFmtId="0" fontId="0" fillId="0" borderId="29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39" xfId="0" applyFont="1" applyBorder="1" applyAlignment="1">
      <alignment wrapText="1"/>
    </xf>
    <xf numFmtId="0" fontId="0" fillId="0" borderId="41" xfId="0" applyBorder="1" applyAlignment="1">
      <alignment/>
    </xf>
    <xf numFmtId="0" fontId="15" fillId="0" borderId="0" xfId="100" applyFont="1">
      <alignment/>
      <protection/>
    </xf>
    <xf numFmtId="0" fontId="15" fillId="5" borderId="17" xfId="0" applyFont="1" applyFill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/>
    </xf>
    <xf numFmtId="0" fontId="15" fillId="22" borderId="48" xfId="0" applyFont="1" applyFill="1" applyBorder="1" applyAlignment="1">
      <alignment vertical="center" wrapText="1"/>
    </xf>
    <xf numFmtId="0" fontId="15" fillId="22" borderId="49" xfId="0" applyFont="1" applyFill="1" applyBorder="1" applyAlignment="1">
      <alignment vertical="center" wrapText="1"/>
    </xf>
    <xf numFmtId="0" fontId="0" fillId="0" borderId="24" xfId="0" applyFont="1" applyBorder="1" applyAlignment="1">
      <alignment horizontal="center" vertical="center"/>
    </xf>
    <xf numFmtId="168" fontId="0" fillId="0" borderId="24" xfId="113" applyFill="1" applyBorder="1" applyAlignment="1" applyProtection="1">
      <alignment horizontal="right" vertical="center"/>
      <protection/>
    </xf>
    <xf numFmtId="168" fontId="0" fillId="0" borderId="25" xfId="113" applyFill="1" applyBorder="1" applyAlignment="1" applyProtection="1">
      <alignment vertical="center" wrapText="1"/>
      <protection/>
    </xf>
    <xf numFmtId="0" fontId="0" fillId="0" borderId="38" xfId="0" applyFont="1" applyBorder="1" applyAlignment="1">
      <alignment horizontal="center" vertical="center"/>
    </xf>
    <xf numFmtId="0" fontId="18" fillId="0" borderId="27" xfId="0" applyFont="1" applyBorder="1" applyAlignment="1">
      <alignment vertical="center" wrapText="1"/>
    </xf>
    <xf numFmtId="0" fontId="0" fillId="0" borderId="30" xfId="0" applyFont="1" applyBorder="1" applyAlignment="1">
      <alignment horizontal="center" vertical="center"/>
    </xf>
    <xf numFmtId="168" fontId="0" fillId="0" borderId="30" xfId="113" applyFill="1" applyBorder="1" applyAlignment="1" applyProtection="1">
      <alignment horizontal="right" vertical="center"/>
      <protection/>
    </xf>
    <xf numFmtId="0" fontId="0" fillId="0" borderId="50" xfId="0" applyFont="1" applyBorder="1" applyAlignment="1">
      <alignment horizontal="center" vertical="center"/>
    </xf>
    <xf numFmtId="0" fontId="18" fillId="0" borderId="31" xfId="0" applyFont="1" applyBorder="1" applyAlignment="1">
      <alignment vertical="center" wrapText="1"/>
    </xf>
    <xf numFmtId="0" fontId="0" fillId="0" borderId="34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168" fontId="0" fillId="0" borderId="34" xfId="113" applyFill="1" applyBorder="1" applyAlignment="1" applyProtection="1">
      <alignment horizontal="right" vertical="center"/>
      <protection/>
    </xf>
    <xf numFmtId="0" fontId="0" fillId="0" borderId="51" xfId="0" applyFont="1" applyBorder="1" applyAlignment="1">
      <alignment horizontal="center" vertical="center"/>
    </xf>
    <xf numFmtId="0" fontId="18" fillId="0" borderId="52" xfId="0" applyFont="1" applyBorder="1" applyAlignment="1">
      <alignment vertical="center" wrapText="1"/>
    </xf>
    <xf numFmtId="168" fontId="0" fillId="0" borderId="0" xfId="0" applyNumberFormat="1" applyAlignment="1">
      <alignment/>
    </xf>
    <xf numFmtId="0" fontId="0" fillId="0" borderId="28" xfId="0" applyFont="1" applyBorder="1" applyAlignment="1">
      <alignment vertical="center" wrapText="1"/>
    </xf>
    <xf numFmtId="168" fontId="0" fillId="0" borderId="30" xfId="113" applyFill="1" applyBorder="1" applyAlignment="1" applyProtection="1">
      <alignment vertical="center"/>
      <protection/>
    </xf>
    <xf numFmtId="0" fontId="15" fillId="0" borderId="30" xfId="0" applyFont="1" applyBorder="1" applyAlignment="1">
      <alignment horizontal="center" vertical="center"/>
    </xf>
    <xf numFmtId="0" fontId="0" fillId="3" borderId="50" xfId="0" applyFont="1" applyFill="1" applyBorder="1" applyAlignment="1">
      <alignment horizontal="center" vertical="center"/>
    </xf>
    <xf numFmtId="0" fontId="18" fillId="3" borderId="31" xfId="0" applyFont="1" applyFill="1" applyBorder="1" applyAlignment="1">
      <alignment vertical="center" wrapText="1"/>
    </xf>
    <xf numFmtId="168" fontId="0" fillId="0" borderId="34" xfId="113" applyFill="1" applyBorder="1" applyAlignment="1" applyProtection="1">
      <alignment vertical="center"/>
      <protection/>
    </xf>
    <xf numFmtId="0" fontId="0" fillId="22" borderId="53" xfId="0" applyFill="1" applyBorder="1" applyAlignment="1">
      <alignment vertical="center"/>
    </xf>
    <xf numFmtId="168" fontId="0" fillId="0" borderId="24" xfId="113" applyFill="1" applyBorder="1" applyAlignment="1" applyProtection="1">
      <alignment vertical="center"/>
      <protection/>
    </xf>
    <xf numFmtId="168" fontId="0" fillId="0" borderId="25" xfId="113" applyFill="1" applyBorder="1" applyAlignment="1" applyProtection="1">
      <alignment vertical="center"/>
      <protection/>
    </xf>
    <xf numFmtId="168" fontId="0" fillId="0" borderId="40" xfId="113" applyFill="1" applyBorder="1" applyAlignment="1" applyProtection="1">
      <alignment horizontal="right" vertical="center"/>
      <protection/>
    </xf>
    <xf numFmtId="0" fontId="18" fillId="0" borderId="54" xfId="0" applyFont="1" applyBorder="1" applyAlignment="1">
      <alignment vertical="center" wrapText="1"/>
    </xf>
    <xf numFmtId="0" fontId="0" fillId="0" borderId="41" xfId="0" applyBorder="1" applyAlignment="1">
      <alignment horizontal="center" vertical="center"/>
    </xf>
    <xf numFmtId="168" fontId="15" fillId="47" borderId="22" xfId="0" applyNumberFormat="1" applyFont="1" applyFill="1" applyBorder="1" applyAlignment="1">
      <alignment vertical="center"/>
    </xf>
    <xf numFmtId="168" fontId="0" fillId="0" borderId="0" xfId="113" applyFill="1" applyBorder="1" applyAlignment="1" applyProtection="1">
      <alignment/>
      <protection/>
    </xf>
    <xf numFmtId="0" fontId="0" fillId="0" borderId="0" xfId="0" applyBorder="1" applyAlignment="1">
      <alignment vertical="center"/>
    </xf>
    <xf numFmtId="0" fontId="19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15" fillId="0" borderId="0" xfId="0" applyFont="1" applyBorder="1" applyAlignment="1">
      <alignment horizontal="right" vertical="center"/>
    </xf>
    <xf numFmtId="4" fontId="15" fillId="0" borderId="0" xfId="0" applyNumberFormat="1" applyFont="1" applyBorder="1" applyAlignment="1">
      <alignment vertical="center"/>
    </xf>
    <xf numFmtId="0" fontId="15" fillId="5" borderId="42" xfId="0" applyFont="1" applyFill="1" applyBorder="1" applyAlignment="1">
      <alignment horizontal="center" vertical="center"/>
    </xf>
    <xf numFmtId="0" fontId="16" fillId="5" borderId="42" xfId="100" applyFont="1" applyFill="1" applyBorder="1" applyAlignment="1">
      <alignment horizontal="center" vertical="center" wrapText="1"/>
      <protection/>
    </xf>
    <xf numFmtId="0" fontId="16" fillId="5" borderId="22" xfId="0" applyFont="1" applyFill="1" applyBorder="1" applyAlignment="1">
      <alignment horizontal="center" vertical="center" wrapText="1"/>
    </xf>
    <xf numFmtId="0" fontId="0" fillId="0" borderId="55" xfId="0" applyFont="1" applyBorder="1" applyAlignment="1">
      <alignment wrapText="1"/>
    </xf>
    <xf numFmtId="0" fontId="0" fillId="0" borderId="47" xfId="0" applyBorder="1" applyAlignment="1">
      <alignment horizontal="center" vertical="center"/>
    </xf>
    <xf numFmtId="0" fontId="0" fillId="0" borderId="46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32" xfId="0" applyBorder="1" applyAlignment="1">
      <alignment wrapText="1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wrapText="1"/>
    </xf>
    <xf numFmtId="0" fontId="21" fillId="0" borderId="0" xfId="0" applyFont="1" applyAlignment="1">
      <alignment wrapText="1"/>
    </xf>
    <xf numFmtId="0" fontId="21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2" fontId="15" fillId="0" borderId="0" xfId="0" applyNumberFormat="1" applyFont="1" applyAlignment="1">
      <alignment horizontal="center" vertical="center"/>
    </xf>
    <xf numFmtId="0" fontId="16" fillId="5" borderId="15" xfId="0" applyFont="1" applyFill="1" applyBorder="1" applyAlignment="1">
      <alignment horizontal="center" vertical="center" wrapText="1"/>
    </xf>
    <xf numFmtId="0" fontId="16" fillId="5" borderId="16" xfId="0" applyFont="1" applyFill="1" applyBorder="1" applyAlignment="1">
      <alignment horizontal="center" vertical="center" wrapText="1"/>
    </xf>
    <xf numFmtId="2" fontId="16" fillId="5" borderId="16" xfId="0" applyNumberFormat="1" applyFont="1" applyFill="1" applyBorder="1" applyAlignment="1">
      <alignment horizontal="center" vertical="center" wrapText="1"/>
    </xf>
    <xf numFmtId="0" fontId="16" fillId="5" borderId="17" xfId="0" applyFont="1" applyFill="1" applyBorder="1" applyAlignment="1">
      <alignment horizontal="center" vertical="center"/>
    </xf>
    <xf numFmtId="0" fontId="15" fillId="3" borderId="15" xfId="0" applyFont="1" applyFill="1" applyBorder="1" applyAlignment="1">
      <alignment horizontal="center" vertical="center" wrapText="1"/>
    </xf>
    <xf numFmtId="0" fontId="15" fillId="3" borderId="16" xfId="0" applyFont="1" applyFill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2" fontId="15" fillId="0" borderId="16" xfId="0" applyNumberFormat="1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0" fillId="22" borderId="56" xfId="0" applyFont="1" applyFill="1" applyBorder="1" applyAlignment="1">
      <alignment vertical="center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left" vertical="center" wrapText="1"/>
    </xf>
    <xf numFmtId="2" fontId="0" fillId="0" borderId="25" xfId="0" applyNumberFormat="1" applyFont="1" applyBorder="1" applyAlignment="1">
      <alignment horizontal="center" vertical="center"/>
    </xf>
    <xf numFmtId="2" fontId="0" fillId="0" borderId="38" xfId="0" applyNumberFormat="1" applyFont="1" applyBorder="1" applyAlignment="1">
      <alignment horizontal="center" vertical="center"/>
    </xf>
    <xf numFmtId="169" fontId="0" fillId="0" borderId="27" xfId="94" applyNumberFormat="1" applyFont="1" applyBorder="1" applyAlignment="1">
      <alignment horizontal="center" vertical="center" wrapText="1"/>
      <protection/>
    </xf>
    <xf numFmtId="169" fontId="0" fillId="0" borderId="24" xfId="94" applyNumberFormat="1" applyFont="1" applyBorder="1" applyAlignment="1">
      <alignment horizontal="center" vertical="center" wrapText="1"/>
      <protection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left" vertical="center" wrapText="1"/>
    </xf>
    <xf numFmtId="2" fontId="0" fillId="0" borderId="36" xfId="0" applyNumberFormat="1" applyFont="1" applyBorder="1" applyAlignment="1">
      <alignment horizontal="center" vertical="center"/>
    </xf>
    <xf numFmtId="169" fontId="0" fillId="0" borderId="31" xfId="94" applyNumberFormat="1" applyFont="1" applyBorder="1" applyAlignment="1">
      <alignment horizontal="center" vertical="center" wrapText="1"/>
      <protection/>
    </xf>
    <xf numFmtId="170" fontId="0" fillId="0" borderId="30" xfId="97" applyNumberFormat="1" applyFont="1" applyBorder="1" applyAlignment="1">
      <alignment horizontal="center" vertical="center" wrapText="1"/>
      <protection/>
    </xf>
    <xf numFmtId="170" fontId="0" fillId="0" borderId="30" xfId="94" applyNumberFormat="1" applyFont="1" applyBorder="1" applyAlignment="1">
      <alignment horizontal="center" vertical="center" wrapText="1"/>
      <protection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3" fontId="0" fillId="0" borderId="30" xfId="0" applyNumberFormat="1" applyFont="1" applyBorder="1" applyAlignment="1">
      <alignment horizontal="center" vertical="center"/>
    </xf>
    <xf numFmtId="166" fontId="0" fillId="0" borderId="29" xfId="0" applyNumberFormat="1" applyFont="1" applyBorder="1" applyAlignment="1">
      <alignment horizontal="center" vertical="center" wrapText="1"/>
    </xf>
    <xf numFmtId="169" fontId="0" fillId="0" borderId="30" xfId="94" applyNumberFormat="1" applyFont="1" applyBorder="1" applyAlignment="1">
      <alignment horizontal="center" vertical="center" wrapText="1"/>
      <protection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left" vertical="center" wrapText="1"/>
    </xf>
    <xf numFmtId="2" fontId="0" fillId="0" borderId="57" xfId="0" applyNumberFormat="1" applyFont="1" applyBorder="1" applyAlignment="1">
      <alignment horizontal="center" vertical="center"/>
    </xf>
    <xf numFmtId="169" fontId="0" fillId="0" borderId="52" xfId="94" applyNumberFormat="1" applyFont="1" applyBorder="1" applyAlignment="1">
      <alignment horizontal="center" vertical="center" wrapText="1"/>
      <protection/>
    </xf>
    <xf numFmtId="0" fontId="0" fillId="0" borderId="34" xfId="97" applyNumberFormat="1" applyFont="1" applyBorder="1" applyAlignment="1">
      <alignment horizontal="center" vertical="center" wrapText="1"/>
      <protection/>
    </xf>
    <xf numFmtId="0" fontId="15" fillId="13" borderId="58" xfId="0" applyFont="1" applyFill="1" applyBorder="1" applyAlignment="1">
      <alignment horizontal="center" vertical="center"/>
    </xf>
    <xf numFmtId="2" fontId="0" fillId="0" borderId="24" xfId="94" applyNumberFormat="1" applyFont="1" applyBorder="1" applyAlignment="1">
      <alignment horizontal="center" vertical="center"/>
      <protection/>
    </xf>
    <xf numFmtId="2" fontId="0" fillId="0" borderId="24" xfId="0" applyNumberFormat="1" applyFont="1" applyBorder="1" applyAlignment="1">
      <alignment horizontal="center" vertical="center"/>
    </xf>
    <xf numFmtId="0" fontId="0" fillId="0" borderId="24" xfId="94" applyFont="1" applyBorder="1" applyAlignment="1">
      <alignment horizontal="center" vertical="center" wrapText="1"/>
      <protection/>
    </xf>
    <xf numFmtId="2" fontId="0" fillId="0" borderId="30" xfId="94" applyNumberFormat="1" applyFont="1" applyBorder="1" applyAlignment="1">
      <alignment horizontal="center" vertical="center"/>
      <protection/>
    </xf>
    <xf numFmtId="2" fontId="0" fillId="0" borderId="30" xfId="0" applyNumberFormat="1" applyFont="1" applyBorder="1" applyAlignment="1">
      <alignment horizontal="center" vertical="center"/>
    </xf>
    <xf numFmtId="0" fontId="0" fillId="0" borderId="30" xfId="94" applyFont="1" applyBorder="1" applyAlignment="1">
      <alignment horizontal="center" vertical="center" wrapText="1"/>
      <protection/>
    </xf>
    <xf numFmtId="2" fontId="0" fillId="0" borderId="34" xfId="94" applyNumberFormat="1" applyFont="1" applyBorder="1" applyAlignment="1">
      <alignment horizontal="center" vertical="center"/>
      <protection/>
    </xf>
    <xf numFmtId="2" fontId="0" fillId="0" borderId="34" xfId="0" applyNumberFormat="1" applyFont="1" applyBorder="1" applyAlignment="1">
      <alignment horizontal="center" vertical="center"/>
    </xf>
    <xf numFmtId="0" fontId="0" fillId="0" borderId="34" xfId="94" applyFont="1" applyBorder="1" applyAlignment="1">
      <alignment horizontal="center" vertical="center" wrapText="1"/>
      <protection/>
    </xf>
    <xf numFmtId="0" fontId="15" fillId="13" borderId="15" xfId="0" applyFont="1" applyFill="1" applyBorder="1" applyAlignment="1">
      <alignment horizontal="center" vertical="center"/>
    </xf>
    <xf numFmtId="170" fontId="0" fillId="0" borderId="24" xfId="94" applyNumberFormat="1" applyFont="1" applyBorder="1" applyAlignment="1">
      <alignment horizontal="center" vertical="center"/>
      <protection/>
    </xf>
    <xf numFmtId="170" fontId="0" fillId="0" borderId="30" xfId="94" applyNumberFormat="1" applyFont="1" applyBorder="1" applyAlignment="1">
      <alignment horizontal="center" vertical="center"/>
      <protection/>
    </xf>
    <xf numFmtId="170" fontId="0" fillId="0" borderId="34" xfId="94" applyNumberFormat="1" applyFont="1" applyBorder="1" applyAlignment="1">
      <alignment horizontal="center" vertical="center"/>
      <protection/>
    </xf>
    <xf numFmtId="0" fontId="21" fillId="3" borderId="29" xfId="0" applyFont="1" applyFill="1" applyBorder="1" applyAlignment="1">
      <alignment horizontal="center" vertical="center"/>
    </xf>
    <xf numFmtId="0" fontId="0" fillId="0" borderId="30" xfId="0" applyFont="1" applyBorder="1" applyAlignment="1">
      <alignment wrapText="1"/>
    </xf>
    <xf numFmtId="0" fontId="21" fillId="3" borderId="34" xfId="0" applyFont="1" applyFill="1" applyBorder="1" applyAlignment="1">
      <alignment horizontal="center" vertical="center" wrapText="1"/>
    </xf>
    <xf numFmtId="0" fontId="0" fillId="3" borderId="34" xfId="0" applyFont="1" applyFill="1" applyBorder="1" applyAlignment="1">
      <alignment horizontal="center" vertical="center"/>
    </xf>
    <xf numFmtId="170" fontId="0" fillId="3" borderId="34" xfId="94" applyNumberFormat="1" applyFont="1" applyFill="1" applyBorder="1" applyAlignment="1">
      <alignment horizontal="center" vertical="center"/>
      <protection/>
    </xf>
    <xf numFmtId="2" fontId="0" fillId="3" borderId="34" xfId="0" applyNumberFormat="1" applyFont="1" applyFill="1" applyBorder="1" applyAlignment="1">
      <alignment horizontal="center" vertical="center"/>
    </xf>
    <xf numFmtId="0" fontId="21" fillId="3" borderId="30" xfId="94" applyFont="1" applyFill="1" applyBorder="1" applyAlignment="1">
      <alignment horizontal="center" vertical="center" wrapText="1"/>
      <protection/>
    </xf>
    <xf numFmtId="0" fontId="21" fillId="3" borderId="32" xfId="0" applyFont="1" applyFill="1" applyBorder="1" applyAlignment="1">
      <alignment horizontal="center" vertical="center"/>
    </xf>
    <xf numFmtId="0" fontId="21" fillId="3" borderId="30" xfId="0" applyFont="1" applyFill="1" applyBorder="1" applyAlignment="1">
      <alignment horizontal="center" vertical="center"/>
    </xf>
    <xf numFmtId="170" fontId="21" fillId="3" borderId="30" xfId="94" applyNumberFormat="1" applyFont="1" applyFill="1" applyBorder="1" applyAlignment="1">
      <alignment horizontal="center" vertical="center"/>
      <protection/>
    </xf>
    <xf numFmtId="0" fontId="0" fillId="3" borderId="29" xfId="0" applyFont="1" applyFill="1" applyBorder="1" applyAlignment="1">
      <alignment horizontal="center" vertical="center"/>
    </xf>
    <xf numFmtId="0" fontId="0" fillId="3" borderId="33" xfId="0" applyFont="1" applyFill="1" applyBorder="1" applyAlignment="1">
      <alignment horizontal="center" vertical="center"/>
    </xf>
    <xf numFmtId="0" fontId="0" fillId="3" borderId="34" xfId="0" applyFont="1" applyFill="1" applyBorder="1" applyAlignment="1">
      <alignment vertical="center" wrapText="1"/>
    </xf>
    <xf numFmtId="0" fontId="0" fillId="3" borderId="34" xfId="94" applyFont="1" applyFill="1" applyBorder="1" applyAlignment="1">
      <alignment horizontal="center" vertical="center" wrapText="1"/>
      <protection/>
    </xf>
    <xf numFmtId="0" fontId="21" fillId="3" borderId="35" xfId="0" applyFont="1" applyFill="1" applyBorder="1" applyAlignment="1">
      <alignment horizontal="center" vertical="center"/>
    </xf>
    <xf numFmtId="2" fontId="0" fillId="0" borderId="24" xfId="0" applyNumberFormat="1" applyFont="1" applyBorder="1" applyAlignment="1">
      <alignment horizontal="center" vertical="center" wrapText="1"/>
    </xf>
    <xf numFmtId="0" fontId="0" fillId="0" borderId="24" xfId="97" applyFont="1" applyBorder="1" applyAlignment="1">
      <alignment horizontal="center" vertical="center" wrapText="1"/>
      <protection/>
    </xf>
    <xf numFmtId="2" fontId="0" fillId="0" borderId="30" xfId="0" applyNumberFormat="1" applyFont="1" applyBorder="1" applyAlignment="1">
      <alignment horizontal="center" vertical="center" wrapText="1"/>
    </xf>
    <xf numFmtId="0" fontId="0" fillId="0" borderId="30" xfId="97" applyFont="1" applyBorder="1" applyAlignment="1">
      <alignment horizontal="center" vertical="center" wrapText="1"/>
      <protection/>
    </xf>
    <xf numFmtId="0" fontId="0" fillId="3" borderId="30" xfId="0" applyFont="1" applyFill="1" applyBorder="1" applyAlignment="1">
      <alignment vertical="center" wrapText="1"/>
    </xf>
    <xf numFmtId="0" fontId="0" fillId="3" borderId="30" xfId="0" applyFont="1" applyFill="1" applyBorder="1" applyAlignment="1">
      <alignment horizontal="center" vertical="center"/>
    </xf>
    <xf numFmtId="2" fontId="0" fillId="3" borderId="30" xfId="0" applyNumberFormat="1" applyFont="1" applyFill="1" applyBorder="1" applyAlignment="1">
      <alignment horizontal="center" vertical="center" wrapText="1"/>
    </xf>
    <xf numFmtId="0" fontId="0" fillId="3" borderId="30" xfId="97" applyFont="1" applyFill="1" applyBorder="1" applyAlignment="1">
      <alignment horizontal="center" vertical="center" wrapText="1"/>
      <protection/>
    </xf>
    <xf numFmtId="0" fontId="0" fillId="3" borderId="30" xfId="94" applyFont="1" applyFill="1" applyBorder="1" applyAlignment="1">
      <alignment horizontal="center" vertical="center" wrapText="1"/>
      <protection/>
    </xf>
    <xf numFmtId="0" fontId="0" fillId="3" borderId="32" xfId="0" applyFont="1" applyFill="1" applyBorder="1" applyAlignment="1">
      <alignment vertical="center"/>
    </xf>
    <xf numFmtId="49" fontId="0" fillId="0" borderId="59" xfId="0" applyNumberFormat="1" applyFont="1" applyFill="1" applyBorder="1" applyAlignment="1" applyProtection="1">
      <alignment horizontal="left" vertical="center"/>
      <protection/>
    </xf>
    <xf numFmtId="2" fontId="0" fillId="0" borderId="34" xfId="0" applyNumberFormat="1" applyFont="1" applyBorder="1" applyAlignment="1">
      <alignment horizontal="center" vertical="center" wrapText="1"/>
    </xf>
    <xf numFmtId="0" fontId="0" fillId="0" borderId="34" xfId="97" applyFont="1" applyBorder="1" applyAlignment="1">
      <alignment horizontal="center" vertical="center" wrapText="1"/>
      <protection/>
    </xf>
    <xf numFmtId="49" fontId="0" fillId="0" borderId="60" xfId="0" applyNumberFormat="1" applyFont="1" applyFill="1" applyBorder="1" applyAlignment="1" applyProtection="1">
      <alignment horizontal="center" vertical="center"/>
      <protection/>
    </xf>
    <xf numFmtId="0" fontId="0" fillId="0" borderId="24" xfId="0" applyFont="1" applyBorder="1" applyAlignment="1">
      <alignment wrapText="1"/>
    </xf>
    <xf numFmtId="2" fontId="0" fillId="3" borderId="30" xfId="0" applyNumberFormat="1" applyFont="1" applyFill="1" applyBorder="1" applyAlignment="1">
      <alignment horizontal="center" vertical="center"/>
    </xf>
    <xf numFmtId="0" fontId="0" fillId="3" borderId="30" xfId="0" applyFont="1" applyFill="1" applyBorder="1" applyAlignment="1">
      <alignment horizontal="center" vertical="center" wrapText="1"/>
    </xf>
    <xf numFmtId="0" fontId="0" fillId="3" borderId="30" xfId="0" applyFont="1" applyFill="1" applyBorder="1" applyAlignment="1">
      <alignment wrapText="1"/>
    </xf>
    <xf numFmtId="0" fontId="0" fillId="0" borderId="34" xfId="0" applyFont="1" applyBorder="1" applyAlignment="1">
      <alignment wrapText="1"/>
    </xf>
    <xf numFmtId="0" fontId="0" fillId="3" borderId="24" xfId="0" applyFont="1" applyFill="1" applyBorder="1" applyAlignment="1">
      <alignment horizontal="center" vertical="center"/>
    </xf>
    <xf numFmtId="2" fontId="0" fillId="3" borderId="24" xfId="0" applyNumberFormat="1" applyFont="1" applyFill="1" applyBorder="1" applyAlignment="1">
      <alignment horizontal="center" vertical="center"/>
    </xf>
    <xf numFmtId="0" fontId="0" fillId="3" borderId="24" xfId="0" applyFont="1" applyFill="1" applyBorder="1" applyAlignment="1">
      <alignment horizontal="center" vertical="center" wrapText="1"/>
    </xf>
    <xf numFmtId="0" fontId="0" fillId="3" borderId="24" xfId="0" applyFont="1" applyFill="1" applyBorder="1" applyAlignment="1">
      <alignment wrapText="1"/>
    </xf>
    <xf numFmtId="0" fontId="0" fillId="3" borderId="28" xfId="0" applyFont="1" applyFill="1" applyBorder="1" applyAlignment="1">
      <alignment vertical="center"/>
    </xf>
    <xf numFmtId="0" fontId="0" fillId="3" borderId="30" xfId="0" applyFont="1" applyFill="1" applyBorder="1" applyAlignment="1">
      <alignment horizontal="left" vertical="center" wrapText="1"/>
    </xf>
    <xf numFmtId="0" fontId="0" fillId="3" borderId="34" xfId="0" applyFont="1" applyFill="1" applyBorder="1" applyAlignment="1">
      <alignment horizontal="center" vertical="center" wrapText="1"/>
    </xf>
    <xf numFmtId="0" fontId="0" fillId="3" borderId="34" xfId="0" applyFont="1" applyFill="1" applyBorder="1" applyAlignment="1">
      <alignment wrapText="1"/>
    </xf>
    <xf numFmtId="0" fontId="0" fillId="3" borderId="35" xfId="0" applyFont="1" applyFill="1" applyBorder="1" applyAlignment="1">
      <alignment vertical="center"/>
    </xf>
    <xf numFmtId="0" fontId="0" fillId="0" borderId="24" xfId="97" applyFont="1" applyBorder="1" applyAlignment="1">
      <alignment wrapText="1"/>
      <protection/>
    </xf>
    <xf numFmtId="0" fontId="0" fillId="0" borderId="30" xfId="97" applyFont="1" applyBorder="1" applyAlignment="1">
      <alignment wrapText="1"/>
      <protection/>
    </xf>
    <xf numFmtId="0" fontId="0" fillId="0" borderId="30" xfId="94" applyFont="1" applyBorder="1" applyAlignment="1">
      <alignment wrapText="1"/>
      <protection/>
    </xf>
    <xf numFmtId="0" fontId="0" fillId="3" borderId="34" xfId="94" applyFont="1" applyFill="1" applyBorder="1" applyAlignment="1">
      <alignment wrapText="1"/>
      <protection/>
    </xf>
    <xf numFmtId="4" fontId="0" fillId="3" borderId="24" xfId="0" applyNumberFormat="1" applyFont="1" applyFill="1" applyBorder="1" applyAlignment="1">
      <alignment horizontal="center" vertical="center"/>
    </xf>
    <xf numFmtId="49" fontId="0" fillId="3" borderId="24" xfId="0" applyNumberFormat="1" applyFont="1" applyFill="1" applyBorder="1" applyAlignment="1">
      <alignment horizontal="center" vertical="center"/>
    </xf>
    <xf numFmtId="0" fontId="0" fillId="3" borderId="24" xfId="94" applyFont="1" applyFill="1" applyBorder="1" applyAlignment="1">
      <alignment horizontal="center" vertical="center" wrapText="1"/>
      <protection/>
    </xf>
    <xf numFmtId="0" fontId="0" fillId="3" borderId="24" xfId="94" applyFont="1" applyFill="1" applyBorder="1" applyAlignment="1">
      <alignment wrapText="1"/>
      <protection/>
    </xf>
    <xf numFmtId="4" fontId="0" fillId="3" borderId="30" xfId="0" applyNumberFormat="1" applyFont="1" applyFill="1" applyBorder="1" applyAlignment="1">
      <alignment horizontal="center" vertical="center"/>
    </xf>
    <xf numFmtId="49" fontId="0" fillId="3" borderId="30" xfId="0" applyNumberFormat="1" applyFont="1" applyFill="1" applyBorder="1" applyAlignment="1">
      <alignment horizontal="center" vertical="center"/>
    </xf>
    <xf numFmtId="0" fontId="0" fillId="3" borderId="30" xfId="94" applyFont="1" applyFill="1" applyBorder="1" applyAlignment="1">
      <alignment wrapText="1"/>
      <protection/>
    </xf>
    <xf numFmtId="0" fontId="0" fillId="3" borderId="34" xfId="0" applyFont="1" applyFill="1" applyBorder="1" applyAlignment="1">
      <alignment horizontal="left" vertical="center" wrapText="1"/>
    </xf>
    <xf numFmtId="4" fontId="0" fillId="3" borderId="34" xfId="0" applyNumberFormat="1" applyFont="1" applyFill="1" applyBorder="1" applyAlignment="1">
      <alignment horizontal="center" vertical="center"/>
    </xf>
    <xf numFmtId="49" fontId="0" fillId="3" borderId="34" xfId="0" applyNumberFormat="1" applyFont="1" applyFill="1" applyBorder="1" applyAlignment="1">
      <alignment horizontal="center" vertical="center"/>
    </xf>
    <xf numFmtId="2" fontId="21" fillId="3" borderId="24" xfId="0" applyNumberFormat="1" applyFont="1" applyFill="1" applyBorder="1" applyAlignment="1">
      <alignment horizontal="center" vertical="center" wrapText="1"/>
    </xf>
    <xf numFmtId="0" fontId="0" fillId="3" borderId="30" xfId="0" applyNumberFormat="1" applyFont="1" applyFill="1" applyBorder="1" applyAlignment="1">
      <alignment horizontal="left" vertical="center" wrapText="1"/>
    </xf>
    <xf numFmtId="0" fontId="0" fillId="3" borderId="40" xfId="0" applyFont="1" applyFill="1" applyBorder="1" applyAlignment="1">
      <alignment horizontal="left" vertical="center" wrapText="1"/>
    </xf>
    <xf numFmtId="4" fontId="0" fillId="3" borderId="40" xfId="0" applyNumberFormat="1" applyFont="1" applyFill="1" applyBorder="1" applyAlignment="1">
      <alignment horizontal="center" vertical="center"/>
    </xf>
    <xf numFmtId="49" fontId="0" fillId="3" borderId="40" xfId="0" applyNumberFormat="1" applyFont="1" applyFill="1" applyBorder="1" applyAlignment="1">
      <alignment horizontal="center" vertical="center"/>
    </xf>
    <xf numFmtId="0" fontId="0" fillId="3" borderId="40" xfId="94" applyFont="1" applyFill="1" applyBorder="1" applyAlignment="1">
      <alignment horizontal="center" vertical="center" wrapText="1"/>
      <protection/>
    </xf>
    <xf numFmtId="0" fontId="0" fillId="3" borderId="40" xfId="94" applyFont="1" applyFill="1" applyBorder="1" applyAlignment="1">
      <alignment wrapText="1"/>
      <protection/>
    </xf>
    <xf numFmtId="0" fontId="0" fillId="3" borderId="41" xfId="0" applyFont="1" applyFill="1" applyBorder="1" applyAlignment="1">
      <alignment vertical="center"/>
    </xf>
    <xf numFmtId="4" fontId="15" fillId="0" borderId="42" xfId="0" applyNumberFormat="1" applyFont="1" applyBorder="1" applyAlignment="1">
      <alignment horizontal="center" vertical="center"/>
    </xf>
    <xf numFmtId="0" fontId="15" fillId="5" borderId="43" xfId="0" applyFont="1" applyFill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2" xfId="0" applyFont="1" applyBorder="1" applyAlignment="1">
      <alignment/>
    </xf>
    <xf numFmtId="0" fontId="15" fillId="0" borderId="0" xfId="0" applyFont="1" applyAlignment="1">
      <alignment horizontal="center" vertical="center" wrapText="1"/>
    </xf>
    <xf numFmtId="0" fontId="15" fillId="0" borderId="0" xfId="100" applyFont="1" applyAlignment="1">
      <alignment horizontal="center" vertical="center" wrapText="1"/>
      <protection/>
    </xf>
    <xf numFmtId="0" fontId="15" fillId="0" borderId="29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41" xfId="0" applyFont="1" applyBorder="1" applyAlignment="1">
      <alignment/>
    </xf>
    <xf numFmtId="0" fontId="15" fillId="0" borderId="0" xfId="0" applyFont="1" applyAlignment="1">
      <alignment horizontal="center" vertical="center"/>
    </xf>
    <xf numFmtId="0" fontId="20" fillId="0" borderId="0" xfId="0" applyFont="1" applyAlignment="1">
      <alignment/>
    </xf>
    <xf numFmtId="2" fontId="20" fillId="0" borderId="0" xfId="0" applyNumberFormat="1" applyFont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 vertical="top" wrapText="1"/>
    </xf>
    <xf numFmtId="0" fontId="23" fillId="0" borderId="0" xfId="0" applyFont="1" applyBorder="1" applyAlignment="1">
      <alignment wrapText="1"/>
    </xf>
    <xf numFmtId="0" fontId="15" fillId="0" borderId="15" xfId="0" applyFont="1" applyBorder="1" applyAlignment="1">
      <alignment horizontal="center" vertical="center"/>
    </xf>
    <xf numFmtId="0" fontId="15" fillId="45" borderId="45" xfId="0" applyFont="1" applyFill="1" applyBorder="1" applyAlignment="1">
      <alignment horizontal="center" vertical="center"/>
    </xf>
    <xf numFmtId="0" fontId="0" fillId="22" borderId="46" xfId="0" applyFill="1" applyBorder="1" applyAlignment="1">
      <alignment vertical="center"/>
    </xf>
    <xf numFmtId="0" fontId="0" fillId="0" borderId="36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168" fontId="0" fillId="0" borderId="36" xfId="113" applyFill="1" applyBorder="1" applyAlignment="1" applyProtection="1">
      <alignment vertical="center"/>
      <protection/>
    </xf>
    <xf numFmtId="168" fontId="0" fillId="0" borderId="50" xfId="113" applyFill="1" applyBorder="1" applyAlignment="1" applyProtection="1">
      <alignment vertical="center"/>
      <protection/>
    </xf>
    <xf numFmtId="0" fontId="15" fillId="0" borderId="31" xfId="0" applyFont="1" applyBorder="1" applyAlignment="1">
      <alignment vertical="center"/>
    </xf>
    <xf numFmtId="0" fontId="18" fillId="0" borderId="30" xfId="0" applyFont="1" applyBorder="1" applyAlignment="1">
      <alignment vertical="center" wrapText="1"/>
    </xf>
    <xf numFmtId="168" fontId="0" fillId="0" borderId="36" xfId="113" applyFill="1" applyBorder="1" applyAlignment="1" applyProtection="1">
      <alignment horizontal="right" vertical="center"/>
      <protection/>
    </xf>
    <xf numFmtId="168" fontId="0" fillId="0" borderId="57" xfId="113" applyFill="1" applyBorder="1" applyAlignment="1" applyProtection="1">
      <alignment vertical="center"/>
      <protection/>
    </xf>
    <xf numFmtId="0" fontId="0" fillId="0" borderId="52" xfId="0" applyBorder="1" applyAlignment="1">
      <alignment vertical="center"/>
    </xf>
    <xf numFmtId="0" fontId="18" fillId="0" borderId="34" xfId="0" applyFont="1" applyBorder="1" applyAlignment="1">
      <alignment vertical="center" wrapText="1"/>
    </xf>
    <xf numFmtId="168" fontId="0" fillId="0" borderId="25" xfId="113" applyFill="1" applyBorder="1" applyAlignment="1" applyProtection="1">
      <alignment horizontal="right" vertical="center"/>
      <protection/>
    </xf>
    <xf numFmtId="168" fontId="0" fillId="0" borderId="38" xfId="113" applyFill="1" applyBorder="1" applyAlignment="1" applyProtection="1">
      <alignment vertical="center"/>
      <protection/>
    </xf>
    <xf numFmtId="0" fontId="15" fillId="0" borderId="27" xfId="0" applyFont="1" applyBorder="1" applyAlignment="1">
      <alignment horizontal="center" vertical="center"/>
    </xf>
    <xf numFmtId="0" fontId="18" fillId="0" borderId="24" xfId="0" applyFont="1" applyBorder="1" applyAlignment="1">
      <alignment vertical="center" wrapText="1"/>
    </xf>
    <xf numFmtId="0" fontId="0" fillId="3" borderId="0" xfId="0" applyFill="1" applyAlignment="1">
      <alignment/>
    </xf>
    <xf numFmtId="0" fontId="0" fillId="3" borderId="31" xfId="0" applyFill="1" applyBorder="1" applyAlignment="1">
      <alignment vertical="center"/>
    </xf>
    <xf numFmtId="0" fontId="18" fillId="3" borderId="30" xfId="0" applyFont="1" applyFill="1" applyBorder="1" applyAlignment="1">
      <alignment vertical="center" wrapText="1"/>
    </xf>
    <xf numFmtId="168" fontId="0" fillId="0" borderId="57" xfId="113" applyFill="1" applyBorder="1" applyAlignment="1" applyProtection="1">
      <alignment horizontal="right" vertical="center"/>
      <protection/>
    </xf>
    <xf numFmtId="0" fontId="0" fillId="0" borderId="52" xfId="0" applyFont="1" applyBorder="1" applyAlignment="1">
      <alignment horizontal="center" vertical="center"/>
    </xf>
    <xf numFmtId="0" fontId="0" fillId="0" borderId="38" xfId="0" applyFont="1" applyBorder="1" applyAlignment="1">
      <alignment vertical="center"/>
    </xf>
    <xf numFmtId="0" fontId="0" fillId="0" borderId="24" xfId="0" applyFont="1" applyBorder="1" applyAlignment="1">
      <alignment horizontal="justify" vertical="center" wrapText="1"/>
    </xf>
    <xf numFmtId="0" fontId="21" fillId="0" borderId="24" xfId="0" applyFont="1" applyBorder="1" applyAlignment="1">
      <alignment vertical="center" wrapText="1"/>
    </xf>
    <xf numFmtId="0" fontId="0" fillId="0" borderId="24" xfId="0" applyFont="1" applyBorder="1" applyAlignment="1">
      <alignment vertical="center"/>
    </xf>
    <xf numFmtId="0" fontId="15" fillId="0" borderId="27" xfId="0" applyFont="1" applyBorder="1" applyAlignment="1">
      <alignment vertical="center"/>
    </xf>
    <xf numFmtId="4" fontId="0" fillId="0" borderId="25" xfId="0" applyNumberFormat="1" applyFont="1" applyBorder="1" applyAlignment="1">
      <alignment vertical="center"/>
    </xf>
    <xf numFmtId="4" fontId="0" fillId="0" borderId="36" xfId="0" applyNumberFormat="1" applyFont="1" applyBorder="1" applyAlignment="1">
      <alignment vertical="center"/>
    </xf>
    <xf numFmtId="4" fontId="0" fillId="0" borderId="61" xfId="0" applyNumberFormat="1" applyFont="1" applyBorder="1" applyAlignment="1">
      <alignment vertical="center"/>
    </xf>
    <xf numFmtId="0" fontId="0" fillId="0" borderId="54" xfId="0" applyBorder="1" applyAlignment="1">
      <alignment vertical="center"/>
    </xf>
    <xf numFmtId="168" fontId="15" fillId="0" borderId="42" xfId="113" applyFont="1" applyFill="1" applyBorder="1" applyAlignment="1" applyProtection="1">
      <alignment vertical="center"/>
      <protection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168" fontId="15" fillId="0" borderId="0" xfId="113" applyFont="1" applyFill="1" applyBorder="1" applyAlignment="1" applyProtection="1">
      <alignment vertical="center"/>
      <protection/>
    </xf>
    <xf numFmtId="0" fontId="0" fillId="0" borderId="37" xfId="0" applyFont="1" applyBorder="1" applyAlignment="1">
      <alignment wrapText="1"/>
    </xf>
    <xf numFmtId="0" fontId="21" fillId="0" borderId="37" xfId="0" applyFont="1" applyBorder="1" applyAlignment="1">
      <alignment wrapText="1"/>
    </xf>
    <xf numFmtId="0" fontId="21" fillId="0" borderId="32" xfId="0" applyFont="1" applyBorder="1" applyAlignment="1">
      <alignment wrapText="1"/>
    </xf>
    <xf numFmtId="0" fontId="21" fillId="0" borderId="0" xfId="0" applyFont="1" applyBorder="1" applyAlignment="1">
      <alignment wrapText="1"/>
    </xf>
    <xf numFmtId="0" fontId="0" fillId="0" borderId="62" xfId="0" applyFont="1" applyBorder="1" applyAlignment="1">
      <alignment wrapText="1"/>
    </xf>
    <xf numFmtId="0" fontId="15" fillId="5" borderId="15" xfId="0" applyFont="1" applyFill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168" fontId="0" fillId="0" borderId="25" xfId="113" applyFill="1" applyBorder="1" applyAlignment="1" applyProtection="1">
      <alignment horizontal="center" vertical="center" wrapText="1"/>
      <protection/>
    </xf>
    <xf numFmtId="168" fontId="0" fillId="0" borderId="38" xfId="113" applyFill="1" applyBorder="1" applyAlignment="1" applyProtection="1">
      <alignment horizontal="center" vertical="center" wrapText="1"/>
      <protection/>
    </xf>
    <xf numFmtId="0" fontId="15" fillId="0" borderId="27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justify" vertical="center"/>
    </xf>
    <xf numFmtId="168" fontId="0" fillId="0" borderId="36" xfId="113" applyFill="1" applyBorder="1" applyAlignment="1" applyProtection="1">
      <alignment horizontal="center" vertical="center" wrapText="1"/>
      <protection/>
    </xf>
    <xf numFmtId="0" fontId="15" fillId="0" borderId="31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168" fontId="0" fillId="0" borderId="36" xfId="113" applyFill="1" applyBorder="1" applyAlignment="1" applyProtection="1">
      <alignment horizontal="center" vertical="center"/>
      <protection/>
    </xf>
    <xf numFmtId="0" fontId="0" fillId="0" borderId="30" xfId="0" applyFont="1" applyBorder="1" applyAlignment="1">
      <alignment vertical="center"/>
    </xf>
    <xf numFmtId="0" fontId="15" fillId="13" borderId="29" xfId="0" applyFont="1" applyFill="1" applyBorder="1" applyAlignment="1">
      <alignment horizontal="center" vertical="center"/>
    </xf>
    <xf numFmtId="0" fontId="15" fillId="13" borderId="30" xfId="0" applyFont="1" applyFill="1" applyBorder="1" applyAlignment="1">
      <alignment horizontal="center" vertical="center"/>
    </xf>
    <xf numFmtId="0" fontId="15" fillId="13" borderId="30" xfId="0" applyFont="1" applyFill="1" applyBorder="1" applyAlignment="1">
      <alignment horizontal="center" vertical="center" wrapText="1"/>
    </xf>
    <xf numFmtId="0" fontId="15" fillId="13" borderId="63" xfId="0" applyFont="1" applyFill="1" applyBorder="1" applyAlignment="1">
      <alignment horizontal="center" vertical="center" wrapText="1"/>
    </xf>
    <xf numFmtId="0" fontId="0" fillId="22" borderId="32" xfId="0" applyFill="1" applyBorder="1" applyAlignment="1">
      <alignment horizontal="center" vertical="center"/>
    </xf>
    <xf numFmtId="0" fontId="15" fillId="3" borderId="29" xfId="0" applyFont="1" applyFill="1" applyBorder="1" applyAlignment="1">
      <alignment horizontal="center" vertical="center"/>
    </xf>
    <xf numFmtId="2" fontId="0" fillId="3" borderId="36" xfId="0" applyNumberFormat="1" applyFont="1" applyFill="1" applyBorder="1" applyAlignment="1">
      <alignment horizontal="center" vertical="center" wrapText="1"/>
    </xf>
    <xf numFmtId="0" fontId="0" fillId="3" borderId="38" xfId="0" applyFont="1" applyFill="1" applyBorder="1" applyAlignment="1">
      <alignment horizontal="center" vertical="center"/>
    </xf>
    <xf numFmtId="0" fontId="0" fillId="3" borderId="31" xfId="0" applyFont="1" applyFill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1" fontId="0" fillId="0" borderId="36" xfId="0" applyNumberFormat="1" applyFont="1" applyBorder="1" applyAlignment="1">
      <alignment horizontal="center" vertical="center" wrapText="1"/>
    </xf>
    <xf numFmtId="1" fontId="0" fillId="0" borderId="36" xfId="0" applyNumberFormat="1" applyFont="1" applyBorder="1" applyAlignment="1">
      <alignment horizontal="center" vertical="center"/>
    </xf>
    <xf numFmtId="4" fontId="0" fillId="0" borderId="36" xfId="0" applyNumberFormat="1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168" fontId="0" fillId="0" borderId="61" xfId="113" applyFill="1" applyBorder="1" applyAlignment="1" applyProtection="1">
      <alignment horizontal="center" vertical="center"/>
      <protection/>
    </xf>
    <xf numFmtId="0" fontId="0" fillId="0" borderId="54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46" xfId="0" applyBorder="1" applyAlignment="1">
      <alignment/>
    </xf>
    <xf numFmtId="0" fontId="0" fillId="0" borderId="35" xfId="0" applyBorder="1" applyAlignment="1">
      <alignment/>
    </xf>
    <xf numFmtId="0" fontId="0" fillId="0" borderId="30" xfId="0" applyBorder="1" applyAlignment="1">
      <alignment wrapText="1"/>
    </xf>
    <xf numFmtId="0" fontId="0" fillId="0" borderId="30" xfId="0" applyBorder="1" applyAlignment="1">
      <alignment/>
    </xf>
    <xf numFmtId="0" fontId="15" fillId="0" borderId="46" xfId="0" applyFont="1" applyBorder="1" applyAlignment="1">
      <alignment horizontal="center" vertical="center"/>
    </xf>
    <xf numFmtId="0" fontId="0" fillId="0" borderId="30" xfId="0" applyFont="1" applyBorder="1" applyAlignment="1">
      <alignment vertical="top" wrapText="1"/>
    </xf>
    <xf numFmtId="168" fontId="0" fillId="0" borderId="38" xfId="113" applyFill="1" applyBorder="1" applyAlignment="1" applyProtection="1">
      <alignment horizontal="center" vertical="center"/>
      <protection/>
    </xf>
    <xf numFmtId="0" fontId="0" fillId="0" borderId="31" xfId="0" applyBorder="1" applyAlignment="1">
      <alignment vertical="center" wrapText="1"/>
    </xf>
    <xf numFmtId="168" fontId="0" fillId="0" borderId="50" xfId="113" applyFill="1" applyBorder="1" applyAlignment="1" applyProtection="1">
      <alignment horizontal="center" vertical="center"/>
      <protection/>
    </xf>
    <xf numFmtId="168" fontId="0" fillId="0" borderId="36" xfId="113" applyFont="1" applyFill="1" applyBorder="1" applyAlignment="1" applyProtection="1">
      <alignment vertical="center"/>
      <protection/>
    </xf>
    <xf numFmtId="168" fontId="0" fillId="0" borderId="50" xfId="113" applyFont="1" applyFill="1" applyBorder="1" applyAlignment="1" applyProtection="1">
      <alignment horizontal="center" vertical="center"/>
      <protection/>
    </xf>
    <xf numFmtId="0" fontId="0" fillId="0" borderId="30" xfId="0" applyFont="1" applyBorder="1" applyAlignment="1">
      <alignment horizontal="justify" vertical="center"/>
    </xf>
    <xf numFmtId="0" fontId="24" fillId="0" borderId="31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1" fontId="0" fillId="0" borderId="36" xfId="0" applyNumberFormat="1" applyFont="1" applyBorder="1" applyAlignment="1">
      <alignment vertical="center"/>
    </xf>
    <xf numFmtId="1" fontId="0" fillId="0" borderId="31" xfId="0" applyNumberFormat="1" applyFont="1" applyBorder="1" applyAlignment="1">
      <alignment horizontal="center" vertical="center"/>
    </xf>
    <xf numFmtId="1" fontId="0" fillId="0" borderId="30" xfId="0" applyNumberFormat="1" applyFont="1" applyBorder="1" applyAlignment="1">
      <alignment vertical="center"/>
    </xf>
    <xf numFmtId="1" fontId="0" fillId="0" borderId="32" xfId="0" applyNumberFormat="1" applyFont="1" applyBorder="1" applyAlignment="1">
      <alignment horizontal="center" vertical="center"/>
    </xf>
    <xf numFmtId="169" fontId="0" fillId="0" borderId="31" xfId="0" applyNumberFormat="1" applyBorder="1" applyAlignment="1">
      <alignment vertical="center"/>
    </xf>
    <xf numFmtId="169" fontId="0" fillId="0" borderId="30" xfId="0" applyNumberFormat="1" applyBorder="1" applyAlignment="1">
      <alignment vertical="center"/>
    </xf>
    <xf numFmtId="0" fontId="0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left" vertical="center" wrapText="1"/>
    </xf>
    <xf numFmtId="168" fontId="0" fillId="0" borderId="61" xfId="113" applyFill="1" applyBorder="1" applyAlignment="1" applyProtection="1">
      <alignment vertical="center"/>
      <protection/>
    </xf>
    <xf numFmtId="169" fontId="0" fillId="0" borderId="54" xfId="0" applyNumberFormat="1" applyBorder="1" applyAlignment="1">
      <alignment vertical="center"/>
    </xf>
    <xf numFmtId="169" fontId="0" fillId="0" borderId="40" xfId="0" applyNumberFormat="1" applyBorder="1" applyAlignment="1">
      <alignment vertical="center"/>
    </xf>
    <xf numFmtId="0" fontId="16" fillId="3" borderId="44" xfId="0" applyFont="1" applyFill="1" applyBorder="1" applyAlignment="1">
      <alignment horizontal="center" vertical="center" wrapText="1"/>
    </xf>
    <xf numFmtId="0" fontId="15" fillId="0" borderId="63" xfId="0" applyFont="1" applyBorder="1" applyAlignment="1">
      <alignment horizontal="center" vertical="center"/>
    </xf>
    <xf numFmtId="0" fontId="15" fillId="0" borderId="63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15" fillId="0" borderId="0" xfId="0" applyFont="1" applyAlignment="1">
      <alignment/>
    </xf>
    <xf numFmtId="0" fontId="15" fillId="5" borderId="15" xfId="0" applyFont="1" applyFill="1" applyBorder="1" applyAlignment="1">
      <alignment horizontal="center" vertical="center" wrapText="1"/>
    </xf>
    <xf numFmtId="0" fontId="15" fillId="5" borderId="16" xfId="0" applyFont="1" applyFill="1" applyBorder="1" applyAlignment="1">
      <alignment horizontal="center" vertical="center" wrapText="1"/>
    </xf>
    <xf numFmtId="0" fontId="15" fillId="22" borderId="63" xfId="0" applyFont="1" applyFill="1" applyBorder="1" applyAlignment="1">
      <alignment horizontal="center" vertical="center" wrapText="1"/>
    </xf>
    <xf numFmtId="0" fontId="15" fillId="22" borderId="63" xfId="0" applyFont="1" applyFill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vertical="center" wrapText="1"/>
    </xf>
    <xf numFmtId="0" fontId="15" fillId="0" borderId="16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64" xfId="0" applyFont="1" applyBorder="1" applyAlignment="1">
      <alignment horizontal="center" vertical="center"/>
    </xf>
    <xf numFmtId="0" fontId="15" fillId="5" borderId="16" xfId="0" applyFont="1" applyFill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25" fillId="0" borderId="30" xfId="0" applyFont="1" applyBorder="1" applyAlignment="1">
      <alignment vertical="center" wrapText="1"/>
    </xf>
    <xf numFmtId="0" fontId="15" fillId="3" borderId="0" xfId="0" applyFont="1" applyFill="1" applyBorder="1" applyAlignment="1">
      <alignment horizontal="center" vertical="center" wrapText="1"/>
    </xf>
    <xf numFmtId="0" fontId="21" fillId="0" borderId="30" xfId="0" applyFont="1" applyBorder="1" applyAlignment="1">
      <alignment horizontal="left" vertical="center" wrapText="1"/>
    </xf>
    <xf numFmtId="0" fontId="21" fillId="0" borderId="30" xfId="0" applyFont="1" applyBorder="1" applyAlignment="1">
      <alignment horizontal="center" vertical="center"/>
    </xf>
    <xf numFmtId="0" fontId="21" fillId="0" borderId="30" xfId="0" applyFont="1" applyBorder="1" applyAlignment="1">
      <alignment horizontal="left" vertical="center"/>
    </xf>
    <xf numFmtId="0" fontId="0" fillId="0" borderId="31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22" fillId="3" borderId="0" xfId="0" applyFont="1" applyFill="1" applyBorder="1" applyAlignment="1">
      <alignment horizontal="left" vertical="center" wrapText="1"/>
    </xf>
    <xf numFmtId="0" fontId="15" fillId="3" borderId="0" xfId="0" applyFont="1" applyFill="1" applyBorder="1" applyAlignment="1">
      <alignment vertical="center"/>
    </xf>
    <xf numFmtId="0" fontId="0" fillId="0" borderId="45" xfId="0" applyFont="1" applyBorder="1" applyAlignment="1">
      <alignment horizontal="center" vertical="center"/>
    </xf>
    <xf numFmtId="0" fontId="21" fillId="0" borderId="47" xfId="0" applyFont="1" applyBorder="1" applyAlignment="1">
      <alignment horizontal="left" vertical="center" wrapText="1"/>
    </xf>
    <xf numFmtId="0" fontId="0" fillId="0" borderId="47" xfId="0" applyFont="1" applyBorder="1" applyAlignment="1">
      <alignment horizontal="center" vertical="center"/>
    </xf>
    <xf numFmtId="0" fontId="21" fillId="0" borderId="47" xfId="0" applyFont="1" applyBorder="1" applyAlignment="1">
      <alignment horizontal="center" vertical="center"/>
    </xf>
    <xf numFmtId="168" fontId="0" fillId="0" borderId="65" xfId="113" applyFill="1" applyBorder="1" applyAlignment="1" applyProtection="1">
      <alignment horizontal="center" vertical="center"/>
      <protection/>
    </xf>
    <xf numFmtId="0" fontId="0" fillId="0" borderId="66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21" fillId="0" borderId="34" xfId="0" applyFont="1" applyBorder="1" applyAlignment="1">
      <alignment horizontal="left" vertical="center" wrapText="1"/>
    </xf>
    <xf numFmtId="0" fontId="21" fillId="0" borderId="34" xfId="0" applyFont="1" applyBorder="1" applyAlignment="1">
      <alignment horizontal="center" vertical="center"/>
    </xf>
    <xf numFmtId="168" fontId="0" fillId="0" borderId="57" xfId="113" applyFill="1" applyBorder="1" applyAlignment="1" applyProtection="1">
      <alignment horizontal="center" vertical="center"/>
      <protection/>
    </xf>
    <xf numFmtId="0" fontId="0" fillId="0" borderId="52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vertical="center"/>
    </xf>
    <xf numFmtId="0" fontId="15" fillId="0" borderId="0" xfId="0" applyFont="1" applyBorder="1" applyAlignment="1">
      <alignment/>
    </xf>
    <xf numFmtId="0" fontId="21" fillId="0" borderId="0" xfId="0" applyFont="1" applyBorder="1" applyAlignment="1">
      <alignment vertical="center" wrapText="1"/>
    </xf>
    <xf numFmtId="0" fontId="0" fillId="0" borderId="0" xfId="84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>
      <alignment/>
    </xf>
    <xf numFmtId="0" fontId="0" fillId="0" borderId="0" xfId="84" applyNumberFormat="1" applyFont="1" applyFill="1" applyBorder="1" applyAlignment="1" applyProtection="1">
      <alignment horizontal="center" vertical="center" wrapText="1"/>
      <protection/>
    </xf>
    <xf numFmtId="0" fontId="29" fillId="0" borderId="0" xfId="0" applyFont="1" applyAlignment="1">
      <alignment/>
    </xf>
    <xf numFmtId="0" fontId="30" fillId="0" borderId="0" xfId="84" applyNumberFormat="1" applyFont="1" applyFill="1" applyBorder="1" applyAlignment="1" applyProtection="1">
      <alignment horizontal="center" vertical="center" wrapText="1"/>
      <protection/>
    </xf>
    <xf numFmtId="0" fontId="29" fillId="0" borderId="0" xfId="84" applyNumberFormat="1" applyFont="1" applyFill="1" applyBorder="1" applyAlignment="1" applyProtection="1">
      <alignment/>
      <protection/>
    </xf>
    <xf numFmtId="0" fontId="0" fillId="0" borderId="0" xfId="0" applyBorder="1" applyAlignment="1">
      <alignment horizontal="center" vertical="center"/>
    </xf>
    <xf numFmtId="2" fontId="0" fillId="0" borderId="0" xfId="0" applyNumberFormat="1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2" fontId="15" fillId="5" borderId="16" xfId="0" applyNumberFormat="1" applyFont="1" applyFill="1" applyBorder="1" applyAlignment="1">
      <alignment horizontal="center" vertical="center" wrapText="1"/>
    </xf>
    <xf numFmtId="2" fontId="15" fillId="0" borderId="63" xfId="0" applyNumberFormat="1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/>
    </xf>
    <xf numFmtId="2" fontId="31" fillId="0" borderId="24" xfId="0" applyNumberFormat="1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31" fillId="0" borderId="30" xfId="0" applyFont="1" applyBorder="1" applyAlignment="1">
      <alignment vertical="center" wrapText="1"/>
    </xf>
    <xf numFmtId="0" fontId="31" fillId="0" borderId="30" xfId="0" applyFont="1" applyBorder="1" applyAlignment="1">
      <alignment horizontal="center" vertical="center"/>
    </xf>
    <xf numFmtId="37" fontId="31" fillId="0" borderId="30" xfId="0" applyNumberFormat="1" applyFont="1" applyBorder="1" applyAlignment="1">
      <alignment horizontal="center" vertical="center" wrapText="1"/>
    </xf>
    <xf numFmtId="168" fontId="0" fillId="0" borderId="36" xfId="113" applyFill="1" applyBorder="1" applyAlignment="1" applyProtection="1">
      <alignment vertical="center" wrapText="1"/>
      <protection/>
    </xf>
    <xf numFmtId="0" fontId="0" fillId="0" borderId="31" xfId="0" applyFont="1" applyBorder="1" applyAlignment="1">
      <alignment vertical="center" wrapText="1"/>
    </xf>
    <xf numFmtId="0" fontId="31" fillId="0" borderId="40" xfId="0" applyFont="1" applyBorder="1" applyAlignment="1">
      <alignment vertical="center" wrapText="1"/>
    </xf>
    <xf numFmtId="0" fontId="31" fillId="0" borderId="40" xfId="0" applyFont="1" applyBorder="1" applyAlignment="1">
      <alignment horizontal="center" vertical="center"/>
    </xf>
    <xf numFmtId="37" fontId="31" fillId="0" borderId="40" xfId="0" applyNumberFormat="1" applyFont="1" applyBorder="1" applyAlignment="1">
      <alignment horizontal="center" vertical="center" wrapText="1"/>
    </xf>
    <xf numFmtId="168" fontId="0" fillId="0" borderId="61" xfId="113" applyFill="1" applyBorder="1" applyAlignment="1" applyProtection="1">
      <alignment vertical="center" wrapText="1"/>
      <protection/>
    </xf>
    <xf numFmtId="0" fontId="0" fillId="0" borderId="54" xfId="0" applyFont="1" applyBorder="1" applyAlignment="1">
      <alignment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vertical="center"/>
    </xf>
    <xf numFmtId="0" fontId="0" fillId="0" borderId="0" xfId="0" applyFill="1" applyAlignment="1">
      <alignment/>
    </xf>
    <xf numFmtId="0" fontId="15" fillId="0" borderId="0" xfId="0" applyFont="1" applyFill="1" applyAlignment="1">
      <alignment/>
    </xf>
    <xf numFmtId="0" fontId="22" fillId="0" borderId="0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168" fontId="0" fillId="0" borderId="65" xfId="113" applyFill="1" applyBorder="1" applyAlignment="1" applyProtection="1">
      <alignment vertical="center"/>
      <protection/>
    </xf>
    <xf numFmtId="0" fontId="0" fillId="0" borderId="29" xfId="0" applyFill="1" applyBorder="1" applyAlignment="1">
      <alignment horizontal="center" vertical="center"/>
    </xf>
    <xf numFmtId="0" fontId="0" fillId="0" borderId="30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horizontal="center" vertical="center"/>
    </xf>
    <xf numFmtId="0" fontId="0" fillId="0" borderId="54" xfId="0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46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21" fillId="0" borderId="32" xfId="0" applyFont="1" applyFill="1" applyBorder="1" applyAlignment="1">
      <alignment wrapText="1"/>
    </xf>
    <xf numFmtId="0" fontId="21" fillId="0" borderId="0" xfId="0" applyFont="1" applyFill="1" applyBorder="1" applyAlignment="1">
      <alignment wrapText="1"/>
    </xf>
    <xf numFmtId="0" fontId="0" fillId="0" borderId="41" xfId="0" applyFill="1" applyBorder="1" applyAlignment="1">
      <alignment wrapText="1"/>
    </xf>
    <xf numFmtId="0" fontId="3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15" fillId="5" borderId="67" xfId="0" applyFont="1" applyFill="1" applyBorder="1" applyAlignment="1">
      <alignment horizontal="center" vertical="center" wrapText="1"/>
    </xf>
    <xf numFmtId="0" fontId="15" fillId="0" borderId="6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left" vertical="center" wrapText="1"/>
    </xf>
    <xf numFmtId="168" fontId="0" fillId="0" borderId="26" xfId="113" applyFill="1" applyBorder="1" applyAlignment="1" applyProtection="1">
      <alignment vertical="center"/>
      <protection/>
    </xf>
    <xf numFmtId="0" fontId="0" fillId="0" borderId="28" xfId="0" applyFont="1" applyBorder="1" applyAlignment="1">
      <alignment/>
    </xf>
    <xf numFmtId="0" fontId="0" fillId="0" borderId="30" xfId="0" applyFont="1" applyBorder="1" applyAlignment="1">
      <alignment horizontal="left" vertical="center" wrapText="1"/>
    </xf>
    <xf numFmtId="0" fontId="0" fillId="0" borderId="30" xfId="0" applyNumberFormat="1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61" xfId="0" applyBorder="1" applyAlignment="1">
      <alignment vertical="center"/>
    </xf>
    <xf numFmtId="0" fontId="0" fillId="0" borderId="41" xfId="0" applyFont="1" applyBorder="1" applyAlignment="1">
      <alignment horizontal="center"/>
    </xf>
    <xf numFmtId="0" fontId="16" fillId="5" borderId="68" xfId="100" applyFont="1" applyFill="1" applyBorder="1" applyAlignment="1">
      <alignment horizontal="center" vertical="center" wrapText="1"/>
      <protection/>
    </xf>
    <xf numFmtId="0" fontId="16" fillId="5" borderId="69" xfId="0" applyFont="1" applyFill="1" applyBorder="1" applyAlignment="1">
      <alignment horizontal="center" vertical="center" wrapText="1"/>
    </xf>
    <xf numFmtId="0" fontId="0" fillId="0" borderId="45" xfId="0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0" fillId="0" borderId="39" xfId="0" applyFont="1" applyBorder="1" applyAlignment="1">
      <alignment horizontal="left" vertical="top" wrapText="1"/>
    </xf>
    <xf numFmtId="0" fontId="0" fillId="0" borderId="41" xfId="0" applyBorder="1" applyAlignment="1">
      <alignment/>
    </xf>
    <xf numFmtId="0" fontId="16" fillId="5" borderId="64" xfId="0" applyFont="1" applyFill="1" applyBorder="1" applyAlignment="1">
      <alignment horizontal="center" vertical="center" wrapText="1"/>
    </xf>
    <xf numFmtId="0" fontId="16" fillId="5" borderId="17" xfId="0" applyFont="1" applyFill="1" applyBorder="1" applyAlignment="1">
      <alignment horizontal="center" vertical="center" wrapText="1"/>
    </xf>
    <xf numFmtId="0" fontId="21" fillId="0" borderId="41" xfId="0" applyFont="1" applyBorder="1" applyAlignment="1">
      <alignment wrapText="1"/>
    </xf>
    <xf numFmtId="0" fontId="16" fillId="0" borderId="0" xfId="0" applyFont="1" applyAlignment="1">
      <alignment/>
    </xf>
    <xf numFmtId="0" fontId="23" fillId="0" borderId="0" xfId="0" applyFont="1" applyAlignment="1">
      <alignment/>
    </xf>
    <xf numFmtId="0" fontId="15" fillId="5" borderId="16" xfId="0" applyFont="1" applyFill="1" applyBorder="1" applyAlignment="1">
      <alignment horizontal="center" vertical="center" wrapText="1" shrinkToFit="1"/>
    </xf>
    <xf numFmtId="0" fontId="0" fillId="0" borderId="46" xfId="0" applyFont="1" applyBorder="1" applyAlignment="1">
      <alignment horizontal="center" vertical="center" wrapText="1"/>
    </xf>
    <xf numFmtId="0" fontId="15" fillId="0" borderId="0" xfId="0" applyFont="1" applyBorder="1" applyAlignment="1">
      <alignment/>
    </xf>
    <xf numFmtId="0" fontId="15" fillId="0" borderId="16" xfId="0" applyFont="1" applyBorder="1" applyAlignment="1">
      <alignment horizontal="center" vertical="center" wrapText="1" shrinkToFit="1"/>
    </xf>
    <xf numFmtId="0" fontId="31" fillId="0" borderId="23" xfId="0" applyFont="1" applyBorder="1" applyAlignment="1">
      <alignment horizontal="center" vertical="center"/>
    </xf>
    <xf numFmtId="0" fontId="0" fillId="0" borderId="24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horizontal="center" vertical="center"/>
    </xf>
    <xf numFmtId="168" fontId="0" fillId="0" borderId="25" xfId="113" applyFill="1" applyBorder="1" applyAlignment="1" applyProtection="1">
      <alignment horizontal="center" vertical="center"/>
      <protection/>
    </xf>
    <xf numFmtId="0" fontId="37" fillId="0" borderId="27" xfId="0" applyFont="1" applyBorder="1" applyAlignment="1">
      <alignment vertical="center"/>
    </xf>
    <xf numFmtId="0" fontId="31" fillId="0" borderId="29" xfId="0" applyFont="1" applyBorder="1" applyAlignment="1">
      <alignment horizontal="center" vertical="center"/>
    </xf>
    <xf numFmtId="0" fontId="37" fillId="0" borderId="31" xfId="0" applyFont="1" applyBorder="1" applyAlignment="1">
      <alignment vertical="center"/>
    </xf>
    <xf numFmtId="0" fontId="0" fillId="0" borderId="30" xfId="0" applyFont="1" applyBorder="1" applyAlignment="1">
      <alignment vertical="center" wrapText="1" shrinkToFit="1"/>
    </xf>
    <xf numFmtId="0" fontId="31" fillId="0" borderId="39" xfId="0" applyFont="1" applyBorder="1" applyAlignment="1">
      <alignment horizontal="center" vertical="center"/>
    </xf>
    <xf numFmtId="0" fontId="37" fillId="0" borderId="54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vertical="center" wrapText="1" shrinkToFit="1"/>
    </xf>
    <xf numFmtId="0" fontId="0" fillId="0" borderId="16" xfId="0" applyFont="1" applyBorder="1" applyAlignment="1">
      <alignment horizontal="center" vertical="center"/>
    </xf>
    <xf numFmtId="168" fontId="0" fillId="0" borderId="67" xfId="113" applyFill="1" applyBorder="1" applyAlignment="1" applyProtection="1">
      <alignment horizontal="center" vertical="center"/>
      <protection/>
    </xf>
    <xf numFmtId="0" fontId="0" fillId="0" borderId="64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16" fillId="5" borderId="70" xfId="0" applyFont="1" applyFill="1" applyBorder="1" applyAlignment="1">
      <alignment horizontal="center" vertical="center" wrapText="1"/>
    </xf>
    <xf numFmtId="0" fontId="16" fillId="5" borderId="71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/>
    </xf>
    <xf numFmtId="0" fontId="15" fillId="0" borderId="72" xfId="0" applyFont="1" applyFill="1" applyBorder="1" applyAlignment="1">
      <alignment horizontal="center" vertical="center" wrapText="1"/>
    </xf>
    <xf numFmtId="0" fontId="0" fillId="22" borderId="63" xfId="0" applyFill="1" applyBorder="1" applyAlignment="1">
      <alignment vertical="center"/>
    </xf>
    <xf numFmtId="0" fontId="0" fillId="0" borderId="54" xfId="0" applyBorder="1" applyAlignment="1">
      <alignment vertical="center" wrapText="1"/>
    </xf>
    <xf numFmtId="0" fontId="15" fillId="0" borderId="40" xfId="0" applyFont="1" applyBorder="1" applyAlignment="1">
      <alignment vertical="center"/>
    </xf>
    <xf numFmtId="0" fontId="0" fillId="0" borderId="73" xfId="0" applyFont="1" applyBorder="1" applyAlignment="1">
      <alignment horizontal="left" vertical="top" wrapText="1"/>
    </xf>
    <xf numFmtId="0" fontId="0" fillId="0" borderId="74" xfId="0" applyBorder="1" applyAlignment="1">
      <alignment horizontal="center" vertical="center"/>
    </xf>
    <xf numFmtId="0" fontId="0" fillId="0" borderId="71" xfId="0" applyBorder="1" applyAlignment="1">
      <alignment/>
    </xf>
    <xf numFmtId="0" fontId="0" fillId="0" borderId="64" xfId="0" applyBorder="1" applyAlignment="1">
      <alignment vertical="center"/>
    </xf>
    <xf numFmtId="0" fontId="15" fillId="0" borderId="16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 wrapText="1"/>
    </xf>
    <xf numFmtId="0" fontId="31" fillId="0" borderId="0" xfId="0" applyFont="1" applyAlignment="1">
      <alignment/>
    </xf>
    <xf numFmtId="0" fontId="15" fillId="0" borderId="34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left" vertical="center" wrapText="1"/>
    </xf>
    <xf numFmtId="0" fontId="0" fillId="0" borderId="47" xfId="0" applyFont="1" applyBorder="1" applyAlignment="1">
      <alignment horizontal="center" vertical="center"/>
    </xf>
    <xf numFmtId="0" fontId="0" fillId="0" borderId="6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15" xfId="0" applyFont="1" applyBorder="1" applyAlignment="1">
      <alignment horizontal="left" vertical="top" wrapText="1"/>
    </xf>
    <xf numFmtId="0" fontId="15" fillId="0" borderId="40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left" vertical="top" wrapText="1"/>
    </xf>
    <xf numFmtId="0" fontId="0" fillId="0" borderId="64" xfId="0" applyBorder="1" applyAlignment="1">
      <alignment vertical="center" wrapText="1"/>
    </xf>
    <xf numFmtId="0" fontId="15" fillId="0" borderId="17" xfId="0" applyFont="1" applyBorder="1" applyAlignment="1">
      <alignment vertical="center"/>
    </xf>
    <xf numFmtId="0" fontId="15" fillId="5" borderId="58" xfId="0" applyFont="1" applyFill="1" applyBorder="1" applyAlignment="1">
      <alignment horizontal="center" vertical="center"/>
    </xf>
    <xf numFmtId="0" fontId="0" fillId="0" borderId="32" xfId="0" applyBorder="1" applyAlignment="1">
      <alignment/>
    </xf>
    <xf numFmtId="0" fontId="23" fillId="0" borderId="0" xfId="100" applyFont="1" applyAlignment="1">
      <alignment horizontal="center" vertical="center" wrapText="1"/>
      <protection/>
    </xf>
    <xf numFmtId="0" fontId="38" fillId="0" borderId="0" xfId="100" applyFont="1" applyBorder="1" applyAlignment="1">
      <alignment horizontal="left" vertical="center" wrapText="1"/>
      <protection/>
    </xf>
    <xf numFmtId="0" fontId="15" fillId="0" borderId="0" xfId="0" applyFont="1" applyBorder="1" applyAlignment="1">
      <alignment wrapText="1"/>
    </xf>
    <xf numFmtId="0" fontId="15" fillId="0" borderId="63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/>
    </xf>
    <xf numFmtId="0" fontId="0" fillId="0" borderId="47" xfId="0" applyFont="1" applyBorder="1" applyAlignment="1">
      <alignment horizontal="left" vertical="center" wrapText="1"/>
    </xf>
    <xf numFmtId="4" fontId="0" fillId="0" borderId="47" xfId="0" applyNumberFormat="1" applyFont="1" applyBorder="1" applyAlignment="1">
      <alignment horizontal="center" vertical="center"/>
    </xf>
    <xf numFmtId="49" fontId="0" fillId="0" borderId="47" xfId="0" applyNumberFormat="1" applyFont="1" applyBorder="1" applyAlignment="1">
      <alignment horizontal="center" vertical="center"/>
    </xf>
    <xf numFmtId="168" fontId="0" fillId="0" borderId="38" xfId="113" applyFill="1" applyBorder="1" applyAlignment="1" applyProtection="1">
      <alignment horizontal="right" vertical="center"/>
      <protection/>
    </xf>
    <xf numFmtId="0" fontId="0" fillId="0" borderId="46" xfId="0" applyFont="1" applyBorder="1" applyAlignment="1">
      <alignment vertical="center" wrapText="1"/>
    </xf>
    <xf numFmtId="0" fontId="0" fillId="0" borderId="29" xfId="0" applyFont="1" applyBorder="1" applyAlignment="1">
      <alignment horizontal="center" vertical="center"/>
    </xf>
    <xf numFmtId="4" fontId="0" fillId="0" borderId="30" xfId="0" applyNumberFormat="1" applyFont="1" applyBorder="1" applyAlignment="1">
      <alignment horizontal="center" vertical="center"/>
    </xf>
    <xf numFmtId="49" fontId="0" fillId="0" borderId="30" xfId="0" applyNumberFormat="1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4" fontId="0" fillId="0" borderId="40" xfId="0" applyNumberFormat="1" applyFont="1" applyBorder="1" applyAlignment="1">
      <alignment horizontal="center" vertical="center"/>
    </xf>
    <xf numFmtId="49" fontId="0" fillId="0" borderId="40" xfId="0" applyNumberFormat="1" applyFont="1" applyBorder="1" applyAlignment="1">
      <alignment horizontal="center" vertical="center"/>
    </xf>
    <xf numFmtId="0" fontId="0" fillId="0" borderId="54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168" fontId="0" fillId="0" borderId="42" xfId="113" applyFill="1" applyBorder="1" applyAlignment="1" applyProtection="1">
      <alignment horizontal="right" vertical="center"/>
      <protection/>
    </xf>
    <xf numFmtId="0" fontId="15" fillId="5" borderId="75" xfId="0" applyFont="1" applyFill="1" applyBorder="1" applyAlignment="1">
      <alignment horizontal="center" vertical="center"/>
    </xf>
    <xf numFmtId="0" fontId="16" fillId="5" borderId="74" xfId="0" applyFont="1" applyFill="1" applyBorder="1" applyAlignment="1">
      <alignment horizontal="center" vertical="center" wrapText="1"/>
    </xf>
    <xf numFmtId="0" fontId="0" fillId="3" borderId="24" xfId="95" applyFont="1" applyFill="1" applyBorder="1" applyAlignment="1">
      <alignment wrapText="1"/>
      <protection/>
    </xf>
    <xf numFmtId="0" fontId="15" fillId="3" borderId="27" xfId="0" applyFont="1" applyFill="1" applyBorder="1" applyAlignment="1">
      <alignment horizontal="center" vertical="center" wrapText="1"/>
    </xf>
    <xf numFmtId="0" fontId="15" fillId="3" borderId="28" xfId="0" applyFont="1" applyFill="1" applyBorder="1" applyAlignment="1">
      <alignment horizontal="center" vertical="center" wrapText="1"/>
    </xf>
    <xf numFmtId="0" fontId="0" fillId="3" borderId="30" xfId="95" applyFont="1" applyFill="1" applyBorder="1" applyAlignment="1">
      <alignment wrapText="1"/>
      <protection/>
    </xf>
    <xf numFmtId="0" fontId="15" fillId="3" borderId="31" xfId="0" applyFont="1" applyFill="1" applyBorder="1" applyAlignment="1">
      <alignment horizontal="center" vertical="center" wrapText="1"/>
    </xf>
    <xf numFmtId="0" fontId="15" fillId="3" borderId="32" xfId="0" applyFont="1" applyFill="1" applyBorder="1" applyAlignment="1">
      <alignment horizontal="center" vertical="center" wrapText="1"/>
    </xf>
    <xf numFmtId="0" fontId="0" fillId="3" borderId="34" xfId="95" applyFont="1" applyFill="1" applyBorder="1" applyAlignment="1">
      <alignment wrapText="1"/>
      <protection/>
    </xf>
    <xf numFmtId="0" fontId="0" fillId="3" borderId="34" xfId="95" applyFont="1" applyFill="1" applyBorder="1">
      <alignment/>
      <protection/>
    </xf>
    <xf numFmtId="0" fontId="15" fillId="3" borderId="52" xfId="0" applyFont="1" applyFill="1" applyBorder="1" applyAlignment="1">
      <alignment horizontal="center" vertical="center" wrapText="1"/>
    </xf>
    <xf numFmtId="0" fontId="15" fillId="3" borderId="35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76" xfId="0" applyFont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 wrapText="1"/>
    </xf>
    <xf numFmtId="0" fontId="0" fillId="3" borderId="59" xfId="0" applyFont="1" applyFill="1" applyBorder="1" applyAlignment="1">
      <alignment horizontal="center" vertical="center" wrapText="1"/>
    </xf>
    <xf numFmtId="0" fontId="0" fillId="3" borderId="32" xfId="0" applyFont="1" applyFill="1" applyBorder="1" applyAlignment="1">
      <alignment horizontal="center" vertical="center"/>
    </xf>
    <xf numFmtId="0" fontId="0" fillId="3" borderId="60" xfId="0" applyFont="1" applyFill="1" applyBorder="1" applyAlignment="1">
      <alignment horizontal="center" vertical="center" wrapText="1"/>
    </xf>
    <xf numFmtId="0" fontId="0" fillId="3" borderId="35" xfId="0" applyFont="1" applyFill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0" fillId="3" borderId="59" xfId="0" applyFont="1" applyFill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3" borderId="32" xfId="0" applyFont="1" applyFill="1" applyBorder="1" applyAlignment="1">
      <alignment horizontal="center" vertical="center" wrapText="1"/>
    </xf>
    <xf numFmtId="0" fontId="0" fillId="3" borderId="40" xfId="95" applyFont="1" applyFill="1" applyBorder="1" applyAlignment="1">
      <alignment wrapText="1"/>
      <protection/>
    </xf>
    <xf numFmtId="0" fontId="0" fillId="3" borderId="40" xfId="0" applyFont="1" applyFill="1" applyBorder="1" applyAlignment="1">
      <alignment horizontal="center" vertical="center"/>
    </xf>
    <xf numFmtId="0" fontId="0" fillId="3" borderId="48" xfId="0" applyFont="1" applyFill="1" applyBorder="1" applyAlignment="1">
      <alignment horizontal="center" vertical="center"/>
    </xf>
    <xf numFmtId="0" fontId="0" fillId="3" borderId="41" xfId="0" applyFont="1" applyFill="1" applyBorder="1" applyAlignment="1">
      <alignment horizontal="center" vertical="center" wrapText="1"/>
    </xf>
    <xf numFmtId="0" fontId="15" fillId="5" borderId="77" xfId="0" applyFont="1" applyFill="1" applyBorder="1" applyAlignment="1">
      <alignment horizontal="center" vertical="center"/>
    </xf>
    <xf numFmtId="0" fontId="16" fillId="5" borderId="19" xfId="0" applyFont="1" applyFill="1" applyBorder="1" applyAlignment="1">
      <alignment horizontal="center" vertical="center" wrapText="1"/>
    </xf>
    <xf numFmtId="0" fontId="16" fillId="5" borderId="20" xfId="0" applyFont="1" applyFill="1" applyBorder="1" applyAlignment="1">
      <alignment horizontal="center" vertical="center" wrapText="1"/>
    </xf>
    <xf numFmtId="0" fontId="0" fillId="0" borderId="46" xfId="0" applyFont="1" applyBorder="1" applyAlignment="1">
      <alignment wrapText="1"/>
    </xf>
    <xf numFmtId="0" fontId="0" fillId="0" borderId="32" xfId="0" applyFont="1" applyBorder="1" applyAlignment="1">
      <alignment wrapText="1"/>
    </xf>
    <xf numFmtId="0" fontId="0" fillId="0" borderId="29" xfId="0" applyFont="1" applyBorder="1" applyAlignment="1">
      <alignment vertical="top" wrapText="1"/>
    </xf>
    <xf numFmtId="0" fontId="0" fillId="0" borderId="39" xfId="0" applyFont="1" applyBorder="1" applyAlignment="1">
      <alignment vertical="top" wrapText="1"/>
    </xf>
    <xf numFmtId="0" fontId="0" fillId="0" borderId="41" xfId="0" applyFont="1" applyBorder="1" applyAlignment="1">
      <alignment wrapText="1"/>
    </xf>
    <xf numFmtId="168" fontId="0" fillId="3" borderId="36" xfId="113" applyFill="1" applyBorder="1" applyAlignment="1" applyProtection="1">
      <alignment horizontal="center" vertical="center"/>
      <protection/>
    </xf>
    <xf numFmtId="0" fontId="0" fillId="0" borderId="47" xfId="0" applyFont="1" applyBorder="1" applyAlignment="1">
      <alignment vertical="center" wrapText="1"/>
    </xf>
    <xf numFmtId="0" fontId="15" fillId="0" borderId="66" xfId="0" applyFont="1" applyBorder="1" applyAlignment="1">
      <alignment horizontal="center" vertical="center"/>
    </xf>
    <xf numFmtId="0" fontId="0" fillId="0" borderId="40" xfId="0" applyFont="1" applyBorder="1" applyAlignment="1">
      <alignment vertical="center" wrapText="1"/>
    </xf>
    <xf numFmtId="0" fontId="15" fillId="0" borderId="54" xfId="0" applyFont="1" applyBorder="1" applyAlignment="1">
      <alignment horizontal="center" vertical="center"/>
    </xf>
    <xf numFmtId="168" fontId="15" fillId="0" borderId="42" xfId="113" applyFont="1" applyFill="1" applyBorder="1" applyAlignment="1" applyProtection="1">
      <alignment horizontal="right" vertical="center"/>
      <protection/>
    </xf>
    <xf numFmtId="0" fontId="16" fillId="5" borderId="58" xfId="0" applyFont="1" applyFill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5" fillId="0" borderId="0" xfId="100" applyFont="1" applyAlignment="1">
      <alignment horizontal="left"/>
      <protection/>
    </xf>
    <xf numFmtId="0" fontId="0" fillId="0" borderId="15" xfId="0" applyFont="1" applyBorder="1" applyAlignment="1">
      <alignment horizontal="center" vertical="center"/>
    </xf>
    <xf numFmtId="4" fontId="0" fillId="0" borderId="16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0" fontId="0" fillId="0" borderId="6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horizontal="center" vertical="center" wrapText="1"/>
    </xf>
    <xf numFmtId="0" fontId="15" fillId="5" borderId="17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vertical="center"/>
    </xf>
    <xf numFmtId="0" fontId="0" fillId="0" borderId="45" xfId="0" applyFont="1" applyBorder="1" applyAlignment="1">
      <alignment/>
    </xf>
    <xf numFmtId="0" fontId="15" fillId="0" borderId="46" xfId="0" applyFont="1" applyBorder="1" applyAlignment="1">
      <alignment/>
    </xf>
    <xf numFmtId="0" fontId="0" fillId="0" borderId="29" xfId="0" applyFont="1" applyBorder="1" applyAlignment="1">
      <alignment/>
    </xf>
    <xf numFmtId="0" fontId="15" fillId="0" borderId="32" xfId="0" applyFont="1" applyBorder="1" applyAlignment="1">
      <alignment/>
    </xf>
    <xf numFmtId="0" fontId="0" fillId="0" borderId="30" xfId="0" applyFont="1" applyBorder="1" applyAlignment="1">
      <alignment vertical="center" wrapText="1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vertical="center" wrapText="1"/>
    </xf>
    <xf numFmtId="4" fontId="0" fillId="0" borderId="34" xfId="0" applyNumberFormat="1" applyFont="1" applyBorder="1" applyAlignment="1">
      <alignment horizontal="center" vertical="center"/>
    </xf>
    <xf numFmtId="49" fontId="0" fillId="0" borderId="34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vertical="center" wrapText="1"/>
    </xf>
    <xf numFmtId="4" fontId="0" fillId="0" borderId="24" xfId="0" applyNumberFormat="1" applyFont="1" applyBorder="1" applyAlignment="1">
      <alignment horizontal="center" vertical="center"/>
    </xf>
    <xf numFmtId="49" fontId="0" fillId="0" borderId="24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168" fontId="0" fillId="0" borderId="26" xfId="113" applyFill="1" applyBorder="1" applyAlignment="1" applyProtection="1">
      <alignment horizontal="right" vertical="center"/>
      <protection/>
    </xf>
    <xf numFmtId="0" fontId="15" fillId="5" borderId="73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left" vertical="center" wrapText="1"/>
    </xf>
    <xf numFmtId="0" fontId="15" fillId="5" borderId="67" xfId="0" applyFont="1" applyFill="1" applyBorder="1" applyAlignment="1">
      <alignment horizontal="center" vertical="center" wrapText="1"/>
    </xf>
    <xf numFmtId="0" fontId="15" fillId="5" borderId="42" xfId="0" applyFont="1" applyFill="1" applyBorder="1" applyAlignment="1">
      <alignment horizontal="center" vertical="center" wrapText="1"/>
    </xf>
    <xf numFmtId="0" fontId="15" fillId="5" borderId="64" xfId="0" applyFont="1" applyFill="1" applyBorder="1" applyAlignment="1">
      <alignment horizontal="center" vertical="center" wrapText="1"/>
    </xf>
    <xf numFmtId="0" fontId="15" fillId="22" borderId="15" xfId="0" applyFont="1" applyFill="1" applyBorder="1" applyAlignment="1">
      <alignment horizontal="center" vertical="center" wrapText="1"/>
    </xf>
    <xf numFmtId="0" fontId="15" fillId="22" borderId="16" xfId="0" applyFont="1" applyFill="1" applyBorder="1" applyAlignment="1">
      <alignment horizontal="center" vertical="center" wrapText="1"/>
    </xf>
    <xf numFmtId="0" fontId="15" fillId="22" borderId="67" xfId="0" applyFont="1" applyFill="1" applyBorder="1" applyAlignment="1">
      <alignment horizontal="center" vertical="center" wrapText="1"/>
    </xf>
    <xf numFmtId="0" fontId="15" fillId="22" borderId="42" xfId="0" applyFont="1" applyFill="1" applyBorder="1" applyAlignment="1">
      <alignment horizontal="center" vertical="center" wrapText="1"/>
    </xf>
    <xf numFmtId="0" fontId="15" fillId="22" borderId="64" xfId="0" applyFont="1" applyFill="1" applyBorder="1" applyAlignment="1">
      <alignment horizontal="center" vertical="center" wrapText="1"/>
    </xf>
    <xf numFmtId="0" fontId="15" fillId="22" borderId="17" xfId="0" applyFont="1" applyFill="1" applyBorder="1" applyAlignment="1">
      <alignment horizontal="center" vertical="center" wrapText="1"/>
    </xf>
    <xf numFmtId="0" fontId="15" fillId="5" borderId="16" xfId="0" applyFont="1" applyFill="1" applyBorder="1" applyAlignment="1">
      <alignment horizontal="center" wrapText="1"/>
    </xf>
    <xf numFmtId="0" fontId="15" fillId="5" borderId="17" xfId="0" applyFont="1" applyFill="1" applyBorder="1" applyAlignment="1">
      <alignment horizontal="center" wrapText="1"/>
    </xf>
    <xf numFmtId="0" fontId="0" fillId="0" borderId="47" xfId="0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6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0" borderId="29" xfId="0" applyFont="1" applyBorder="1" applyAlignment="1">
      <alignment vertical="center" wrapText="1"/>
    </xf>
    <xf numFmtId="0" fontId="0" fillId="0" borderId="29" xfId="0" applyFont="1" applyBorder="1" applyAlignment="1">
      <alignment vertical="center"/>
    </xf>
    <xf numFmtId="0" fontId="0" fillId="0" borderId="39" xfId="0" applyFont="1" applyBorder="1" applyAlignment="1">
      <alignment vertical="center" wrapText="1"/>
    </xf>
    <xf numFmtId="0" fontId="0" fillId="0" borderId="30" xfId="0" applyFont="1" applyBorder="1" applyAlignment="1">
      <alignment vertical="top" wrapText="1"/>
    </xf>
    <xf numFmtId="0" fontId="0" fillId="0" borderId="40" xfId="0" applyFont="1" applyBorder="1" applyAlignment="1">
      <alignment horizontal="center" vertical="center"/>
    </xf>
    <xf numFmtId="0" fontId="1" fillId="0" borderId="0" xfId="83">
      <alignment/>
      <protection/>
    </xf>
    <xf numFmtId="0" fontId="39" fillId="0" borderId="0" xfId="83" applyFont="1">
      <alignment/>
      <protection/>
    </xf>
    <xf numFmtId="0" fontId="40" fillId="0" borderId="0" xfId="83" applyFont="1" applyAlignment="1">
      <alignment horizontal="left"/>
      <protection/>
    </xf>
    <xf numFmtId="0" fontId="22" fillId="0" borderId="0" xfId="83" applyFont="1">
      <alignment/>
      <protection/>
    </xf>
    <xf numFmtId="0" fontId="40" fillId="0" borderId="0" xfId="83" applyFont="1">
      <alignment/>
      <protection/>
    </xf>
    <xf numFmtId="0" fontId="41" fillId="0" borderId="0" xfId="83" applyFont="1">
      <alignment/>
      <protection/>
    </xf>
    <xf numFmtId="0" fontId="22" fillId="5" borderId="15" xfId="83" applyFont="1" applyFill="1" applyBorder="1" applyAlignment="1">
      <alignment horizontal="center" vertical="center"/>
      <protection/>
    </xf>
    <xf numFmtId="0" fontId="22" fillId="5" borderId="16" xfId="83" applyFont="1" applyFill="1" applyBorder="1" applyAlignment="1">
      <alignment horizontal="center" vertical="center"/>
      <protection/>
    </xf>
    <xf numFmtId="0" fontId="22" fillId="5" borderId="16" xfId="83" applyFont="1" applyFill="1" applyBorder="1" applyAlignment="1">
      <alignment horizontal="center" vertical="center" wrapText="1"/>
      <protection/>
    </xf>
    <xf numFmtId="0" fontId="21" fillId="0" borderId="23" xfId="83" applyFont="1" applyBorder="1" applyAlignment="1">
      <alignment horizontal="center" vertical="center"/>
      <protection/>
    </xf>
    <xf numFmtId="0" fontId="21" fillId="0" borderId="24" xfId="83" applyFont="1" applyBorder="1" applyAlignment="1">
      <alignment vertical="center" wrapText="1"/>
      <protection/>
    </xf>
    <xf numFmtId="0" fontId="21" fillId="0" borderId="24" xfId="83" applyFont="1" applyBorder="1" applyAlignment="1">
      <alignment horizontal="center" vertical="center" wrapText="1"/>
      <protection/>
    </xf>
    <xf numFmtId="0" fontId="21" fillId="0" borderId="24" xfId="83" applyFont="1" applyBorder="1" applyAlignment="1">
      <alignment horizontal="center" vertical="center"/>
      <protection/>
    </xf>
    <xf numFmtId="168" fontId="0" fillId="3" borderId="25" xfId="113" applyFill="1" applyBorder="1" applyAlignment="1" applyProtection="1">
      <alignment horizontal="center" vertical="center"/>
      <protection/>
    </xf>
    <xf numFmtId="0" fontId="1" fillId="0" borderId="27" xfId="83" applyBorder="1" applyAlignment="1">
      <alignment vertical="center"/>
      <protection/>
    </xf>
    <xf numFmtId="0" fontId="1" fillId="0" borderId="24" xfId="83" applyBorder="1" applyAlignment="1">
      <alignment vertical="center"/>
      <protection/>
    </xf>
    <xf numFmtId="0" fontId="1" fillId="0" borderId="28" xfId="83" applyFont="1" applyBorder="1" applyAlignment="1">
      <alignment horizontal="center" vertical="center"/>
      <protection/>
    </xf>
    <xf numFmtId="0" fontId="21" fillId="0" borderId="29" xfId="83" applyFont="1" applyBorder="1" applyAlignment="1">
      <alignment horizontal="center" vertical="center"/>
      <protection/>
    </xf>
    <xf numFmtId="0" fontId="21" fillId="0" borderId="30" xfId="83" applyFont="1" applyBorder="1" applyAlignment="1">
      <alignment vertical="center" wrapText="1"/>
      <protection/>
    </xf>
    <xf numFmtId="0" fontId="21" fillId="0" borderId="30" xfId="83" applyFont="1" applyBorder="1" applyAlignment="1">
      <alignment horizontal="center" vertical="center" wrapText="1"/>
      <protection/>
    </xf>
    <xf numFmtId="0" fontId="21" fillId="0" borderId="30" xfId="83" applyFont="1" applyBorder="1" applyAlignment="1">
      <alignment horizontal="center" vertical="center"/>
      <protection/>
    </xf>
    <xf numFmtId="0" fontId="1" fillId="0" borderId="31" xfId="83" applyBorder="1" applyAlignment="1">
      <alignment vertical="center"/>
      <protection/>
    </xf>
    <xf numFmtId="0" fontId="1" fillId="0" borderId="30" xfId="83" applyBorder="1" applyAlignment="1">
      <alignment vertical="center"/>
      <protection/>
    </xf>
    <xf numFmtId="0" fontId="1" fillId="0" borderId="32" xfId="83" applyFont="1" applyBorder="1" applyAlignment="1">
      <alignment horizontal="center" vertical="center"/>
      <protection/>
    </xf>
    <xf numFmtId="0" fontId="21" fillId="3" borderId="30" xfId="83" applyFont="1" applyFill="1" applyBorder="1" applyAlignment="1">
      <alignment horizontal="center" vertical="center"/>
      <protection/>
    </xf>
    <xf numFmtId="0" fontId="1" fillId="0" borderId="32" xfId="83" applyFont="1" applyBorder="1" applyAlignment="1">
      <alignment vertical="center"/>
      <protection/>
    </xf>
    <xf numFmtId="0" fontId="21" fillId="0" borderId="30" xfId="83" applyFont="1" applyFill="1" applyBorder="1" applyAlignment="1">
      <alignment horizontal="center" vertical="center"/>
      <protection/>
    </xf>
    <xf numFmtId="0" fontId="21" fillId="0" borderId="39" xfId="83" applyFont="1" applyBorder="1" applyAlignment="1">
      <alignment horizontal="center" vertical="center"/>
      <protection/>
    </xf>
    <xf numFmtId="0" fontId="21" fillId="0" borderId="40" xfId="83" applyFont="1" applyBorder="1" applyAlignment="1">
      <alignment vertical="center" wrapText="1"/>
      <protection/>
    </xf>
    <xf numFmtId="0" fontId="21" fillId="0" borderId="40" xfId="83" applyFont="1" applyBorder="1" applyAlignment="1">
      <alignment horizontal="center" vertical="center" wrapText="1"/>
      <protection/>
    </xf>
    <xf numFmtId="0" fontId="21" fillId="0" borderId="40" xfId="83" applyFont="1" applyFill="1" applyBorder="1" applyAlignment="1">
      <alignment horizontal="center" vertical="center"/>
      <protection/>
    </xf>
    <xf numFmtId="168" fontId="0" fillId="3" borderId="61" xfId="113" applyFill="1" applyBorder="1" applyAlignment="1" applyProtection="1">
      <alignment horizontal="center" vertical="center"/>
      <protection/>
    </xf>
    <xf numFmtId="0" fontId="1" fillId="0" borderId="54" xfId="83" applyBorder="1" applyAlignment="1">
      <alignment vertical="center"/>
      <protection/>
    </xf>
    <xf numFmtId="0" fontId="1" fillId="0" borderId="40" xfId="83" applyBorder="1" applyAlignment="1">
      <alignment vertical="center"/>
      <protection/>
    </xf>
    <xf numFmtId="0" fontId="1" fillId="0" borderId="41" xfId="83" applyFont="1" applyBorder="1" applyAlignment="1">
      <alignment horizontal="center" vertical="center"/>
      <protection/>
    </xf>
    <xf numFmtId="168" fontId="15" fillId="0" borderId="42" xfId="113" applyFont="1" applyFill="1" applyBorder="1" applyAlignment="1" applyProtection="1">
      <alignment horizontal="center" vertical="center"/>
      <protection/>
    </xf>
    <xf numFmtId="0" fontId="1" fillId="0" borderId="64" xfId="83" applyBorder="1" applyAlignment="1">
      <alignment vertical="center"/>
      <protection/>
    </xf>
    <xf numFmtId="0" fontId="1" fillId="0" borderId="16" xfId="83" applyBorder="1" applyAlignment="1">
      <alignment vertical="center"/>
      <protection/>
    </xf>
    <xf numFmtId="0" fontId="39" fillId="0" borderId="0" xfId="83" applyFont="1" applyBorder="1" applyAlignment="1">
      <alignment horizontal="center" vertical="center"/>
      <protection/>
    </xf>
    <xf numFmtId="0" fontId="39" fillId="0" borderId="0" xfId="83" applyFont="1" applyBorder="1" applyAlignment="1">
      <alignment wrapText="1"/>
      <protection/>
    </xf>
    <xf numFmtId="0" fontId="39" fillId="0" borderId="0" xfId="83" applyFont="1" applyBorder="1" applyAlignment="1">
      <alignment horizontal="center" wrapText="1"/>
      <protection/>
    </xf>
    <xf numFmtId="0" fontId="39" fillId="0" borderId="0" xfId="83" applyFont="1" applyFill="1" applyBorder="1">
      <alignment/>
      <protection/>
    </xf>
    <xf numFmtId="2" fontId="39" fillId="3" borderId="0" xfId="83" applyNumberFormat="1" applyFont="1" applyFill="1" applyBorder="1">
      <alignment/>
      <protection/>
    </xf>
    <xf numFmtId="0" fontId="1" fillId="0" borderId="0" xfId="83" applyBorder="1">
      <alignment/>
      <protection/>
    </xf>
    <xf numFmtId="0" fontId="39" fillId="0" borderId="0" xfId="83" applyFont="1" applyFill="1" applyBorder="1" applyAlignment="1">
      <alignment wrapText="1"/>
      <protection/>
    </xf>
    <xf numFmtId="0" fontId="22" fillId="5" borderId="78" xfId="83" applyFont="1" applyFill="1" applyBorder="1" applyAlignment="1">
      <alignment horizontal="center" vertical="center"/>
      <protection/>
    </xf>
    <xf numFmtId="0" fontId="16" fillId="5" borderId="79" xfId="0" applyFont="1" applyFill="1" applyBorder="1" applyAlignment="1">
      <alignment horizontal="center" vertical="center" wrapText="1"/>
    </xf>
    <xf numFmtId="0" fontId="43" fillId="0" borderId="0" xfId="83" applyFont="1">
      <alignment/>
      <protection/>
    </xf>
    <xf numFmtId="0" fontId="21" fillId="0" borderId="0" xfId="83" applyFont="1">
      <alignment/>
      <protection/>
    </xf>
    <xf numFmtId="0" fontId="44" fillId="3" borderId="0" xfId="83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/>
    </xf>
    <xf numFmtId="0" fontId="47" fillId="5" borderId="15" xfId="0" applyFont="1" applyFill="1" applyBorder="1" applyAlignment="1">
      <alignment horizontal="center" vertical="center" wrapText="1"/>
    </xf>
    <xf numFmtId="0" fontId="47" fillId="5" borderId="16" xfId="0" applyFont="1" applyFill="1" applyBorder="1" applyAlignment="1">
      <alignment horizontal="center" vertical="center" wrapText="1"/>
    </xf>
    <xf numFmtId="0" fontId="16" fillId="5" borderId="16" xfId="0" applyFont="1" applyFill="1" applyBorder="1" applyAlignment="1">
      <alignment horizontal="center" vertical="center" wrapText="1"/>
    </xf>
    <xf numFmtId="0" fontId="16" fillId="5" borderId="17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/>
    </xf>
    <xf numFmtId="0" fontId="48" fillId="0" borderId="47" xfId="0" applyFont="1" applyBorder="1" applyAlignment="1">
      <alignment horizontal="left" vertical="center" wrapText="1"/>
    </xf>
    <xf numFmtId="0" fontId="10" fillId="0" borderId="47" xfId="0" applyFont="1" applyBorder="1" applyAlignment="1">
      <alignment horizontal="center" vertical="center"/>
    </xf>
    <xf numFmtId="0" fontId="10" fillId="0" borderId="66" xfId="0" applyFont="1" applyBorder="1" applyAlignment="1">
      <alignment vertical="center"/>
    </xf>
    <xf numFmtId="0" fontId="10" fillId="0" borderId="46" xfId="0" applyFont="1" applyBorder="1" applyAlignment="1">
      <alignment vertical="center"/>
    </xf>
    <xf numFmtId="0" fontId="10" fillId="0" borderId="29" xfId="0" applyFont="1" applyBorder="1" applyAlignment="1">
      <alignment horizontal="center" vertical="center"/>
    </xf>
    <xf numFmtId="0" fontId="48" fillId="0" borderId="30" xfId="0" applyFont="1" applyBorder="1" applyAlignment="1">
      <alignment vertical="center" wrapText="1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vertical="center"/>
    </xf>
    <xf numFmtId="0" fontId="10" fillId="0" borderId="32" xfId="0" applyFont="1" applyBorder="1" applyAlignment="1">
      <alignment vertical="center"/>
    </xf>
    <xf numFmtId="0" fontId="16" fillId="5" borderId="15" xfId="101" applyFont="1" applyFill="1" applyBorder="1" applyAlignment="1">
      <alignment horizontal="center" vertical="center" wrapText="1"/>
      <protection/>
    </xf>
    <xf numFmtId="0" fontId="16" fillId="5" borderId="16" xfId="101" applyFont="1" applyFill="1" applyBorder="1" applyAlignment="1">
      <alignment horizontal="center" vertical="center" wrapText="1"/>
      <protection/>
    </xf>
    <xf numFmtId="0" fontId="16" fillId="5" borderId="17" xfId="101" applyFont="1" applyFill="1" applyBorder="1" applyAlignment="1">
      <alignment horizontal="center" vertical="center" wrapText="1"/>
      <protection/>
    </xf>
    <xf numFmtId="0" fontId="31" fillId="0" borderId="45" xfId="0" applyFont="1" applyBorder="1" applyAlignment="1">
      <alignment vertical="center" wrapText="1"/>
    </xf>
    <xf numFmtId="0" fontId="31" fillId="0" borderId="29" xfId="0" applyFont="1" applyBorder="1" applyAlignment="1">
      <alignment vertical="center" wrapText="1"/>
    </xf>
    <xf numFmtId="0" fontId="31" fillId="0" borderId="29" xfId="0" applyFont="1" applyBorder="1" applyAlignment="1">
      <alignment vertical="center"/>
    </xf>
    <xf numFmtId="0" fontId="31" fillId="0" borderId="39" xfId="0" applyFont="1" applyBorder="1" applyAlignment="1">
      <alignment vertical="center" wrapText="1"/>
    </xf>
    <xf numFmtId="0" fontId="0" fillId="0" borderId="41" xfId="0" applyFont="1" applyBorder="1" applyAlignment="1">
      <alignment vertical="center" wrapText="1"/>
    </xf>
    <xf numFmtId="0" fontId="15" fillId="0" borderId="72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168" fontId="0" fillId="0" borderId="67" xfId="113" applyFill="1" applyBorder="1" applyAlignment="1" applyProtection="1">
      <alignment vertical="center"/>
      <protection/>
    </xf>
    <xf numFmtId="168" fontId="0" fillId="0" borderId="42" xfId="113" applyFill="1" applyBorder="1" applyAlignment="1" applyProtection="1">
      <alignment vertical="center"/>
      <protection/>
    </xf>
    <xf numFmtId="0" fontId="0" fillId="0" borderId="67" xfId="0" applyBorder="1" applyAlignment="1">
      <alignment vertical="center"/>
    </xf>
    <xf numFmtId="0" fontId="0" fillId="0" borderId="17" xfId="0" applyFont="1" applyBorder="1" applyAlignment="1">
      <alignment horizontal="center"/>
    </xf>
    <xf numFmtId="0" fontId="16" fillId="5" borderId="70" xfId="101" applyFont="1" applyFill="1" applyBorder="1" applyAlignment="1">
      <alignment horizontal="center" vertical="center" wrapText="1"/>
      <protection/>
    </xf>
    <xf numFmtId="0" fontId="16" fillId="5" borderId="71" xfId="101" applyFont="1" applyFill="1" applyBorder="1" applyAlignment="1">
      <alignment horizontal="center" vertical="center" wrapText="1"/>
      <protection/>
    </xf>
    <xf numFmtId="0" fontId="21" fillId="0" borderId="30" xfId="0" applyFont="1" applyBorder="1" applyAlignment="1">
      <alignment horizontal="center" vertical="center" wrapText="1"/>
    </xf>
    <xf numFmtId="0" fontId="50" fillId="0" borderId="0" xfId="0" applyFont="1" applyAlignment="1">
      <alignment/>
    </xf>
    <xf numFmtId="0" fontId="0" fillId="3" borderId="30" xfId="0" applyFont="1" applyFill="1" applyBorder="1" applyAlignment="1">
      <alignment horizontal="center"/>
    </xf>
    <xf numFmtId="170" fontId="0" fillId="3" borderId="30" xfId="0" applyNumberFormat="1" applyFill="1" applyBorder="1" applyAlignment="1">
      <alignment/>
    </xf>
    <xf numFmtId="0" fontId="0" fillId="3" borderId="30" xfId="0" applyFont="1" applyFill="1" applyBorder="1" applyAlignment="1">
      <alignment/>
    </xf>
    <xf numFmtId="0" fontId="15" fillId="0" borderId="30" xfId="0" applyFont="1" applyBorder="1" applyAlignment="1">
      <alignment horizontal="right"/>
    </xf>
    <xf numFmtId="170" fontId="15" fillId="0" borderId="30" xfId="0" applyNumberFormat="1" applyFont="1" applyBorder="1" applyAlignment="1">
      <alignment/>
    </xf>
    <xf numFmtId="168" fontId="0" fillId="0" borderId="65" xfId="113" applyBorder="1" applyAlignment="1">
      <alignment vertical="center"/>
    </xf>
    <xf numFmtId="168" fontId="0" fillId="0" borderId="36" xfId="113" applyBorder="1" applyAlignment="1">
      <alignment vertical="center"/>
    </xf>
    <xf numFmtId="168" fontId="0" fillId="0" borderId="61" xfId="113" applyBorder="1" applyAlignment="1">
      <alignment vertical="center"/>
    </xf>
    <xf numFmtId="168" fontId="0" fillId="0" borderId="38" xfId="113" applyBorder="1" applyAlignment="1">
      <alignment vertical="center"/>
    </xf>
    <xf numFmtId="168" fontId="0" fillId="0" borderId="42" xfId="113" applyBorder="1" applyAlignment="1">
      <alignment vertical="center"/>
    </xf>
    <xf numFmtId="0" fontId="15" fillId="13" borderId="21" xfId="0" applyFont="1" applyFill="1" applyBorder="1" applyAlignment="1">
      <alignment vertical="center" wrapText="1"/>
    </xf>
    <xf numFmtId="0" fontId="15" fillId="13" borderId="22" xfId="0" applyFont="1" applyFill="1" applyBorder="1" applyAlignment="1">
      <alignment vertical="center" wrapText="1"/>
    </xf>
    <xf numFmtId="0" fontId="15" fillId="13" borderId="21" xfId="0" applyFont="1" applyFill="1" applyBorder="1" applyAlignment="1">
      <alignment vertical="center"/>
    </xf>
    <xf numFmtId="0" fontId="15" fillId="13" borderId="22" xfId="0" applyFont="1" applyFill="1" applyBorder="1" applyAlignment="1">
      <alignment vertical="center"/>
    </xf>
    <xf numFmtId="0" fontId="22" fillId="22" borderId="21" xfId="0" applyFont="1" applyFill="1" applyBorder="1" applyAlignment="1">
      <alignment vertical="center" wrapText="1"/>
    </xf>
    <xf numFmtId="0" fontId="22" fillId="22" borderId="22" xfId="0" applyFont="1" applyFill="1" applyBorder="1" applyAlignment="1">
      <alignment vertical="center" wrapText="1"/>
    </xf>
    <xf numFmtId="44" fontId="15" fillId="0" borderId="42" xfId="113" applyNumberFormat="1" applyFont="1" applyFill="1" applyBorder="1" applyAlignment="1" applyProtection="1">
      <alignment vertical="center"/>
      <protection/>
    </xf>
    <xf numFmtId="168" fontId="15" fillId="0" borderId="22" xfId="0" applyNumberFormat="1" applyFont="1" applyFill="1" applyBorder="1" applyAlignment="1">
      <alignment vertical="center"/>
    </xf>
    <xf numFmtId="168" fontId="0" fillId="0" borderId="67" xfId="113" applyBorder="1" applyAlignment="1">
      <alignment horizontal="center" vertical="center"/>
    </xf>
    <xf numFmtId="168" fontId="0" fillId="0" borderId="42" xfId="113" applyBorder="1" applyAlignment="1">
      <alignment horizontal="center" vertical="center"/>
    </xf>
    <xf numFmtId="0" fontId="15" fillId="22" borderId="60" xfId="0" applyFont="1" applyFill="1" applyBorder="1" applyAlignment="1">
      <alignment vertical="center" wrapText="1"/>
    </xf>
    <xf numFmtId="0" fontId="15" fillId="22" borderId="80" xfId="0" applyFont="1" applyFill="1" applyBorder="1" applyAlignment="1">
      <alignment vertical="center" wrapText="1"/>
    </xf>
    <xf numFmtId="0" fontId="15" fillId="13" borderId="60" xfId="0" applyFont="1" applyFill="1" applyBorder="1" applyAlignment="1">
      <alignment vertical="center"/>
    </xf>
    <xf numFmtId="0" fontId="15" fillId="13" borderId="80" xfId="0" applyFont="1" applyFill="1" applyBorder="1" applyAlignment="1">
      <alignment vertical="center"/>
    </xf>
    <xf numFmtId="0" fontId="15" fillId="22" borderId="60" xfId="0" applyFont="1" applyFill="1" applyBorder="1" applyAlignment="1">
      <alignment vertical="center"/>
    </xf>
    <xf numFmtId="0" fontId="15" fillId="22" borderId="80" xfId="0" applyFont="1" applyFill="1" applyBorder="1" applyAlignment="1">
      <alignment vertical="center"/>
    </xf>
    <xf numFmtId="0" fontId="15" fillId="22" borderId="48" xfId="0" applyFont="1" applyFill="1" applyBorder="1" applyAlignment="1">
      <alignment vertical="center"/>
    </xf>
    <xf numFmtId="0" fontId="15" fillId="22" borderId="49" xfId="0" applyFont="1" applyFill="1" applyBorder="1" applyAlignment="1">
      <alignment vertical="center"/>
    </xf>
    <xf numFmtId="168" fontId="0" fillId="0" borderId="25" xfId="113" applyBorder="1" applyAlignment="1">
      <alignment horizontal="center" vertical="center" wrapText="1"/>
    </xf>
    <xf numFmtId="168" fontId="0" fillId="0" borderId="26" xfId="113" applyBorder="1" applyAlignment="1">
      <alignment horizontal="right" vertical="center" wrapText="1"/>
    </xf>
    <xf numFmtId="168" fontId="0" fillId="0" borderId="67" xfId="113" applyBorder="1" applyAlignment="1">
      <alignment vertical="center"/>
    </xf>
    <xf numFmtId="0" fontId="15" fillId="22" borderId="21" xfId="0" applyFont="1" applyFill="1" applyBorder="1" applyAlignment="1">
      <alignment vertical="center"/>
    </xf>
    <xf numFmtId="0" fontId="15" fillId="22" borderId="22" xfId="0" applyFont="1" applyFill="1" applyBorder="1" applyAlignment="1">
      <alignment vertical="center"/>
    </xf>
    <xf numFmtId="168" fontId="0" fillId="3" borderId="25" xfId="113" applyFill="1" applyBorder="1" applyAlignment="1">
      <alignment horizontal="right" vertical="center"/>
    </xf>
    <xf numFmtId="168" fontId="0" fillId="3" borderId="26" xfId="113" applyFill="1" applyBorder="1" applyAlignment="1">
      <alignment horizontal="center" vertical="center"/>
    </xf>
    <xf numFmtId="168" fontId="0" fillId="3" borderId="36" xfId="113" applyFill="1" applyBorder="1" applyAlignment="1">
      <alignment horizontal="right" vertical="center"/>
    </xf>
    <xf numFmtId="168" fontId="0" fillId="3" borderId="57" xfId="113" applyFill="1" applyBorder="1" applyAlignment="1">
      <alignment horizontal="right" vertical="center"/>
    </xf>
    <xf numFmtId="168" fontId="0" fillId="0" borderId="25" xfId="113" applyBorder="1" applyAlignment="1">
      <alignment horizontal="center" vertical="center"/>
    </xf>
    <xf numFmtId="168" fontId="0" fillId="0" borderId="26" xfId="113" applyBorder="1" applyAlignment="1">
      <alignment horizontal="center" vertical="center"/>
    </xf>
    <xf numFmtId="168" fontId="0" fillId="0" borderId="36" xfId="113" applyBorder="1" applyAlignment="1">
      <alignment horizontal="center" vertical="center"/>
    </xf>
    <xf numFmtId="168" fontId="0" fillId="3" borderId="36" xfId="113" applyFill="1" applyBorder="1" applyAlignment="1">
      <alignment horizontal="center" vertical="center"/>
    </xf>
    <xf numFmtId="168" fontId="0" fillId="3" borderId="57" xfId="113" applyFill="1" applyBorder="1" applyAlignment="1">
      <alignment horizontal="center" vertical="center"/>
    </xf>
    <xf numFmtId="168" fontId="0" fillId="3" borderId="36" xfId="113" applyFill="1" applyBorder="1" applyAlignment="1">
      <alignment horizontal="center" vertical="center" wrapText="1"/>
    </xf>
    <xf numFmtId="168" fontId="0" fillId="0" borderId="36" xfId="113" applyBorder="1" applyAlignment="1">
      <alignment horizontal="center" vertical="center" wrapText="1"/>
    </xf>
    <xf numFmtId="168" fontId="0" fillId="3" borderId="61" xfId="113" applyFill="1" applyBorder="1" applyAlignment="1">
      <alignment horizontal="center" vertical="center"/>
    </xf>
    <xf numFmtId="0" fontId="15" fillId="45" borderId="21" xfId="0" applyFont="1" applyFill="1" applyBorder="1" applyAlignment="1">
      <alignment vertical="center" wrapText="1"/>
    </xf>
    <xf numFmtId="0" fontId="15" fillId="45" borderId="22" xfId="0" applyFont="1" applyFill="1" applyBorder="1" applyAlignment="1">
      <alignment vertical="center" wrapText="1"/>
    </xf>
    <xf numFmtId="168" fontId="0" fillId="0" borderId="42" xfId="113" applyBorder="1" applyAlignment="1">
      <alignment horizontal="right" vertical="center"/>
    </xf>
    <xf numFmtId="0" fontId="0" fillId="48" borderId="30" xfId="0" applyFont="1" applyFill="1" applyBorder="1" applyAlignment="1">
      <alignment horizontal="center"/>
    </xf>
    <xf numFmtId="170" fontId="0" fillId="48" borderId="30" xfId="0" applyNumberFormat="1" applyFill="1" applyBorder="1" applyAlignment="1">
      <alignment/>
    </xf>
    <xf numFmtId="0" fontId="0" fillId="48" borderId="30" xfId="0" applyFont="1" applyFill="1" applyBorder="1" applyAlignment="1">
      <alignment/>
    </xf>
    <xf numFmtId="0" fontId="15" fillId="0" borderId="81" xfId="0" applyFont="1" applyBorder="1" applyAlignment="1">
      <alignment horizontal="center" vertical="center"/>
    </xf>
    <xf numFmtId="0" fontId="15" fillId="0" borderId="81" xfId="0" applyFont="1" applyBorder="1" applyAlignment="1">
      <alignment horizontal="center" vertical="center" wrapText="1"/>
    </xf>
    <xf numFmtId="168" fontId="0" fillId="0" borderId="25" xfId="113" applyBorder="1" applyAlignment="1">
      <alignment vertical="center"/>
    </xf>
    <xf numFmtId="168" fontId="0" fillId="0" borderId="26" xfId="113" applyBorder="1" applyAlignment="1">
      <alignment vertical="center"/>
    </xf>
    <xf numFmtId="168" fontId="0" fillId="0" borderId="57" xfId="113" applyBorder="1" applyAlignment="1">
      <alignment vertical="center"/>
    </xf>
    <xf numFmtId="168" fontId="0" fillId="0" borderId="50" xfId="113" applyBorder="1" applyAlignment="1">
      <alignment vertical="center"/>
    </xf>
    <xf numFmtId="168" fontId="0" fillId="0" borderId="50" xfId="113" applyBorder="1" applyAlignment="1">
      <alignment horizontal="center" vertical="center"/>
    </xf>
    <xf numFmtId="168" fontId="0" fillId="0" borderId="57" xfId="113" applyBorder="1" applyAlignment="1">
      <alignment horizontal="center" vertical="center"/>
    </xf>
    <xf numFmtId="168" fontId="0" fillId="0" borderId="61" xfId="113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2" fontId="23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16" fillId="5" borderId="15" xfId="0" applyFont="1" applyFill="1" applyBorder="1" applyAlignment="1">
      <alignment horizontal="center" vertical="center"/>
    </xf>
    <xf numFmtId="0" fontId="16" fillId="0" borderId="63" xfId="0" applyFont="1" applyBorder="1" applyAlignment="1">
      <alignment horizontal="center" vertical="center"/>
    </xf>
    <xf numFmtId="0" fontId="16" fillId="0" borderId="63" xfId="0" applyFont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24" xfId="0" applyFont="1" applyBorder="1" applyAlignment="1">
      <alignment horizontal="left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/>
    </xf>
    <xf numFmtId="2" fontId="23" fillId="0" borderId="25" xfId="0" applyNumberFormat="1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23" fillId="0" borderId="29" xfId="0" applyFont="1" applyFill="1" applyBorder="1" applyAlignment="1">
      <alignment horizontal="center" vertical="center" wrapText="1"/>
    </xf>
    <xf numFmtId="0" fontId="23" fillId="0" borderId="30" xfId="0" applyFont="1" applyBorder="1" applyAlignment="1">
      <alignment horizontal="left" vertical="center" wrapText="1"/>
    </xf>
    <xf numFmtId="0" fontId="23" fillId="0" borderId="30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/>
    </xf>
    <xf numFmtId="168" fontId="23" fillId="0" borderId="36" xfId="113" applyFont="1" applyFill="1" applyBorder="1" applyAlignment="1" applyProtection="1">
      <alignment horizontal="center" vertical="center"/>
      <protection/>
    </xf>
    <xf numFmtId="168" fontId="23" fillId="0" borderId="50" xfId="113" applyFont="1" applyFill="1" applyBorder="1" applyAlignment="1" applyProtection="1">
      <alignment vertical="center"/>
      <protection/>
    </xf>
    <xf numFmtId="0" fontId="23" fillId="0" borderId="31" xfId="0" applyFont="1" applyBorder="1" applyAlignment="1">
      <alignment vertical="center"/>
    </xf>
    <xf numFmtId="0" fontId="23" fillId="0" borderId="30" xfId="0" applyFont="1" applyBorder="1" applyAlignment="1">
      <alignment vertical="center"/>
    </xf>
    <xf numFmtId="0" fontId="23" fillId="0" borderId="32" xfId="0" applyFont="1" applyBorder="1" applyAlignment="1">
      <alignment vertical="center"/>
    </xf>
    <xf numFmtId="0" fontId="23" fillId="3" borderId="30" xfId="0" applyFont="1" applyFill="1" applyBorder="1" applyAlignment="1">
      <alignment horizontal="left" vertical="center" wrapText="1"/>
    </xf>
    <xf numFmtId="0" fontId="23" fillId="3" borderId="30" xfId="0" applyFont="1" applyFill="1" applyBorder="1" applyAlignment="1">
      <alignment horizontal="center" vertical="center"/>
    </xf>
    <xf numFmtId="168" fontId="23" fillId="3" borderId="36" xfId="113" applyFont="1" applyFill="1" applyBorder="1" applyAlignment="1" applyProtection="1">
      <alignment horizontal="center" vertical="center"/>
      <protection/>
    </xf>
    <xf numFmtId="0" fontId="23" fillId="3" borderId="31" xfId="0" applyFont="1" applyFill="1" applyBorder="1" applyAlignment="1">
      <alignment vertical="center"/>
    </xf>
    <xf numFmtId="0" fontId="23" fillId="3" borderId="30" xfId="0" applyFont="1" applyFill="1" applyBorder="1" applyAlignment="1">
      <alignment vertical="center"/>
    </xf>
    <xf numFmtId="0" fontId="23" fillId="3" borderId="0" xfId="0" applyFont="1" applyFill="1" applyAlignment="1">
      <alignment/>
    </xf>
    <xf numFmtId="0" fontId="23" fillId="0" borderId="33" xfId="0" applyFont="1" applyFill="1" applyBorder="1" applyAlignment="1">
      <alignment horizontal="center" vertical="center" wrapText="1"/>
    </xf>
    <xf numFmtId="0" fontId="23" fillId="0" borderId="34" xfId="0" applyFont="1" applyBorder="1" applyAlignment="1">
      <alignment horizontal="left" vertical="center" wrapText="1"/>
    </xf>
    <xf numFmtId="0" fontId="23" fillId="0" borderId="34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/>
    </xf>
    <xf numFmtId="168" fontId="23" fillId="0" borderId="57" xfId="113" applyFont="1" applyFill="1" applyBorder="1" applyAlignment="1" applyProtection="1">
      <alignment horizontal="center" vertical="center" wrapText="1"/>
      <protection/>
    </xf>
    <xf numFmtId="0" fontId="23" fillId="0" borderId="52" xfId="0" applyFont="1" applyBorder="1" applyAlignment="1">
      <alignment vertical="center"/>
    </xf>
    <xf numFmtId="0" fontId="23" fillId="0" borderId="34" xfId="0" applyFont="1" applyBorder="1" applyAlignment="1">
      <alignment vertical="center"/>
    </xf>
    <xf numFmtId="0" fontId="23" fillId="0" borderId="35" xfId="0" applyFont="1" applyBorder="1" applyAlignment="1">
      <alignment vertical="center"/>
    </xf>
    <xf numFmtId="0" fontId="51" fillId="22" borderId="21" xfId="0" applyFont="1" applyFill="1" applyBorder="1" applyAlignment="1">
      <alignment vertical="center" wrapText="1"/>
    </xf>
    <xf numFmtId="0" fontId="51" fillId="22" borderId="22" xfId="0" applyFont="1" applyFill="1" applyBorder="1" applyAlignment="1">
      <alignment vertical="center" wrapText="1"/>
    </xf>
    <xf numFmtId="0" fontId="23" fillId="3" borderId="23" xfId="0" applyFont="1" applyFill="1" applyBorder="1" applyAlignment="1">
      <alignment horizontal="center" vertical="center" wrapText="1"/>
    </xf>
    <xf numFmtId="0" fontId="23" fillId="3" borderId="24" xfId="0" applyFont="1" applyFill="1" applyBorder="1" applyAlignment="1">
      <alignment horizontal="left" vertical="center" wrapText="1"/>
    </xf>
    <xf numFmtId="0" fontId="23" fillId="3" borderId="24" xfId="0" applyFont="1" applyFill="1" applyBorder="1" applyAlignment="1">
      <alignment horizontal="center" vertical="center" wrapText="1"/>
    </xf>
    <xf numFmtId="0" fontId="23" fillId="3" borderId="29" xfId="0" applyFont="1" applyFill="1" applyBorder="1" applyAlignment="1">
      <alignment horizontal="center" vertical="center" wrapText="1"/>
    </xf>
    <xf numFmtId="0" fontId="23" fillId="3" borderId="30" xfId="0" applyFont="1" applyFill="1" applyBorder="1" applyAlignment="1">
      <alignment horizontal="center" vertical="center" wrapText="1"/>
    </xf>
    <xf numFmtId="168" fontId="23" fillId="3" borderId="36" xfId="113" applyFont="1" applyFill="1" applyBorder="1" applyAlignment="1" applyProtection="1">
      <alignment horizontal="center" vertical="center" wrapText="1"/>
      <protection/>
    </xf>
    <xf numFmtId="168" fontId="23" fillId="3" borderId="50" xfId="113" applyFont="1" applyFill="1" applyBorder="1" applyAlignment="1" applyProtection="1">
      <alignment vertical="center"/>
      <protection/>
    </xf>
    <xf numFmtId="0" fontId="23" fillId="3" borderId="33" xfId="0" applyFont="1" applyFill="1" applyBorder="1" applyAlignment="1">
      <alignment horizontal="center" vertical="center" wrapText="1"/>
    </xf>
    <xf numFmtId="0" fontId="23" fillId="3" borderId="34" xfId="0" applyFont="1" applyFill="1" applyBorder="1" applyAlignment="1">
      <alignment horizontal="left" vertical="center" wrapText="1"/>
    </xf>
    <xf numFmtId="0" fontId="23" fillId="3" borderId="34" xfId="0" applyFont="1" applyFill="1" applyBorder="1" applyAlignment="1">
      <alignment horizontal="center" vertical="center" wrapText="1"/>
    </xf>
    <xf numFmtId="0" fontId="23" fillId="3" borderId="34" xfId="0" applyFont="1" applyFill="1" applyBorder="1" applyAlignment="1">
      <alignment horizontal="center" vertical="center"/>
    </xf>
    <xf numFmtId="168" fontId="23" fillId="3" borderId="57" xfId="113" applyFont="1" applyFill="1" applyBorder="1" applyAlignment="1" applyProtection="1">
      <alignment horizontal="center" vertical="center" wrapText="1"/>
      <protection/>
    </xf>
    <xf numFmtId="0" fontId="23" fillId="3" borderId="52" xfId="0" applyFont="1" applyFill="1" applyBorder="1" applyAlignment="1">
      <alignment vertical="center"/>
    </xf>
    <xf numFmtId="0" fontId="23" fillId="3" borderId="34" xfId="0" applyFont="1" applyFill="1" applyBorder="1" applyAlignment="1">
      <alignment vertical="center"/>
    </xf>
    <xf numFmtId="0" fontId="23" fillId="3" borderId="24" xfId="0" applyFont="1" applyFill="1" applyBorder="1" applyAlignment="1">
      <alignment horizontal="left" vertical="center" wrapText="1"/>
    </xf>
    <xf numFmtId="0" fontId="16" fillId="3" borderId="30" xfId="0" applyFont="1" applyFill="1" applyBorder="1" applyAlignment="1">
      <alignment horizontal="center" vertical="center"/>
    </xf>
    <xf numFmtId="0" fontId="23" fillId="3" borderId="39" xfId="0" applyFont="1" applyFill="1" applyBorder="1" applyAlignment="1">
      <alignment horizontal="center" vertical="center" wrapText="1"/>
    </xf>
    <xf numFmtId="0" fontId="23" fillId="3" borderId="40" xfId="0" applyFont="1" applyFill="1" applyBorder="1" applyAlignment="1">
      <alignment horizontal="left" vertical="center" wrapText="1"/>
    </xf>
    <xf numFmtId="0" fontId="23" fillId="3" borderId="40" xfId="0" applyFont="1" applyFill="1" applyBorder="1" applyAlignment="1">
      <alignment horizontal="center" vertical="center" wrapText="1"/>
    </xf>
    <xf numFmtId="0" fontId="23" fillId="3" borderId="40" xfId="0" applyFont="1" applyFill="1" applyBorder="1" applyAlignment="1">
      <alignment horizontal="center" vertical="center"/>
    </xf>
    <xf numFmtId="168" fontId="23" fillId="3" borderId="61" xfId="113" applyFont="1" applyFill="1" applyBorder="1" applyAlignment="1" applyProtection="1">
      <alignment horizontal="center" vertical="center" wrapText="1"/>
      <protection/>
    </xf>
    <xf numFmtId="0" fontId="23" fillId="3" borderId="54" xfId="0" applyFont="1" applyFill="1" applyBorder="1" applyAlignment="1">
      <alignment vertical="center"/>
    </xf>
    <xf numFmtId="0" fontId="23" fillId="3" borderId="40" xfId="0" applyFont="1" applyFill="1" applyBorder="1" applyAlignment="1">
      <alignment vertical="center"/>
    </xf>
    <xf numFmtId="0" fontId="23" fillId="0" borderId="41" xfId="0" applyFont="1" applyBorder="1" applyAlignment="1">
      <alignment vertical="center"/>
    </xf>
    <xf numFmtId="168" fontId="23" fillId="3" borderId="42" xfId="113" applyFont="1" applyFill="1" applyBorder="1" applyAlignment="1" applyProtection="1">
      <alignment vertical="center"/>
      <protection/>
    </xf>
    <xf numFmtId="0" fontId="16" fillId="5" borderId="75" xfId="0" applyFont="1" applyFill="1" applyBorder="1" applyAlignment="1">
      <alignment horizontal="center" vertical="center"/>
    </xf>
    <xf numFmtId="0" fontId="23" fillId="0" borderId="45" xfId="0" applyFont="1" applyBorder="1" applyAlignment="1">
      <alignment wrapText="1"/>
    </xf>
    <xf numFmtId="0" fontId="23" fillId="0" borderId="47" xfId="0" applyFont="1" applyBorder="1" applyAlignment="1">
      <alignment horizontal="center" vertical="center"/>
    </xf>
    <xf numFmtId="0" fontId="23" fillId="0" borderId="46" xfId="0" applyFont="1" applyBorder="1" applyAlignment="1">
      <alignment wrapText="1"/>
    </xf>
    <xf numFmtId="0" fontId="23" fillId="0" borderId="29" xfId="0" applyFont="1" applyBorder="1" applyAlignment="1">
      <alignment wrapText="1"/>
    </xf>
    <xf numFmtId="0" fontId="23" fillId="0" borderId="32" xfId="0" applyFont="1" applyBorder="1" applyAlignment="1">
      <alignment wrapText="1"/>
    </xf>
    <xf numFmtId="0" fontId="23" fillId="0" borderId="39" xfId="0" applyFont="1" applyBorder="1" applyAlignment="1">
      <alignment wrapText="1"/>
    </xf>
    <xf numFmtId="0" fontId="23" fillId="0" borderId="40" xfId="0" applyFont="1" applyBorder="1" applyAlignment="1">
      <alignment horizontal="center" vertical="center"/>
    </xf>
    <xf numFmtId="0" fontId="23" fillId="0" borderId="41" xfId="0" applyFont="1" applyBorder="1" applyAlignment="1">
      <alignment wrapText="1"/>
    </xf>
    <xf numFmtId="0" fontId="16" fillId="0" borderId="0" xfId="100" applyFont="1">
      <alignment/>
      <protection/>
    </xf>
    <xf numFmtId="0" fontId="52" fillId="0" borderId="0" xfId="0" applyFont="1" applyAlignment="1">
      <alignment wrapText="1"/>
    </xf>
    <xf numFmtId="0" fontId="52" fillId="0" borderId="0" xfId="0" applyFont="1" applyAlignment="1">
      <alignment vertical="top" wrapText="1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2" fontId="53" fillId="0" borderId="0" xfId="0" applyNumberFormat="1" applyFont="1" applyAlignment="1">
      <alignment horizontal="center" vertical="center"/>
    </xf>
    <xf numFmtId="0" fontId="53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53" fillId="0" borderId="47" xfId="0" applyFont="1" applyBorder="1" applyAlignment="1">
      <alignment horizontal="center" vertical="center"/>
    </xf>
    <xf numFmtId="0" fontId="53" fillId="0" borderId="65" xfId="0" applyFont="1" applyBorder="1" applyAlignment="1">
      <alignment horizontal="center" vertical="center"/>
    </xf>
    <xf numFmtId="168" fontId="53" fillId="0" borderId="65" xfId="113" applyFont="1" applyFill="1" applyBorder="1" applyAlignment="1" applyProtection="1">
      <alignment horizontal="center" vertical="center"/>
      <protection/>
    </xf>
    <xf numFmtId="0" fontId="53" fillId="0" borderId="82" xfId="0" applyFont="1" applyBorder="1" applyAlignment="1">
      <alignment horizontal="center" vertical="center"/>
    </xf>
    <xf numFmtId="0" fontId="53" fillId="0" borderId="30" xfId="0" applyFont="1" applyBorder="1" applyAlignment="1">
      <alignment horizontal="center" vertical="center"/>
    </xf>
    <xf numFmtId="168" fontId="53" fillId="0" borderId="36" xfId="113" applyFont="1" applyFill="1" applyBorder="1" applyAlignment="1" applyProtection="1">
      <alignment/>
      <protection/>
    </xf>
    <xf numFmtId="0" fontId="53" fillId="0" borderId="31" xfId="0" applyFont="1" applyBorder="1" applyAlignment="1">
      <alignment/>
    </xf>
    <xf numFmtId="0" fontId="53" fillId="0" borderId="36" xfId="0" applyFont="1" applyBorder="1" applyAlignment="1">
      <alignment/>
    </xf>
    <xf numFmtId="0" fontId="53" fillId="0" borderId="32" xfId="0" applyFont="1" applyBorder="1" applyAlignment="1">
      <alignment/>
    </xf>
    <xf numFmtId="0" fontId="53" fillId="0" borderId="40" xfId="0" applyFont="1" applyBorder="1" applyAlignment="1">
      <alignment horizontal="center" vertical="center"/>
    </xf>
    <xf numFmtId="168" fontId="53" fillId="0" borderId="61" xfId="113" applyFont="1" applyFill="1" applyBorder="1" applyAlignment="1" applyProtection="1">
      <alignment/>
      <protection/>
    </xf>
    <xf numFmtId="0" fontId="53" fillId="0" borderId="54" xfId="0" applyFont="1" applyBorder="1" applyAlignment="1">
      <alignment/>
    </xf>
    <xf numFmtId="0" fontId="53" fillId="0" borderId="61" xfId="0" applyFont="1" applyBorder="1" applyAlignment="1">
      <alignment/>
    </xf>
    <xf numFmtId="0" fontId="53" fillId="0" borderId="41" xfId="0" applyFont="1" applyBorder="1" applyAlignment="1">
      <alignment/>
    </xf>
    <xf numFmtId="0" fontId="53" fillId="0" borderId="46" xfId="0" applyFont="1" applyBorder="1" applyAlignment="1">
      <alignment/>
    </xf>
    <xf numFmtId="0" fontId="53" fillId="0" borderId="32" xfId="0" applyFont="1" applyBorder="1" applyAlignment="1">
      <alignment/>
    </xf>
    <xf numFmtId="0" fontId="53" fillId="0" borderId="0" xfId="0" applyFont="1" applyBorder="1" applyAlignment="1">
      <alignment/>
    </xf>
    <xf numFmtId="0" fontId="53" fillId="0" borderId="41" xfId="0" applyFont="1" applyBorder="1" applyAlignment="1">
      <alignment/>
    </xf>
    <xf numFmtId="0" fontId="53" fillId="3" borderId="30" xfId="0" applyFont="1" applyFill="1" applyBorder="1" applyAlignment="1">
      <alignment wrapText="1"/>
    </xf>
    <xf numFmtId="0" fontId="0" fillId="0" borderId="30" xfId="0" applyFont="1" applyBorder="1" applyAlignment="1">
      <alignment vertical="top" wrapText="1" shrinkToFit="1"/>
    </xf>
    <xf numFmtId="0" fontId="0" fillId="0" borderId="47" xfId="0" applyFont="1" applyBorder="1" applyAlignment="1">
      <alignment vertical="top" wrapText="1"/>
    </xf>
    <xf numFmtId="0" fontId="0" fillId="0" borderId="47" xfId="0" applyFont="1" applyBorder="1" applyAlignment="1">
      <alignment horizontal="left" vertical="top" wrapText="1"/>
    </xf>
    <xf numFmtId="0" fontId="0" fillId="0" borderId="40" xfId="0" applyFont="1" applyBorder="1" applyAlignment="1">
      <alignment vertical="top" wrapText="1"/>
    </xf>
    <xf numFmtId="0" fontId="21" fillId="0" borderId="16" xfId="0" applyFont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168" fontId="15" fillId="0" borderId="83" xfId="113" applyFont="1" applyFill="1" applyBorder="1" applyAlignment="1" applyProtection="1">
      <alignment vertical="center"/>
      <protection/>
    </xf>
    <xf numFmtId="0" fontId="0" fillId="0" borderId="84" xfId="0" applyFont="1" applyBorder="1" applyAlignment="1">
      <alignment vertical="center" wrapText="1"/>
    </xf>
    <xf numFmtId="0" fontId="0" fillId="0" borderId="85" xfId="0" applyFont="1" applyBorder="1" applyAlignment="1">
      <alignment horizontal="center" vertical="center"/>
    </xf>
    <xf numFmtId="0" fontId="0" fillId="0" borderId="86" xfId="0" applyFont="1" applyBorder="1" applyAlignment="1">
      <alignment vertical="center" wrapText="1"/>
    </xf>
    <xf numFmtId="0" fontId="0" fillId="0" borderId="87" xfId="0" applyFont="1" applyBorder="1" applyAlignment="1">
      <alignment vertical="center" wrapText="1"/>
    </xf>
    <xf numFmtId="0" fontId="0" fillId="0" borderId="88" xfId="0" applyFont="1" applyBorder="1" applyAlignment="1">
      <alignment vertical="center" wrapText="1"/>
    </xf>
    <xf numFmtId="0" fontId="21" fillId="0" borderId="87" xfId="0" applyFont="1" applyBorder="1" applyAlignment="1">
      <alignment vertical="center" wrapText="1"/>
    </xf>
    <xf numFmtId="0" fontId="21" fillId="0" borderId="88" xfId="0" applyFont="1" applyBorder="1" applyAlignment="1">
      <alignment vertical="center" wrapText="1"/>
    </xf>
    <xf numFmtId="0" fontId="21" fillId="0" borderId="89" xfId="0" applyFont="1" applyBorder="1" applyAlignment="1">
      <alignment vertical="center" wrapText="1"/>
    </xf>
    <xf numFmtId="0" fontId="0" fillId="0" borderId="90" xfId="0" applyFont="1" applyBorder="1" applyAlignment="1">
      <alignment horizontal="center" vertical="center"/>
    </xf>
    <xf numFmtId="0" fontId="21" fillId="0" borderId="91" xfId="0" applyFont="1" applyBorder="1" applyAlignment="1">
      <alignment vertical="center" wrapText="1"/>
    </xf>
    <xf numFmtId="0" fontId="16" fillId="29" borderId="83" xfId="0" applyFont="1" applyFill="1" applyBorder="1" applyAlignment="1">
      <alignment horizontal="center" vertical="center" wrapText="1"/>
    </xf>
    <xf numFmtId="0" fontId="15" fillId="29" borderId="92" xfId="0" applyFont="1" applyFill="1" applyBorder="1" applyAlignment="1">
      <alignment horizontal="center" vertical="center"/>
    </xf>
    <xf numFmtId="0" fontId="16" fillId="29" borderId="83" xfId="84" applyNumberFormat="1" applyFont="1" applyFill="1" applyBorder="1" applyAlignment="1" applyProtection="1">
      <alignment horizontal="center" vertical="center" wrapText="1"/>
      <protection/>
    </xf>
    <xf numFmtId="0" fontId="15" fillId="29" borderId="93" xfId="0" applyFont="1" applyFill="1" applyBorder="1" applyAlignment="1">
      <alignment horizontal="center" vertical="center" wrapText="1"/>
    </xf>
    <xf numFmtId="0" fontId="15" fillId="29" borderId="94" xfId="0" applyFont="1" applyFill="1" applyBorder="1" applyAlignment="1">
      <alignment horizontal="center" vertical="center" wrapText="1"/>
    </xf>
    <xf numFmtId="0" fontId="15" fillId="29" borderId="95" xfId="0" applyFont="1" applyFill="1" applyBorder="1" applyAlignment="1">
      <alignment horizontal="center" vertical="center" wrapText="1"/>
    </xf>
    <xf numFmtId="0" fontId="15" fillId="0" borderId="96" xfId="0" applyFont="1" applyBorder="1" applyAlignment="1">
      <alignment horizontal="center" vertical="center" wrapText="1"/>
    </xf>
    <xf numFmtId="0" fontId="15" fillId="0" borderId="97" xfId="0" applyFont="1" applyBorder="1" applyAlignment="1">
      <alignment horizontal="center" vertical="center"/>
    </xf>
    <xf numFmtId="0" fontId="0" fillId="0" borderId="98" xfId="0" applyFont="1" applyBorder="1" applyAlignment="1">
      <alignment horizontal="center" vertical="center"/>
    </xf>
    <xf numFmtId="0" fontId="0" fillId="0" borderId="99" xfId="0" applyFont="1" applyBorder="1" applyAlignment="1">
      <alignment horizontal="center" vertical="center"/>
    </xf>
    <xf numFmtId="0" fontId="0" fillId="0" borderId="89" xfId="0" applyFont="1" applyBorder="1" applyAlignment="1">
      <alignment horizontal="center" vertical="center"/>
    </xf>
    <xf numFmtId="0" fontId="0" fillId="0" borderId="90" xfId="0" applyFont="1" applyBorder="1" applyAlignment="1">
      <alignment vertical="center" wrapText="1"/>
    </xf>
    <xf numFmtId="0" fontId="18" fillId="0" borderId="90" xfId="0" applyFont="1" applyBorder="1" applyAlignment="1">
      <alignment vertical="center" wrapText="1"/>
    </xf>
    <xf numFmtId="0" fontId="0" fillId="0" borderId="91" xfId="0" applyFont="1" applyBorder="1" applyAlignment="1">
      <alignment horizontal="center" vertical="center"/>
    </xf>
    <xf numFmtId="168" fontId="0" fillId="0" borderId="25" xfId="113" applyFont="1" applyFill="1" applyBorder="1" applyAlignment="1" applyProtection="1">
      <alignment vertical="center"/>
      <protection/>
    </xf>
    <xf numFmtId="168" fontId="0" fillId="0" borderId="100" xfId="113" applyFont="1" applyFill="1" applyBorder="1" applyAlignment="1" applyProtection="1">
      <alignment vertical="center"/>
      <protection/>
    </xf>
    <xf numFmtId="0" fontId="18" fillId="0" borderId="101" xfId="0" applyFont="1" applyBorder="1" applyAlignment="1">
      <alignment vertical="center" wrapText="1"/>
    </xf>
    <xf numFmtId="168" fontId="0" fillId="0" borderId="102" xfId="113" applyFont="1" applyFill="1" applyBorder="1" applyAlignment="1" applyProtection="1">
      <alignment vertical="center"/>
      <protection/>
    </xf>
    <xf numFmtId="168" fontId="0" fillId="0" borderId="103" xfId="113" applyFont="1" applyFill="1" applyBorder="1" applyAlignment="1" applyProtection="1">
      <alignment vertical="center"/>
      <protection/>
    </xf>
    <xf numFmtId="0" fontId="15" fillId="29" borderId="15" xfId="0" applyFont="1" applyFill="1" applyBorder="1" applyAlignment="1">
      <alignment horizontal="center" vertical="center"/>
    </xf>
    <xf numFmtId="0" fontId="15" fillId="29" borderId="16" xfId="0" applyFont="1" applyFill="1" applyBorder="1" applyAlignment="1">
      <alignment horizontal="center" vertical="center"/>
    </xf>
    <xf numFmtId="0" fontId="15" fillId="29" borderId="16" xfId="0" applyFont="1" applyFill="1" applyBorder="1" applyAlignment="1">
      <alignment horizontal="center" vertical="center" wrapText="1"/>
    </xf>
    <xf numFmtId="0" fontId="15" fillId="29" borderId="17" xfId="0" applyFont="1" applyFill="1" applyBorder="1" applyAlignment="1">
      <alignment horizontal="center" vertical="center" wrapText="1"/>
    </xf>
    <xf numFmtId="0" fontId="15" fillId="0" borderId="63" xfId="0" applyFont="1" applyFill="1" applyBorder="1" applyAlignment="1">
      <alignment horizontal="center" vertical="center"/>
    </xf>
    <xf numFmtId="0" fontId="15" fillId="0" borderId="63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/>
    </xf>
    <xf numFmtId="0" fontId="0" fillId="0" borderId="24" xfId="0" applyFont="1" applyFill="1" applyBorder="1" applyAlignment="1">
      <alignment horizontal="left" vertical="center" wrapText="1"/>
    </xf>
    <xf numFmtId="0" fontId="15" fillId="0" borderId="27" xfId="0" applyFont="1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16" fillId="29" borderId="43" xfId="100" applyFont="1" applyFill="1" applyBorder="1" applyAlignment="1">
      <alignment horizontal="center" vertical="center" wrapText="1"/>
      <protection/>
    </xf>
    <xf numFmtId="0" fontId="16" fillId="29" borderId="44" xfId="0" applyFont="1" applyFill="1" applyBorder="1" applyAlignment="1">
      <alignment horizontal="center" vertical="center" wrapText="1"/>
    </xf>
    <xf numFmtId="0" fontId="23" fillId="0" borderId="47" xfId="0" applyFont="1" applyBorder="1" applyAlignment="1">
      <alignment horizontal="left" vertical="center" wrapText="1"/>
    </xf>
    <xf numFmtId="0" fontId="23" fillId="0" borderId="30" xfId="0" applyFont="1" applyBorder="1" applyAlignment="1">
      <alignment vertical="center" wrapText="1"/>
    </xf>
    <xf numFmtId="0" fontId="23" fillId="0" borderId="40" xfId="0" applyFont="1" applyBorder="1" applyAlignment="1">
      <alignment vertical="center" wrapText="1"/>
    </xf>
    <xf numFmtId="0" fontId="23" fillId="0" borderId="29" xfId="0" applyFont="1" applyBorder="1" applyAlignment="1">
      <alignment horizontal="center" vertical="center"/>
    </xf>
    <xf numFmtId="0" fontId="23" fillId="0" borderId="39" xfId="0" applyFont="1" applyBorder="1" applyAlignment="1">
      <alignment horizontal="center" vertical="center"/>
    </xf>
    <xf numFmtId="0" fontId="23" fillId="0" borderId="45" xfId="0" applyFont="1" applyBorder="1" applyAlignment="1">
      <alignment horizontal="center" vertical="center"/>
    </xf>
    <xf numFmtId="0" fontId="16" fillId="5" borderId="67" xfId="0" applyFont="1" applyFill="1" applyBorder="1" applyAlignment="1">
      <alignment horizontal="center" vertical="center" wrapText="1"/>
    </xf>
    <xf numFmtId="0" fontId="15" fillId="49" borderId="42" xfId="0" applyFont="1" applyFill="1" applyBorder="1" applyAlignment="1">
      <alignment/>
    </xf>
    <xf numFmtId="0" fontId="15" fillId="49" borderId="58" xfId="0" applyFont="1" applyFill="1" applyBorder="1" applyAlignment="1">
      <alignment/>
    </xf>
    <xf numFmtId="0" fontId="53" fillId="50" borderId="83" xfId="0" applyFont="1" applyFill="1" applyBorder="1" applyAlignment="1">
      <alignment/>
    </xf>
    <xf numFmtId="0" fontId="23" fillId="0" borderId="45" xfId="0" applyNumberFormat="1" applyFont="1" applyBorder="1" applyAlignment="1">
      <alignment wrapText="1"/>
    </xf>
    <xf numFmtId="0" fontId="23" fillId="0" borderId="29" xfId="0" applyFont="1" applyBorder="1" applyAlignment="1">
      <alignment/>
    </xf>
    <xf numFmtId="0" fontId="23" fillId="0" borderId="39" xfId="0" applyFont="1" applyBorder="1" applyAlignment="1">
      <alignment/>
    </xf>
    <xf numFmtId="168" fontId="23" fillId="0" borderId="38" xfId="113" applyFont="1" applyBorder="1" applyAlignment="1">
      <alignment horizontal="center" vertical="center"/>
    </xf>
    <xf numFmtId="168" fontId="23" fillId="0" borderId="42" xfId="113" applyFont="1" applyBorder="1" applyAlignment="1">
      <alignment/>
    </xf>
    <xf numFmtId="0" fontId="23" fillId="0" borderId="65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23" fillId="0" borderId="61" xfId="0" applyFont="1" applyBorder="1" applyAlignment="1">
      <alignment horizontal="center" vertical="center"/>
    </xf>
    <xf numFmtId="0" fontId="23" fillId="0" borderId="46" xfId="0" applyFont="1" applyBorder="1" applyAlignment="1">
      <alignment horizontal="center" vertical="center"/>
    </xf>
    <xf numFmtId="0" fontId="15" fillId="0" borderId="0" xfId="0" applyFont="1" applyBorder="1" applyAlignment="1">
      <alignment vertical="top" wrapText="1"/>
    </xf>
    <xf numFmtId="0" fontId="15" fillId="0" borderId="0" xfId="0" applyFont="1" applyAlignment="1">
      <alignment vertical="top"/>
    </xf>
    <xf numFmtId="0" fontId="0" fillId="0" borderId="61" xfId="0" applyBorder="1" applyAlignment="1">
      <alignment/>
    </xf>
    <xf numFmtId="0" fontId="0" fillId="0" borderId="93" xfId="0" applyFont="1" applyBorder="1" applyAlignment="1">
      <alignment horizontal="center" vertical="center"/>
    </xf>
    <xf numFmtId="0" fontId="0" fillId="0" borderId="94" xfId="0" applyFont="1" applyBorder="1" applyAlignment="1">
      <alignment vertical="center" wrapText="1"/>
    </xf>
    <xf numFmtId="0" fontId="0" fillId="0" borderId="94" xfId="0" applyFont="1" applyBorder="1" applyAlignment="1">
      <alignment horizontal="center" vertical="center" wrapText="1"/>
    </xf>
    <xf numFmtId="0" fontId="0" fillId="0" borderId="94" xfId="0" applyFont="1" applyBorder="1" applyAlignment="1">
      <alignment horizontal="center" vertical="center"/>
    </xf>
    <xf numFmtId="168" fontId="0" fillId="0" borderId="104" xfId="113" applyFont="1" applyFill="1" applyBorder="1" applyAlignment="1" applyProtection="1">
      <alignment vertical="center"/>
      <protection/>
    </xf>
    <xf numFmtId="168" fontId="0" fillId="0" borderId="105" xfId="113" applyFont="1" applyFill="1" applyBorder="1" applyAlignment="1" applyProtection="1">
      <alignment vertical="center"/>
      <protection/>
    </xf>
    <xf numFmtId="0" fontId="0" fillId="0" borderId="106" xfId="0" applyFont="1" applyBorder="1" applyAlignment="1">
      <alignment vertical="center"/>
    </xf>
    <xf numFmtId="0" fontId="0" fillId="0" borderId="94" xfId="0" applyFont="1" applyBorder="1" applyAlignment="1">
      <alignment vertical="center"/>
    </xf>
    <xf numFmtId="0" fontId="0" fillId="0" borderId="95" xfId="0" applyFont="1" applyBorder="1" applyAlignment="1">
      <alignment horizontal="center" vertical="center"/>
    </xf>
    <xf numFmtId="0" fontId="0" fillId="0" borderId="15" xfId="0" applyFont="1" applyBorder="1" applyAlignment="1">
      <alignment vertical="top" wrapText="1"/>
    </xf>
    <xf numFmtId="0" fontId="15" fillId="51" borderId="18" xfId="0" applyFont="1" applyFill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48" fillId="0" borderId="34" xfId="0" applyFont="1" applyBorder="1" applyAlignment="1">
      <alignment vertical="center" wrapText="1"/>
    </xf>
    <xf numFmtId="0" fontId="10" fillId="0" borderId="34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0" fillId="0" borderId="52" xfId="0" applyFont="1" applyBorder="1" applyAlignment="1">
      <alignment vertical="center"/>
    </xf>
    <xf numFmtId="0" fontId="10" fillId="0" borderId="35" xfId="0" applyFont="1" applyBorder="1" applyAlignment="1">
      <alignment vertical="center"/>
    </xf>
    <xf numFmtId="168" fontId="0" fillId="0" borderId="78" xfId="113" applyFill="1" applyBorder="1" applyAlignment="1" applyProtection="1">
      <alignment vertical="center"/>
      <protection/>
    </xf>
    <xf numFmtId="168" fontId="0" fillId="0" borderId="83" xfId="113" applyFill="1" applyBorder="1" applyAlignment="1" applyProtection="1">
      <alignment vertical="center"/>
      <protection/>
    </xf>
    <xf numFmtId="168" fontId="0" fillId="0" borderId="83" xfId="0" applyNumberFormat="1" applyBorder="1" applyAlignment="1">
      <alignment/>
    </xf>
    <xf numFmtId="0" fontId="15" fillId="5" borderId="19" xfId="0" applyFont="1" applyFill="1" applyBorder="1" applyAlignment="1">
      <alignment horizontal="center" vertical="center"/>
    </xf>
    <xf numFmtId="0" fontId="15" fillId="5" borderId="19" xfId="0" applyFont="1" applyFill="1" applyBorder="1" applyAlignment="1">
      <alignment horizontal="center" vertical="center" wrapText="1" shrinkToFit="1"/>
    </xf>
    <xf numFmtId="0" fontId="15" fillId="5" borderId="19" xfId="0" applyFont="1" applyFill="1" applyBorder="1" applyAlignment="1">
      <alignment horizontal="center" vertical="center" wrapText="1"/>
    </xf>
    <xf numFmtId="0" fontId="15" fillId="5" borderId="20" xfId="0" applyFont="1" applyFill="1" applyBorder="1" applyAlignment="1">
      <alignment horizontal="center" vertical="center" wrapText="1"/>
    </xf>
    <xf numFmtId="0" fontId="0" fillId="0" borderId="84" xfId="0" applyFont="1" applyBorder="1" applyAlignment="1">
      <alignment/>
    </xf>
    <xf numFmtId="0" fontId="0" fillId="0" borderId="85" xfId="0" applyFont="1" applyBorder="1" applyAlignment="1">
      <alignment vertical="top" wrapText="1"/>
    </xf>
    <xf numFmtId="3" fontId="0" fillId="0" borderId="85" xfId="0" applyNumberFormat="1" applyFont="1" applyBorder="1" applyAlignment="1">
      <alignment horizontal="center" vertical="center"/>
    </xf>
    <xf numFmtId="0" fontId="0" fillId="0" borderId="86" xfId="0" applyBorder="1" applyAlignment="1">
      <alignment/>
    </xf>
    <xf numFmtId="0" fontId="0" fillId="0" borderId="89" xfId="0" applyFont="1" applyBorder="1" applyAlignment="1">
      <alignment/>
    </xf>
    <xf numFmtId="0" fontId="0" fillId="0" borderId="90" xfId="0" applyFont="1" applyBorder="1" applyAlignment="1">
      <alignment wrapText="1"/>
    </xf>
    <xf numFmtId="3" fontId="0" fillId="0" borderId="90" xfId="0" applyNumberFormat="1" applyFont="1" applyBorder="1" applyAlignment="1">
      <alignment horizontal="center" vertical="center"/>
    </xf>
    <xf numFmtId="0" fontId="0" fillId="0" borderId="91" xfId="0" applyBorder="1" applyAlignment="1">
      <alignment/>
    </xf>
    <xf numFmtId="0" fontId="15" fillId="5" borderId="18" xfId="0" applyFont="1" applyFill="1" applyBorder="1" applyAlignment="1">
      <alignment horizontal="center" vertical="center"/>
    </xf>
    <xf numFmtId="0" fontId="31" fillId="0" borderId="83" xfId="0" applyFont="1" applyBorder="1" applyAlignment="1">
      <alignment horizontal="center" vertical="center"/>
    </xf>
    <xf numFmtId="168" fontId="0" fillId="0" borderId="107" xfId="113" applyBorder="1" applyAlignment="1">
      <alignment/>
    </xf>
    <xf numFmtId="168" fontId="0" fillId="0" borderId="100" xfId="113" applyBorder="1" applyAlignment="1">
      <alignment/>
    </xf>
    <xf numFmtId="0" fontId="0" fillId="0" borderId="108" xfId="0" applyBorder="1" applyAlignment="1">
      <alignment/>
    </xf>
    <xf numFmtId="0" fontId="0" fillId="0" borderId="101" xfId="0" applyBorder="1" applyAlignment="1">
      <alignment/>
    </xf>
    <xf numFmtId="168" fontId="0" fillId="0" borderId="102" xfId="113" applyBorder="1" applyAlignment="1">
      <alignment/>
    </xf>
    <xf numFmtId="168" fontId="0" fillId="0" borderId="103" xfId="113" applyBorder="1" applyAlignment="1">
      <alignment/>
    </xf>
    <xf numFmtId="0" fontId="21" fillId="0" borderId="29" xfId="0" applyFont="1" applyBorder="1" applyAlignment="1">
      <alignment vertical="top" wrapText="1"/>
    </xf>
    <xf numFmtId="0" fontId="31" fillId="0" borderId="24" xfId="0" applyFont="1" applyBorder="1" applyAlignment="1">
      <alignment vertical="top" wrapText="1"/>
    </xf>
    <xf numFmtId="0" fontId="88" fillId="0" borderId="39" xfId="0" applyFont="1" applyBorder="1" applyAlignment="1">
      <alignment wrapText="1"/>
    </xf>
    <xf numFmtId="0" fontId="15" fillId="47" borderId="58" xfId="0" applyFont="1" applyFill="1" applyBorder="1" applyAlignment="1">
      <alignment horizontal="right" vertical="center"/>
    </xf>
    <xf numFmtId="0" fontId="0" fillId="47" borderId="22" xfId="0" applyFill="1" applyBorder="1" applyAlignment="1">
      <alignment horizontal="center" vertical="center"/>
    </xf>
    <xf numFmtId="0" fontId="15" fillId="46" borderId="67" xfId="0" applyFont="1" applyFill="1" applyBorder="1" applyAlignment="1">
      <alignment horizontal="left" vertical="center" wrapText="1"/>
    </xf>
    <xf numFmtId="0" fontId="15" fillId="22" borderId="67" xfId="0" applyFont="1" applyFill="1" applyBorder="1" applyAlignment="1">
      <alignment horizontal="left" vertical="center" wrapText="1"/>
    </xf>
    <xf numFmtId="0" fontId="15" fillId="22" borderId="58" xfId="0" applyFont="1" applyFill="1" applyBorder="1" applyAlignment="1">
      <alignment horizontal="left" vertical="center" wrapText="1"/>
    </xf>
    <xf numFmtId="0" fontId="15" fillId="47" borderId="43" xfId="0" applyFont="1" applyFill="1" applyBorder="1" applyAlignment="1">
      <alignment horizontal="left"/>
    </xf>
    <xf numFmtId="0" fontId="15" fillId="47" borderId="78" xfId="0" applyFont="1" applyFill="1" applyBorder="1" applyAlignment="1">
      <alignment horizontal="left"/>
    </xf>
    <xf numFmtId="0" fontId="15" fillId="47" borderId="42" xfId="0" applyFont="1" applyFill="1" applyBorder="1" applyAlignment="1">
      <alignment horizontal="center"/>
    </xf>
    <xf numFmtId="0" fontId="15" fillId="47" borderId="78" xfId="0" applyFont="1" applyFill="1" applyBorder="1" applyAlignment="1">
      <alignment horizontal="left" vertical="center"/>
    </xf>
    <xf numFmtId="0" fontId="15" fillId="22" borderId="62" xfId="0" applyFont="1" applyFill="1" applyBorder="1" applyAlignment="1">
      <alignment horizontal="left" vertical="center" wrapText="1"/>
    </xf>
    <xf numFmtId="0" fontId="15" fillId="46" borderId="58" xfId="0" applyFont="1" applyFill="1" applyBorder="1" applyAlignment="1">
      <alignment horizontal="left" vertical="center" wrapText="1"/>
    </xf>
    <xf numFmtId="0" fontId="15" fillId="47" borderId="58" xfId="0" applyFont="1" applyFill="1" applyBorder="1" applyAlignment="1">
      <alignment horizontal="center" vertical="center"/>
    </xf>
    <xf numFmtId="0" fontId="0" fillId="47" borderId="42" xfId="0" applyFill="1" applyBorder="1" applyAlignment="1">
      <alignment horizontal="center" vertical="center"/>
    </xf>
    <xf numFmtId="0" fontId="15" fillId="47" borderId="42" xfId="0" applyFont="1" applyFill="1" applyBorder="1" applyAlignment="1">
      <alignment horizontal="right" vertical="center"/>
    </xf>
    <xf numFmtId="0" fontId="0" fillId="47" borderId="42" xfId="0" applyFont="1" applyFill="1" applyBorder="1" applyAlignment="1">
      <alignment horizontal="center" vertical="center" wrapText="1"/>
    </xf>
    <xf numFmtId="0" fontId="15" fillId="22" borderId="42" xfId="0" applyFont="1" applyFill="1" applyBorder="1" applyAlignment="1">
      <alignment horizontal="center" vertical="center" wrapText="1"/>
    </xf>
    <xf numFmtId="0" fontId="15" fillId="13" borderId="58" xfId="0" applyFont="1" applyFill="1" applyBorder="1" applyAlignment="1">
      <alignment horizontal="center" vertical="center" wrapText="1"/>
    </xf>
    <xf numFmtId="0" fontId="15" fillId="13" borderId="21" xfId="0" applyFont="1" applyFill="1" applyBorder="1" applyAlignment="1">
      <alignment horizontal="center" vertical="center" wrapText="1"/>
    </xf>
    <xf numFmtId="0" fontId="15" fillId="22" borderId="67" xfId="0" applyFont="1" applyFill="1" applyBorder="1" applyAlignment="1">
      <alignment horizontal="center" vertical="center" wrapText="1"/>
    </xf>
    <xf numFmtId="0" fontId="15" fillId="22" borderId="21" xfId="0" applyFont="1" applyFill="1" applyBorder="1" applyAlignment="1">
      <alignment horizontal="center" vertical="center" wrapText="1"/>
    </xf>
    <xf numFmtId="0" fontId="15" fillId="13" borderId="67" xfId="0" applyFont="1" applyFill="1" applyBorder="1" applyAlignment="1">
      <alignment horizontal="center" vertical="center"/>
    </xf>
    <xf numFmtId="0" fontId="15" fillId="13" borderId="21" xfId="0" applyFont="1" applyFill="1" applyBorder="1" applyAlignment="1">
      <alignment horizontal="center" vertical="center"/>
    </xf>
    <xf numFmtId="0" fontId="22" fillId="22" borderId="67" xfId="0" applyFont="1" applyFill="1" applyBorder="1" applyAlignment="1">
      <alignment horizontal="center" vertical="center" wrapText="1"/>
    </xf>
    <xf numFmtId="0" fontId="22" fillId="22" borderId="21" xfId="0" applyFont="1" applyFill="1" applyBorder="1" applyAlignment="1">
      <alignment horizontal="center" vertical="center" wrapText="1"/>
    </xf>
    <xf numFmtId="0" fontId="15" fillId="13" borderId="67" xfId="0" applyFont="1" applyFill="1" applyBorder="1" applyAlignment="1">
      <alignment horizontal="center" vertical="center" wrapText="1"/>
    </xf>
    <xf numFmtId="0" fontId="15" fillId="46" borderId="67" xfId="0" applyFont="1" applyFill="1" applyBorder="1" applyAlignment="1">
      <alignment horizontal="center" vertical="center" wrapText="1"/>
    </xf>
    <xf numFmtId="0" fontId="15" fillId="46" borderId="21" xfId="0" applyFont="1" applyFill="1" applyBorder="1" applyAlignment="1">
      <alignment horizontal="center" vertical="center" wrapText="1"/>
    </xf>
    <xf numFmtId="0" fontId="15" fillId="46" borderId="47" xfId="0" applyFont="1" applyFill="1" applyBorder="1" applyAlignment="1">
      <alignment horizontal="center" vertical="center" wrapText="1"/>
    </xf>
    <xf numFmtId="0" fontId="15" fillId="5" borderId="43" xfId="0" applyFont="1" applyFill="1" applyBorder="1" applyAlignment="1">
      <alignment horizontal="center" vertical="center"/>
    </xf>
    <xf numFmtId="0" fontId="0" fillId="0" borderId="45" xfId="0" applyFont="1" applyBorder="1" applyAlignment="1">
      <alignment horizontal="left" wrapText="1"/>
    </xf>
    <xf numFmtId="0" fontId="0" fillId="0" borderId="29" xfId="0" applyFont="1" applyBorder="1" applyAlignment="1">
      <alignment horizontal="left"/>
    </xf>
    <xf numFmtId="0" fontId="0" fillId="0" borderId="29" xfId="0" applyFont="1" applyBorder="1" applyAlignment="1">
      <alignment horizontal="left" wrapText="1"/>
    </xf>
    <xf numFmtId="0" fontId="0" fillId="0" borderId="39" xfId="0" applyFont="1" applyBorder="1" applyAlignment="1">
      <alignment horizontal="left" wrapText="1"/>
    </xf>
    <xf numFmtId="0" fontId="0" fillId="0" borderId="58" xfId="0" applyFont="1" applyBorder="1" applyAlignment="1">
      <alignment horizontal="left" wrapText="1"/>
    </xf>
    <xf numFmtId="0" fontId="15" fillId="13" borderId="17" xfId="0" applyFont="1" applyFill="1" applyBorder="1" applyAlignment="1">
      <alignment horizontal="center" vertical="center"/>
    </xf>
    <xf numFmtId="0" fontId="0" fillId="47" borderId="22" xfId="0" applyFont="1" applyFill="1" applyBorder="1" applyAlignment="1">
      <alignment horizontal="center" vertical="center"/>
    </xf>
    <xf numFmtId="0" fontId="15" fillId="22" borderId="50" xfId="0" applyFont="1" applyFill="1" applyBorder="1" applyAlignment="1">
      <alignment horizontal="center" vertical="center" wrapText="1"/>
    </xf>
    <xf numFmtId="0" fontId="26" fillId="22" borderId="55" xfId="0" applyFont="1" applyFill="1" applyBorder="1" applyAlignment="1">
      <alignment horizontal="center" vertical="center" wrapText="1"/>
    </xf>
    <xf numFmtId="0" fontId="15" fillId="47" borderId="42" xfId="0" applyFont="1" applyFill="1" applyBorder="1" applyAlignment="1">
      <alignment horizontal="center" vertical="center"/>
    </xf>
    <xf numFmtId="0" fontId="0" fillId="47" borderId="58" xfId="0" applyFill="1" applyBorder="1" applyAlignment="1">
      <alignment horizontal="center" vertical="center"/>
    </xf>
    <xf numFmtId="0" fontId="15" fillId="22" borderId="37" xfId="0" applyFont="1" applyFill="1" applyBorder="1" applyAlignment="1">
      <alignment horizontal="center" vertical="center"/>
    </xf>
    <xf numFmtId="0" fontId="15" fillId="22" borderId="59" xfId="0" applyFont="1" applyFill="1" applyBorder="1" applyAlignment="1">
      <alignment horizontal="center" vertical="center"/>
    </xf>
    <xf numFmtId="0" fontId="15" fillId="22" borderId="62" xfId="0" applyFont="1" applyFill="1" applyBorder="1" applyAlignment="1">
      <alignment horizontal="center" vertical="center"/>
    </xf>
    <xf numFmtId="0" fontId="15" fillId="22" borderId="48" xfId="0" applyFont="1" applyFill="1" applyBorder="1" applyAlignment="1">
      <alignment horizontal="center" vertical="center"/>
    </xf>
    <xf numFmtId="0" fontId="15" fillId="22" borderId="50" xfId="0" applyFont="1" applyFill="1" applyBorder="1" applyAlignment="1">
      <alignment horizontal="center" vertical="center"/>
    </xf>
    <xf numFmtId="0" fontId="15" fillId="0" borderId="32" xfId="0" applyFont="1" applyBorder="1" applyAlignment="1">
      <alignment horizontal="center" vertical="center" wrapText="1"/>
    </xf>
    <xf numFmtId="0" fontId="15" fillId="22" borderId="37" xfId="0" applyFont="1" applyFill="1" applyBorder="1" applyAlignment="1">
      <alignment horizontal="center" vertical="center" wrapText="1"/>
    </xf>
    <xf numFmtId="0" fontId="15" fillId="22" borderId="59" xfId="0" applyFont="1" applyFill="1" applyBorder="1" applyAlignment="1">
      <alignment horizontal="center" vertical="center" wrapText="1"/>
    </xf>
    <xf numFmtId="0" fontId="15" fillId="13" borderId="37" xfId="0" applyFont="1" applyFill="1" applyBorder="1" applyAlignment="1">
      <alignment horizontal="center" vertical="center"/>
    </xf>
    <xf numFmtId="0" fontId="15" fillId="13" borderId="59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5" fillId="51" borderId="93" xfId="0" applyFont="1" applyFill="1" applyBorder="1" applyAlignment="1">
      <alignment horizontal="center" vertical="center" wrapText="1"/>
    </xf>
    <xf numFmtId="0" fontId="15" fillId="51" borderId="94" xfId="0" applyFont="1" applyFill="1" applyBorder="1" applyAlignment="1">
      <alignment horizontal="center" vertical="center" wrapText="1"/>
    </xf>
    <xf numFmtId="0" fontId="15" fillId="51" borderId="95" xfId="0" applyFont="1" applyFill="1" applyBorder="1" applyAlignment="1">
      <alignment horizontal="center" vertical="center" wrapText="1"/>
    </xf>
    <xf numFmtId="0" fontId="15" fillId="50" borderId="93" xfId="0" applyFont="1" applyFill="1" applyBorder="1" applyAlignment="1">
      <alignment horizontal="right" vertical="center"/>
    </xf>
    <xf numFmtId="0" fontId="15" fillId="50" borderId="94" xfId="0" applyFont="1" applyFill="1" applyBorder="1" applyAlignment="1">
      <alignment horizontal="right" vertical="center"/>
    </xf>
    <xf numFmtId="0" fontId="15" fillId="50" borderId="95" xfId="0" applyFont="1" applyFill="1" applyBorder="1" applyAlignment="1">
      <alignment horizontal="right" vertical="center"/>
    </xf>
    <xf numFmtId="0" fontId="0" fillId="50" borderId="93" xfId="0" applyFont="1" applyFill="1" applyBorder="1" applyAlignment="1">
      <alignment horizontal="center" vertical="center"/>
    </xf>
    <xf numFmtId="0" fontId="0" fillId="50" borderId="94" xfId="0" applyFont="1" applyFill="1" applyBorder="1" applyAlignment="1">
      <alignment horizontal="center" vertical="center"/>
    </xf>
    <xf numFmtId="0" fontId="0" fillId="50" borderId="95" xfId="0" applyFont="1" applyFill="1" applyBorder="1" applyAlignment="1">
      <alignment horizontal="center" vertical="center"/>
    </xf>
    <xf numFmtId="0" fontId="15" fillId="22" borderId="42" xfId="0" applyFont="1" applyFill="1" applyBorder="1" applyAlignment="1">
      <alignment horizontal="center" vertical="center"/>
    </xf>
    <xf numFmtId="0" fontId="15" fillId="50" borderId="42" xfId="0" applyFont="1" applyFill="1" applyBorder="1" applyAlignment="1">
      <alignment horizontal="center"/>
    </xf>
    <xf numFmtId="0" fontId="15" fillId="50" borderId="78" xfId="0" applyFont="1" applyFill="1" applyBorder="1" applyAlignment="1">
      <alignment horizontal="left" vertical="center"/>
    </xf>
    <xf numFmtId="0" fontId="26" fillId="51" borderId="93" xfId="0" applyFont="1" applyFill="1" applyBorder="1" applyAlignment="1">
      <alignment horizontal="center" vertical="center" wrapText="1"/>
    </xf>
    <xf numFmtId="0" fontId="26" fillId="51" borderId="94" xfId="0" applyFont="1" applyFill="1" applyBorder="1" applyAlignment="1">
      <alignment horizontal="center" vertical="center" wrapText="1"/>
    </xf>
    <xf numFmtId="0" fontId="26" fillId="51" borderId="95" xfId="0" applyFont="1" applyFill="1" applyBorder="1" applyAlignment="1">
      <alignment horizontal="center" vertical="center" wrapText="1"/>
    </xf>
    <xf numFmtId="0" fontId="15" fillId="50" borderId="58" xfId="0" applyFont="1" applyFill="1" applyBorder="1" applyAlignment="1">
      <alignment horizontal="right" vertical="center"/>
    </xf>
    <xf numFmtId="0" fontId="0" fillId="50" borderId="22" xfId="0" applyFill="1" applyBorder="1" applyAlignment="1">
      <alignment horizontal="center" vertical="center"/>
    </xf>
    <xf numFmtId="0" fontId="15" fillId="29" borderId="42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left" vertical="top" wrapText="1"/>
    </xf>
    <xf numFmtId="0" fontId="21" fillId="0" borderId="29" xfId="0" applyFont="1" applyFill="1" applyBorder="1" applyAlignment="1">
      <alignment horizontal="left" vertical="top" wrapText="1"/>
    </xf>
    <xf numFmtId="0" fontId="0" fillId="0" borderId="39" xfId="0" applyFont="1" applyFill="1" applyBorder="1" applyAlignment="1">
      <alignment horizontal="left" vertical="top" wrapText="1"/>
    </xf>
    <xf numFmtId="0" fontId="15" fillId="5" borderId="78" xfId="0" applyFont="1" applyFill="1" applyBorder="1" applyAlignment="1">
      <alignment horizontal="center" vertical="center" wrapText="1"/>
    </xf>
    <xf numFmtId="0" fontId="0" fillId="0" borderId="45" xfId="0" applyFont="1" applyBorder="1" applyAlignment="1">
      <alignment horizontal="left" vertical="top" wrapText="1"/>
    </xf>
    <xf numFmtId="0" fontId="21" fillId="0" borderId="29" xfId="0" applyFont="1" applyBorder="1" applyAlignment="1">
      <alignment horizontal="left" vertical="top" wrapText="1"/>
    </xf>
    <xf numFmtId="0" fontId="0" fillId="0" borderId="39" xfId="0" applyFont="1" applyBorder="1" applyAlignment="1">
      <alignment horizontal="left" vertical="top" wrapText="1"/>
    </xf>
    <xf numFmtId="0" fontId="0" fillId="47" borderId="21" xfId="0" applyFill="1" applyBorder="1" applyAlignment="1">
      <alignment horizontal="center" vertical="center"/>
    </xf>
    <xf numFmtId="0" fontId="15" fillId="5" borderId="42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left" vertical="top" wrapText="1"/>
    </xf>
    <xf numFmtId="0" fontId="21" fillId="0" borderId="39" xfId="0" applyFont="1" applyBorder="1" applyAlignment="1">
      <alignment horizontal="left" vertical="top" wrapText="1"/>
    </xf>
    <xf numFmtId="0" fontId="15" fillId="51" borderId="109" xfId="0" applyFont="1" applyFill="1" applyBorder="1" applyAlignment="1">
      <alignment horizontal="center" vertical="center" wrapText="1"/>
    </xf>
    <xf numFmtId="0" fontId="15" fillId="51" borderId="110" xfId="0" applyFont="1" applyFill="1" applyBorder="1" applyAlignment="1">
      <alignment horizontal="center" vertical="center" wrapText="1"/>
    </xf>
    <xf numFmtId="0" fontId="15" fillId="51" borderId="1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15" fillId="50" borderId="92" xfId="0" applyFont="1" applyFill="1" applyBorder="1" applyAlignment="1">
      <alignment horizontal="right"/>
    </xf>
    <xf numFmtId="0" fontId="15" fillId="50" borderId="112" xfId="0" applyFont="1" applyFill="1" applyBorder="1" applyAlignment="1">
      <alignment horizontal="right"/>
    </xf>
    <xf numFmtId="0" fontId="0" fillId="50" borderId="112" xfId="0" applyFill="1" applyBorder="1" applyAlignment="1">
      <alignment horizontal="center"/>
    </xf>
    <xf numFmtId="0" fontId="0" fillId="50" borderId="113" xfId="0" applyFill="1" applyBorder="1" applyAlignment="1">
      <alignment horizontal="center"/>
    </xf>
    <xf numFmtId="4" fontId="15" fillId="47" borderId="58" xfId="0" applyNumberFormat="1" applyFont="1" applyFill="1" applyBorder="1" applyAlignment="1">
      <alignment horizontal="right" vertical="center"/>
    </xf>
    <xf numFmtId="0" fontId="46" fillId="47" borderId="92" xfId="0" applyFont="1" applyFill="1" applyBorder="1" applyAlignment="1">
      <alignment horizontal="right" vertical="center"/>
    </xf>
    <xf numFmtId="0" fontId="46" fillId="47" borderId="104" xfId="0" applyFont="1" applyFill="1" applyBorder="1" applyAlignment="1">
      <alignment horizontal="right" vertical="center"/>
    </xf>
    <xf numFmtId="0" fontId="46" fillId="47" borderId="95" xfId="0" applyFont="1" applyFill="1" applyBorder="1" applyAlignment="1">
      <alignment horizontal="right" vertical="center"/>
    </xf>
    <xf numFmtId="0" fontId="10" fillId="47" borderId="93" xfId="0" applyFont="1" applyFill="1" applyBorder="1" applyAlignment="1">
      <alignment horizontal="center" vertical="center"/>
    </xf>
    <xf numFmtId="0" fontId="10" fillId="47" borderId="113" xfId="0" applyFont="1" applyFill="1" applyBorder="1" applyAlignment="1">
      <alignment horizontal="center" vertical="center"/>
    </xf>
    <xf numFmtId="0" fontId="15" fillId="51" borderId="20" xfId="0" applyFont="1" applyFill="1" applyBorder="1" applyAlignment="1">
      <alignment horizontal="left" vertical="center" wrapText="1"/>
    </xf>
    <xf numFmtId="0" fontId="26" fillId="22" borderId="63" xfId="0" applyFont="1" applyFill="1" applyBorder="1" applyAlignment="1">
      <alignment horizontal="center" vertical="center" wrapText="1"/>
    </xf>
    <xf numFmtId="0" fontId="42" fillId="13" borderId="42" xfId="83" applyFont="1" applyFill="1" applyBorder="1" applyAlignment="1">
      <alignment horizontal="center" vertical="center"/>
      <protection/>
    </xf>
    <xf numFmtId="2" fontId="22" fillId="47" borderId="58" xfId="83" applyNumberFormat="1" applyFont="1" applyFill="1" applyBorder="1" applyAlignment="1">
      <alignment horizontal="right" vertical="center"/>
      <protection/>
    </xf>
    <xf numFmtId="0" fontId="1" fillId="47" borderId="17" xfId="83" applyFill="1" applyBorder="1" applyAlignment="1">
      <alignment horizontal="center" vertical="center"/>
      <protection/>
    </xf>
    <xf numFmtId="0" fontId="44" fillId="3" borderId="0" xfId="83" applyFont="1" applyFill="1" applyBorder="1" applyAlignment="1">
      <alignment horizontal="center" vertical="center" wrapText="1"/>
      <protection/>
    </xf>
    <xf numFmtId="0" fontId="45" fillId="3" borderId="0" xfId="83" applyFont="1" applyFill="1" applyBorder="1" applyAlignment="1">
      <alignment horizontal="center" vertical="center" wrapText="1"/>
      <protection/>
    </xf>
    <xf numFmtId="0" fontId="15" fillId="22" borderId="24" xfId="0" applyFont="1" applyFill="1" applyBorder="1" applyAlignment="1">
      <alignment horizontal="center" vertical="center"/>
    </xf>
    <xf numFmtId="0" fontId="26" fillId="22" borderId="38" xfId="0" applyFont="1" applyFill="1" applyBorder="1" applyAlignment="1">
      <alignment horizontal="center" vertical="center" wrapText="1"/>
    </xf>
    <xf numFmtId="4" fontId="15" fillId="47" borderId="58" xfId="0" applyNumberFormat="1" applyFont="1" applyFill="1" applyBorder="1" applyAlignment="1">
      <alignment horizontal="right" vertical="center"/>
    </xf>
    <xf numFmtId="0" fontId="0" fillId="47" borderId="22" xfId="0" applyFont="1" applyFill="1" applyBorder="1" applyAlignment="1">
      <alignment horizontal="center" vertical="center"/>
    </xf>
    <xf numFmtId="2" fontId="15" fillId="47" borderId="58" xfId="0" applyNumberFormat="1" applyFont="1" applyFill="1" applyBorder="1" applyAlignment="1">
      <alignment horizontal="right" vertical="center"/>
    </xf>
    <xf numFmtId="0" fontId="15" fillId="22" borderId="58" xfId="0" applyFont="1" applyFill="1" applyBorder="1" applyAlignment="1">
      <alignment horizontal="center" vertical="center"/>
    </xf>
    <xf numFmtId="0" fontId="15" fillId="22" borderId="21" xfId="0" applyFont="1" applyFill="1" applyBorder="1" applyAlignment="1">
      <alignment horizontal="center" vertical="center"/>
    </xf>
    <xf numFmtId="0" fontId="51" fillId="22" borderId="58" xfId="0" applyFont="1" applyFill="1" applyBorder="1" applyAlignment="1">
      <alignment horizontal="center" vertical="center" wrapText="1"/>
    </xf>
    <xf numFmtId="0" fontId="51" fillId="22" borderId="21" xfId="0" applyFont="1" applyFill="1" applyBorder="1" applyAlignment="1">
      <alignment horizontal="center" vertical="center" wrapText="1"/>
    </xf>
    <xf numFmtId="0" fontId="16" fillId="47" borderId="42" xfId="0" applyFont="1" applyFill="1" applyBorder="1" applyAlignment="1">
      <alignment horizontal="center"/>
    </xf>
    <xf numFmtId="0" fontId="16" fillId="47" borderId="78" xfId="0" applyFont="1" applyFill="1" applyBorder="1" applyAlignment="1">
      <alignment horizontal="left" vertical="center"/>
    </xf>
    <xf numFmtId="0" fontId="51" fillId="22" borderId="42" xfId="0" applyFont="1" applyFill="1" applyBorder="1" applyAlignment="1">
      <alignment horizontal="center" vertical="center" wrapText="1"/>
    </xf>
    <xf numFmtId="4" fontId="16" fillId="47" borderId="58" xfId="0" applyNumberFormat="1" applyFont="1" applyFill="1" applyBorder="1" applyAlignment="1">
      <alignment horizontal="right" vertical="center" wrapText="1"/>
    </xf>
    <xf numFmtId="0" fontId="23" fillId="47" borderId="22" xfId="0" applyFont="1" applyFill="1" applyBorder="1" applyAlignment="1">
      <alignment horizontal="center" vertical="center"/>
    </xf>
    <xf numFmtId="0" fontId="15" fillId="45" borderId="58" xfId="0" applyFont="1" applyFill="1" applyBorder="1" applyAlignment="1">
      <alignment horizontal="center" vertical="center" wrapText="1"/>
    </xf>
    <xf numFmtId="0" fontId="15" fillId="45" borderId="21" xfId="0" applyFont="1" applyFill="1" applyBorder="1" applyAlignment="1">
      <alignment horizontal="center" vertical="center" wrapText="1"/>
    </xf>
    <xf numFmtId="0" fontId="54" fillId="47" borderId="58" xfId="0" applyFont="1" applyFill="1" applyBorder="1" applyAlignment="1">
      <alignment horizontal="right"/>
    </xf>
    <xf numFmtId="0" fontId="53" fillId="47" borderId="22" xfId="0" applyFont="1" applyFill="1" applyBorder="1" applyAlignment="1">
      <alignment horizontal="center"/>
    </xf>
    <xf numFmtId="0" fontId="15" fillId="47" borderId="68" xfId="0" applyFont="1" applyFill="1" applyBorder="1" applyAlignment="1">
      <alignment horizontal="left"/>
    </xf>
    <xf numFmtId="0" fontId="15" fillId="0" borderId="30" xfId="0" applyFont="1" applyBorder="1" applyAlignment="1">
      <alignment horizontal="right" vertical="center"/>
    </xf>
  </cellXfs>
  <cellStyles count="104">
    <cellStyle name="Normal" xfId="0"/>
    <cellStyle name="20% — akcent 1" xfId="15"/>
    <cellStyle name="20% - akcent 1 2" xfId="16"/>
    <cellStyle name="20% — akcent 2" xfId="17"/>
    <cellStyle name="20% - akcent 2 2" xfId="18"/>
    <cellStyle name="20% — akcent 3" xfId="19"/>
    <cellStyle name="20% - akcent 3 2" xfId="20"/>
    <cellStyle name="20% — akcent 4" xfId="21"/>
    <cellStyle name="20% - akcent 4 2" xfId="22"/>
    <cellStyle name="20% — akcent 5" xfId="23"/>
    <cellStyle name="20% - akcent 5 2" xfId="24"/>
    <cellStyle name="20% — akcent 6" xfId="25"/>
    <cellStyle name="20% - akcent 6 2" xfId="26"/>
    <cellStyle name="20% — akcent 1" xfId="27"/>
    <cellStyle name="20% — akcent 2" xfId="28"/>
    <cellStyle name="20% — akcent 3" xfId="29"/>
    <cellStyle name="20% — akcent 4" xfId="30"/>
    <cellStyle name="20% — akcent 5" xfId="31"/>
    <cellStyle name="20% — akcent 6" xfId="32"/>
    <cellStyle name="40% — akcent 1" xfId="33"/>
    <cellStyle name="40% - akcent 1 2" xfId="34"/>
    <cellStyle name="40% — akcent 2" xfId="35"/>
    <cellStyle name="40% - akcent 2 2" xfId="36"/>
    <cellStyle name="40% — akcent 3" xfId="37"/>
    <cellStyle name="40% - akcent 3 2" xfId="38"/>
    <cellStyle name="40% — akcent 4" xfId="39"/>
    <cellStyle name="40% - akcent 4 2" xfId="40"/>
    <cellStyle name="40% — akcent 5" xfId="41"/>
    <cellStyle name="40% - akcent 5 2" xfId="42"/>
    <cellStyle name="40% — akcent 6" xfId="43"/>
    <cellStyle name="40% - akcent 6 2" xfId="44"/>
    <cellStyle name="40% — akcent 1" xfId="45"/>
    <cellStyle name="40% — akcent 2" xfId="46"/>
    <cellStyle name="40% — akcent 3" xfId="47"/>
    <cellStyle name="40% — akcent 4" xfId="48"/>
    <cellStyle name="40% — akcent 5" xfId="49"/>
    <cellStyle name="40% — akcent 6" xfId="50"/>
    <cellStyle name="60% — akcent 1" xfId="51"/>
    <cellStyle name="60% - akcent 1 2" xfId="52"/>
    <cellStyle name="60% — akcent 2" xfId="53"/>
    <cellStyle name="60% - akcent 2 2" xfId="54"/>
    <cellStyle name="60% — akcent 3" xfId="55"/>
    <cellStyle name="60% - akcent 3 2" xfId="56"/>
    <cellStyle name="60% — akcent 4" xfId="57"/>
    <cellStyle name="60% - akcent 4 2" xfId="58"/>
    <cellStyle name="60% — akcent 5" xfId="59"/>
    <cellStyle name="60% - akcent 5 2" xfId="60"/>
    <cellStyle name="60% — akcent 6" xfId="61"/>
    <cellStyle name="60% - akcent 6 2" xfId="62"/>
    <cellStyle name="60% — akcent 1" xfId="63"/>
    <cellStyle name="60% — akcent 2" xfId="64"/>
    <cellStyle name="60% — akcent 3" xfId="65"/>
    <cellStyle name="60% — akcent 4" xfId="66"/>
    <cellStyle name="60% — akcent 5" xfId="67"/>
    <cellStyle name="60% — akcent 6" xfId="68"/>
    <cellStyle name="Akcent 1" xfId="69"/>
    <cellStyle name="Akcent 2" xfId="70"/>
    <cellStyle name="Akcent 3" xfId="71"/>
    <cellStyle name="Akcent 4" xfId="72"/>
    <cellStyle name="Akcent 5" xfId="73"/>
    <cellStyle name="Akcent 6" xfId="74"/>
    <cellStyle name="Dane wejściowe" xfId="75"/>
    <cellStyle name="Dane wejściowe 2" xfId="76"/>
    <cellStyle name="Dane wyjściowe" xfId="77"/>
    <cellStyle name="Dane wyjściowe 2" xfId="78"/>
    <cellStyle name="Dobre 2" xfId="79"/>
    <cellStyle name="Dobry" xfId="80"/>
    <cellStyle name="Comma" xfId="81"/>
    <cellStyle name="Comma [0]" xfId="82"/>
    <cellStyle name="Excel Built-in Normal" xfId="83"/>
    <cellStyle name="Excel_BuiltIn_Tekst objaśnienia" xfId="84"/>
    <cellStyle name="Komórka połączona" xfId="85"/>
    <cellStyle name="Komórka połączona 2" xfId="86"/>
    <cellStyle name="Komórka zaznaczona" xfId="87"/>
    <cellStyle name="Nagłówek 1" xfId="88"/>
    <cellStyle name="Nagłówek 2" xfId="89"/>
    <cellStyle name="Nagłówek 3" xfId="90"/>
    <cellStyle name="Nagłówek 4" xfId="91"/>
    <cellStyle name="Neutralne 2" xfId="92"/>
    <cellStyle name="Neutralny" xfId="93"/>
    <cellStyle name="Normal 2" xfId="94"/>
    <cellStyle name="Normal 3" xfId="95"/>
    <cellStyle name="Normal_PROF_EES" xfId="96"/>
    <cellStyle name="Normal_Sheet1" xfId="97"/>
    <cellStyle name="Normalny 2" xfId="98"/>
    <cellStyle name="Normalny 3" xfId="99"/>
    <cellStyle name="Normalny_Arkusz1" xfId="100"/>
    <cellStyle name="Normalny_Arkusz1_Zał_ 1 -Aktualny  formularz asortymentowo-cenowy" xfId="101"/>
    <cellStyle name="Notatka" xfId="102"/>
    <cellStyle name="Obliczenia" xfId="103"/>
    <cellStyle name="Percent" xfId="104"/>
    <cellStyle name="Standard_Synthes CAR Support Form" xfId="105"/>
    <cellStyle name="Suma" xfId="106"/>
    <cellStyle name="Suma 2" xfId="107"/>
    <cellStyle name="Tekst objaśnienia" xfId="108"/>
    <cellStyle name="Tekst ostrzeżenia" xfId="109"/>
    <cellStyle name="Tekst ostrzeżenia 2" xfId="110"/>
    <cellStyle name="Tytuł" xfId="111"/>
    <cellStyle name="Uwaga" xfId="112"/>
    <cellStyle name="Currency" xfId="113"/>
    <cellStyle name="Currency [0]" xfId="114"/>
    <cellStyle name="Wyjście" xfId="115"/>
    <cellStyle name="Złe 2" xfId="116"/>
    <cellStyle name="Zły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20884"/>
      <rgbColor rgb="0000FFFF"/>
      <rgbColor rgb="00800000"/>
      <rgbColor rgb="00006411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B3B3B3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8"/>
  <sheetViews>
    <sheetView zoomScalePageLayoutView="0" workbookViewId="0" topLeftCell="A97">
      <selection activeCell="D108" sqref="D108"/>
    </sheetView>
  </sheetViews>
  <sheetFormatPr defaultColWidth="11.57421875" defaultRowHeight="12.75"/>
  <cols>
    <col min="1" max="1" width="4.8515625" style="0" customWidth="1"/>
    <col min="2" max="2" width="57.28125" style="0" customWidth="1"/>
    <col min="3" max="3" width="9.140625" style="0" customWidth="1"/>
    <col min="4" max="4" width="9.57421875" style="0" customWidth="1"/>
    <col min="5" max="5" width="11.57421875" style="0" customWidth="1"/>
    <col min="6" max="6" width="15.28125" style="0" customWidth="1"/>
    <col min="7" max="8" width="11.57421875" style="0" customWidth="1"/>
    <col min="9" max="9" width="27.28125" style="0" customWidth="1"/>
  </cols>
  <sheetData>
    <row r="2" spans="1:6" ht="13.5" thickBot="1">
      <c r="A2" s="1"/>
      <c r="B2" s="2"/>
      <c r="C2" s="1012" t="s">
        <v>0</v>
      </c>
      <c r="D2" s="1012"/>
      <c r="E2" s="1012"/>
      <c r="F2" s="1012"/>
    </row>
    <row r="3" spans="1:3" ht="13.5" thickBot="1">
      <c r="A3" s="1"/>
      <c r="B3" s="2"/>
      <c r="C3" s="3"/>
    </row>
    <row r="4" spans="1:8" ht="15">
      <c r="A4" s="1"/>
      <c r="B4" s="4"/>
      <c r="C4" s="5"/>
      <c r="D4" s="3"/>
      <c r="E4" s="3"/>
      <c r="F4" s="6"/>
      <c r="G4" s="1011" t="s">
        <v>1201</v>
      </c>
      <c r="H4" s="1011"/>
    </row>
    <row r="5" spans="1:8" ht="13.5" thickBot="1">
      <c r="A5" s="1"/>
      <c r="B5" s="4" t="s">
        <v>1212</v>
      </c>
      <c r="C5" s="1"/>
      <c r="D5" s="1"/>
      <c r="G5" s="1010" t="s">
        <v>1202</v>
      </c>
      <c r="H5" s="1010"/>
    </row>
    <row r="6" spans="1:4" ht="13.5" thickBot="1">
      <c r="A6" s="1013" t="s">
        <v>2</v>
      </c>
      <c r="B6" s="1013"/>
      <c r="C6" s="1"/>
      <c r="D6" s="1"/>
    </row>
    <row r="7" spans="1:9" ht="57.75" customHeight="1">
      <c r="A7" s="7" t="s">
        <v>3</v>
      </c>
      <c r="B7" s="8" t="s">
        <v>4</v>
      </c>
      <c r="C7" s="8" t="s">
        <v>5</v>
      </c>
      <c r="D7" s="8" t="s">
        <v>6</v>
      </c>
      <c r="E7" s="8" t="s">
        <v>7</v>
      </c>
      <c r="F7" s="8" t="s">
        <v>8</v>
      </c>
      <c r="G7" s="8" t="s">
        <v>9</v>
      </c>
      <c r="H7" s="8" t="s">
        <v>10</v>
      </c>
      <c r="I7" s="9" t="s">
        <v>11</v>
      </c>
    </row>
    <row r="8" spans="1:9" ht="16.5" customHeight="1">
      <c r="A8" s="10" t="s">
        <v>12</v>
      </c>
      <c r="B8" s="11" t="s">
        <v>12</v>
      </c>
      <c r="C8" s="11" t="s">
        <v>12</v>
      </c>
      <c r="D8" s="11" t="s">
        <v>12</v>
      </c>
      <c r="E8" s="11" t="s">
        <v>13</v>
      </c>
      <c r="F8" s="11" t="s">
        <v>13</v>
      </c>
      <c r="G8" s="11" t="s">
        <v>12</v>
      </c>
      <c r="H8" s="11" t="s">
        <v>12</v>
      </c>
      <c r="I8" s="12" t="s">
        <v>12</v>
      </c>
    </row>
    <row r="9" spans="1:9" ht="33.75" customHeight="1">
      <c r="A9" s="13">
        <v>1</v>
      </c>
      <c r="B9" s="1007" t="s">
        <v>14</v>
      </c>
      <c r="C9" s="1007"/>
      <c r="D9" s="1007"/>
      <c r="E9" s="1007"/>
      <c r="F9" s="14"/>
      <c r="G9" s="14"/>
      <c r="H9" s="14"/>
      <c r="I9" s="15"/>
    </row>
    <row r="10" spans="1:9" ht="95.25" customHeight="1">
      <c r="A10" s="16">
        <v>1</v>
      </c>
      <c r="B10" s="17" t="s">
        <v>15</v>
      </c>
      <c r="C10" s="18" t="s">
        <v>16</v>
      </c>
      <c r="D10" s="18" t="s">
        <v>17</v>
      </c>
      <c r="E10" s="19" t="s">
        <v>18</v>
      </c>
      <c r="F10" s="20" t="s">
        <v>19</v>
      </c>
      <c r="G10" s="21" t="s">
        <v>19</v>
      </c>
      <c r="H10" s="18" t="s">
        <v>18</v>
      </c>
      <c r="I10" s="22" t="s">
        <v>20</v>
      </c>
    </row>
    <row r="11" spans="1:9" ht="44.25" customHeight="1">
      <c r="A11" s="23" t="s">
        <v>21</v>
      </c>
      <c r="B11" s="24" t="s">
        <v>22</v>
      </c>
      <c r="C11" s="25" t="s">
        <v>23</v>
      </c>
      <c r="D11" s="25">
        <v>50</v>
      </c>
      <c r="E11" s="737"/>
      <c r="F11" s="787">
        <f>D11*E11</f>
        <v>0</v>
      </c>
      <c r="G11" s="26"/>
      <c r="H11" s="27"/>
      <c r="I11" s="28" t="s">
        <v>24</v>
      </c>
    </row>
    <row r="12" spans="1:9" ht="36" customHeight="1">
      <c r="A12" s="23" t="s">
        <v>25</v>
      </c>
      <c r="B12" s="24" t="s">
        <v>26</v>
      </c>
      <c r="C12" s="25" t="s">
        <v>23</v>
      </c>
      <c r="D12" s="25">
        <v>10</v>
      </c>
      <c r="E12" s="737"/>
      <c r="F12" s="787">
        <f aca="true" t="shared" si="0" ref="F12:F27">D12*E12</f>
        <v>0</v>
      </c>
      <c r="G12" s="26"/>
      <c r="H12" s="27"/>
      <c r="I12" s="28" t="s">
        <v>24</v>
      </c>
    </row>
    <row r="13" spans="1:9" ht="31.5" customHeight="1">
      <c r="A13" s="23" t="s">
        <v>27</v>
      </c>
      <c r="B13" s="24" t="s">
        <v>28</v>
      </c>
      <c r="C13" s="25" t="s">
        <v>23</v>
      </c>
      <c r="D13" s="25">
        <v>5</v>
      </c>
      <c r="E13" s="737"/>
      <c r="F13" s="787">
        <f t="shared" si="0"/>
        <v>0</v>
      </c>
      <c r="G13" s="26"/>
      <c r="H13" s="27"/>
      <c r="I13" s="29" t="s">
        <v>29</v>
      </c>
    </row>
    <row r="14" spans="1:9" ht="32.25" customHeight="1">
      <c r="A14" s="23" t="s">
        <v>30</v>
      </c>
      <c r="B14" s="24" t="s">
        <v>31</v>
      </c>
      <c r="C14" s="25" t="s">
        <v>23</v>
      </c>
      <c r="D14" s="25">
        <v>2</v>
      </c>
      <c r="E14" s="737"/>
      <c r="F14" s="787">
        <f t="shared" si="0"/>
        <v>0</v>
      </c>
      <c r="G14" s="26"/>
      <c r="H14" s="27"/>
      <c r="I14" s="29" t="s">
        <v>29</v>
      </c>
    </row>
    <row r="15" spans="1:9" ht="31.5" customHeight="1">
      <c r="A15" s="23" t="s">
        <v>32</v>
      </c>
      <c r="B15" s="24" t="s">
        <v>33</v>
      </c>
      <c r="C15" s="25" t="s">
        <v>23</v>
      </c>
      <c r="D15" s="25">
        <v>2</v>
      </c>
      <c r="E15" s="737"/>
      <c r="F15" s="787">
        <f t="shared" si="0"/>
        <v>0</v>
      </c>
      <c r="G15" s="26"/>
      <c r="H15" s="27"/>
      <c r="I15" s="29" t="s">
        <v>29</v>
      </c>
    </row>
    <row r="16" spans="1:9" ht="33" customHeight="1">
      <c r="A16" s="23" t="s">
        <v>34</v>
      </c>
      <c r="B16" s="24" t="s">
        <v>35</v>
      </c>
      <c r="C16" s="25" t="s">
        <v>23</v>
      </c>
      <c r="D16" s="25">
        <v>2</v>
      </c>
      <c r="E16" s="737"/>
      <c r="F16" s="787">
        <f t="shared" si="0"/>
        <v>0</v>
      </c>
      <c r="G16" s="26"/>
      <c r="H16" s="27"/>
      <c r="I16" s="29" t="s">
        <v>29</v>
      </c>
    </row>
    <row r="17" spans="1:9" ht="47.25" customHeight="1">
      <c r="A17" s="23" t="s">
        <v>36</v>
      </c>
      <c r="B17" s="24" t="s">
        <v>37</v>
      </c>
      <c r="C17" s="25" t="s">
        <v>23</v>
      </c>
      <c r="D17" s="25">
        <v>2</v>
      </c>
      <c r="E17" s="737"/>
      <c r="F17" s="787">
        <f t="shared" si="0"/>
        <v>0</v>
      </c>
      <c r="G17" s="26"/>
      <c r="H17" s="27"/>
      <c r="I17" s="29" t="s">
        <v>29</v>
      </c>
    </row>
    <row r="18" spans="1:9" ht="39.75" customHeight="1">
      <c r="A18" s="23" t="s">
        <v>38</v>
      </c>
      <c r="B18" s="24" t="s">
        <v>39</v>
      </c>
      <c r="C18" s="25" t="s">
        <v>23</v>
      </c>
      <c r="D18" s="25">
        <v>1</v>
      </c>
      <c r="E18" s="737"/>
      <c r="F18" s="787">
        <f t="shared" si="0"/>
        <v>0</v>
      </c>
      <c r="G18" s="26"/>
      <c r="H18" s="27"/>
      <c r="I18" s="29" t="s">
        <v>29</v>
      </c>
    </row>
    <row r="19" spans="1:9" ht="38.25" customHeight="1">
      <c r="A19" s="23" t="s">
        <v>40</v>
      </c>
      <c r="B19" s="24" t="s">
        <v>41</v>
      </c>
      <c r="C19" s="25" t="s">
        <v>23</v>
      </c>
      <c r="D19" s="25">
        <v>2</v>
      </c>
      <c r="E19" s="737"/>
      <c r="F19" s="787">
        <f t="shared" si="0"/>
        <v>0</v>
      </c>
      <c r="G19" s="26"/>
      <c r="H19" s="27"/>
      <c r="I19" s="29" t="s">
        <v>29</v>
      </c>
    </row>
    <row r="20" spans="1:9" ht="34.5" customHeight="1">
      <c r="A20" s="23" t="s">
        <v>42</v>
      </c>
      <c r="B20" s="24" t="s">
        <v>43</v>
      </c>
      <c r="C20" s="25" t="s">
        <v>23</v>
      </c>
      <c r="D20" s="25">
        <v>1</v>
      </c>
      <c r="E20" s="737"/>
      <c r="F20" s="787">
        <f t="shared" si="0"/>
        <v>0</v>
      </c>
      <c r="G20" s="26"/>
      <c r="H20" s="27"/>
      <c r="I20" s="30" t="s">
        <v>44</v>
      </c>
    </row>
    <row r="21" spans="1:9" ht="38.25" customHeight="1">
      <c r="A21" s="23" t="s">
        <v>45</v>
      </c>
      <c r="B21" s="24" t="s">
        <v>46</v>
      </c>
      <c r="C21" s="25" t="s">
        <v>23</v>
      </c>
      <c r="D21" s="25">
        <v>2</v>
      </c>
      <c r="E21" s="737"/>
      <c r="F21" s="787">
        <f t="shared" si="0"/>
        <v>0</v>
      </c>
      <c r="G21" s="26"/>
      <c r="H21" s="27"/>
      <c r="I21" s="30" t="s">
        <v>47</v>
      </c>
    </row>
    <row r="22" spans="1:9" ht="38.25" customHeight="1">
      <c r="A22" s="23" t="s">
        <v>48</v>
      </c>
      <c r="B22" s="24" t="s">
        <v>49</v>
      </c>
      <c r="C22" s="25" t="s">
        <v>23</v>
      </c>
      <c r="D22" s="25">
        <v>6</v>
      </c>
      <c r="E22" s="737"/>
      <c r="F22" s="787">
        <f t="shared" si="0"/>
        <v>0</v>
      </c>
      <c r="G22" s="26"/>
      <c r="H22" s="27"/>
      <c r="I22" s="30"/>
    </row>
    <row r="23" spans="1:9" ht="38.25" customHeight="1">
      <c r="A23" s="23" t="s">
        <v>50</v>
      </c>
      <c r="B23" s="24" t="s">
        <v>51</v>
      </c>
      <c r="C23" s="25" t="s">
        <v>23</v>
      </c>
      <c r="D23" s="25">
        <v>1</v>
      </c>
      <c r="E23" s="737"/>
      <c r="F23" s="787">
        <f t="shared" si="0"/>
        <v>0</v>
      </c>
      <c r="G23" s="26"/>
      <c r="H23" s="27"/>
      <c r="I23" s="30"/>
    </row>
    <row r="24" spans="1:9" ht="38.25" customHeight="1">
      <c r="A24" s="23" t="s">
        <v>52</v>
      </c>
      <c r="B24" s="24" t="s">
        <v>53</v>
      </c>
      <c r="C24" s="25" t="s">
        <v>23</v>
      </c>
      <c r="D24" s="25">
        <v>350</v>
      </c>
      <c r="E24" s="737"/>
      <c r="F24" s="787">
        <f t="shared" si="0"/>
        <v>0</v>
      </c>
      <c r="G24" s="26"/>
      <c r="H24" s="27"/>
      <c r="I24" s="30"/>
    </row>
    <row r="25" spans="1:9" ht="38.25" customHeight="1">
      <c r="A25" s="23" t="s">
        <v>54</v>
      </c>
      <c r="B25" s="24" t="s">
        <v>55</v>
      </c>
      <c r="C25" s="25" t="s">
        <v>23</v>
      </c>
      <c r="D25" s="25">
        <v>100</v>
      </c>
      <c r="E25" s="737"/>
      <c r="F25" s="787">
        <f t="shared" si="0"/>
        <v>0</v>
      </c>
      <c r="G25" s="26"/>
      <c r="H25" s="27"/>
      <c r="I25" s="30"/>
    </row>
    <row r="26" spans="1:9" ht="38.25" customHeight="1">
      <c r="A26" s="23" t="s">
        <v>56</v>
      </c>
      <c r="B26" s="24" t="s">
        <v>57</v>
      </c>
      <c r="C26" s="25" t="s">
        <v>23</v>
      </c>
      <c r="D26" s="25">
        <v>350</v>
      </c>
      <c r="E26" s="737"/>
      <c r="F26" s="787">
        <f t="shared" si="0"/>
        <v>0</v>
      </c>
      <c r="G26" s="26"/>
      <c r="H26" s="27"/>
      <c r="I26" s="30"/>
    </row>
    <row r="27" spans="1:9" ht="36" customHeight="1">
      <c r="A27" s="31" t="s">
        <v>58</v>
      </c>
      <c r="B27" s="32" t="s">
        <v>59</v>
      </c>
      <c r="C27" s="33" t="s">
        <v>23</v>
      </c>
      <c r="D27" s="33">
        <v>5</v>
      </c>
      <c r="E27" s="786"/>
      <c r="F27" s="787">
        <f t="shared" si="0"/>
        <v>0</v>
      </c>
      <c r="G27" s="26"/>
      <c r="H27" s="34"/>
      <c r="I27" s="35" t="s">
        <v>44</v>
      </c>
    </row>
    <row r="28" spans="1:9" ht="37.5" customHeight="1">
      <c r="A28" s="13">
        <v>2</v>
      </c>
      <c r="B28" s="1007" t="s">
        <v>60</v>
      </c>
      <c r="C28" s="1007"/>
      <c r="D28" s="1007"/>
      <c r="E28" s="1007"/>
      <c r="F28" s="14"/>
      <c r="G28" s="14"/>
      <c r="H28" s="14"/>
      <c r="I28" s="15"/>
    </row>
    <row r="29" spans="1:9" ht="97.5" customHeight="1">
      <c r="A29" s="36"/>
      <c r="B29" s="37" t="s">
        <v>61</v>
      </c>
      <c r="C29" s="18" t="s">
        <v>16</v>
      </c>
      <c r="D29" s="18" t="s">
        <v>17</v>
      </c>
      <c r="E29" s="19" t="s">
        <v>18</v>
      </c>
      <c r="F29" s="20" t="s">
        <v>19</v>
      </c>
      <c r="G29" s="21" t="s">
        <v>19</v>
      </c>
      <c r="H29" s="18" t="s">
        <v>18</v>
      </c>
      <c r="I29" s="22" t="s">
        <v>20</v>
      </c>
    </row>
    <row r="30" spans="1:9" ht="28.5" customHeight="1">
      <c r="A30" s="23" t="s">
        <v>62</v>
      </c>
      <c r="B30" s="24" t="s">
        <v>63</v>
      </c>
      <c r="C30" s="38" t="s">
        <v>23</v>
      </c>
      <c r="D30" s="25">
        <v>5</v>
      </c>
      <c r="E30" s="737"/>
      <c r="F30" s="787">
        <f aca="true" t="shared" si="1" ref="F30:F35">D30*E30</f>
        <v>0</v>
      </c>
      <c r="G30" s="26"/>
      <c r="H30" s="27"/>
      <c r="I30" s="29" t="s">
        <v>64</v>
      </c>
    </row>
    <row r="31" spans="1:9" ht="35.25" customHeight="1">
      <c r="A31" s="23" t="s">
        <v>65</v>
      </c>
      <c r="B31" s="24" t="s">
        <v>66</v>
      </c>
      <c r="C31" s="38" t="s">
        <v>23</v>
      </c>
      <c r="D31" s="25">
        <v>8</v>
      </c>
      <c r="E31" s="737"/>
      <c r="F31" s="787">
        <f t="shared" si="1"/>
        <v>0</v>
      </c>
      <c r="G31" s="26"/>
      <c r="H31" s="27"/>
      <c r="I31" s="29" t="s">
        <v>64</v>
      </c>
    </row>
    <row r="32" spans="1:9" ht="35.25" customHeight="1">
      <c r="A32" s="23" t="s">
        <v>67</v>
      </c>
      <c r="B32" s="24" t="s">
        <v>68</v>
      </c>
      <c r="C32" s="38" t="s">
        <v>23</v>
      </c>
      <c r="D32" s="25">
        <v>8</v>
      </c>
      <c r="E32" s="737"/>
      <c r="F32" s="787">
        <f t="shared" si="1"/>
        <v>0</v>
      </c>
      <c r="G32" s="26"/>
      <c r="H32" s="27"/>
      <c r="I32" s="29" t="s">
        <v>64</v>
      </c>
    </row>
    <row r="33" spans="1:9" ht="34.5" customHeight="1">
      <c r="A33" s="23" t="s">
        <v>69</v>
      </c>
      <c r="B33" s="24" t="s">
        <v>70</v>
      </c>
      <c r="C33" s="38" t="s">
        <v>23</v>
      </c>
      <c r="D33" s="25">
        <v>80</v>
      </c>
      <c r="E33" s="737"/>
      <c r="F33" s="787">
        <f t="shared" si="1"/>
        <v>0</v>
      </c>
      <c r="G33" s="26"/>
      <c r="H33" s="27"/>
      <c r="I33" s="29" t="s">
        <v>64</v>
      </c>
    </row>
    <row r="34" spans="1:9" ht="34.5" customHeight="1">
      <c r="A34" s="23" t="s">
        <v>71</v>
      </c>
      <c r="B34" s="24" t="s">
        <v>72</v>
      </c>
      <c r="C34" s="38" t="s">
        <v>23</v>
      </c>
      <c r="D34" s="25">
        <v>30</v>
      </c>
      <c r="E34" s="737"/>
      <c r="F34" s="787">
        <f t="shared" si="1"/>
        <v>0</v>
      </c>
      <c r="G34" s="26"/>
      <c r="H34" s="27"/>
      <c r="I34" s="29" t="s">
        <v>64</v>
      </c>
    </row>
    <row r="35" spans="1:9" ht="29.25" customHeight="1">
      <c r="A35" s="31" t="s">
        <v>73</v>
      </c>
      <c r="B35" s="32" t="s">
        <v>74</v>
      </c>
      <c r="C35" s="39" t="s">
        <v>23</v>
      </c>
      <c r="D35" s="33">
        <v>2</v>
      </c>
      <c r="E35" s="786"/>
      <c r="F35" s="787">
        <f t="shared" si="1"/>
        <v>0</v>
      </c>
      <c r="G35" s="26"/>
      <c r="H35" s="34"/>
      <c r="I35" s="40" t="s">
        <v>64</v>
      </c>
    </row>
    <row r="36" spans="1:9" ht="47.25" customHeight="1">
      <c r="A36" s="41">
        <v>3</v>
      </c>
      <c r="B36" s="1007" t="s">
        <v>75</v>
      </c>
      <c r="C36" s="1007"/>
      <c r="D36" s="1007"/>
      <c r="E36" s="1007"/>
      <c r="F36" s="14"/>
      <c r="G36" s="14"/>
      <c r="H36" s="14"/>
      <c r="I36" s="15"/>
    </row>
    <row r="37" spans="1:9" ht="54" customHeight="1">
      <c r="A37" s="42" t="s">
        <v>76</v>
      </c>
      <c r="B37" s="43" t="s">
        <v>77</v>
      </c>
      <c r="C37" s="44" t="s">
        <v>23</v>
      </c>
      <c r="D37" s="18">
        <v>50</v>
      </c>
      <c r="E37" s="784"/>
      <c r="F37" s="785">
        <f>D37*E37</f>
        <v>0</v>
      </c>
      <c r="G37" s="45"/>
      <c r="H37" s="43"/>
      <c r="I37" s="46" t="s">
        <v>78</v>
      </c>
    </row>
    <row r="38" spans="1:9" ht="57" customHeight="1">
      <c r="A38" s="23" t="s">
        <v>79</v>
      </c>
      <c r="B38" s="24" t="s">
        <v>80</v>
      </c>
      <c r="C38" s="38" t="s">
        <v>23</v>
      </c>
      <c r="D38" s="25">
        <v>60</v>
      </c>
      <c r="E38" s="737"/>
      <c r="F38" s="785">
        <f>D38*E38</f>
        <v>0</v>
      </c>
      <c r="G38" s="45"/>
      <c r="H38" s="24"/>
      <c r="I38" s="29" t="s">
        <v>81</v>
      </c>
    </row>
    <row r="39" spans="1:9" ht="32.25" customHeight="1">
      <c r="A39" s="23" t="s">
        <v>82</v>
      </c>
      <c r="B39" s="24" t="s">
        <v>83</v>
      </c>
      <c r="C39" s="38" t="s">
        <v>84</v>
      </c>
      <c r="D39" s="25">
        <v>15</v>
      </c>
      <c r="E39" s="737"/>
      <c r="F39" s="785">
        <f>D39*E39</f>
        <v>0</v>
      </c>
      <c r="G39" s="45"/>
      <c r="H39" s="24"/>
      <c r="I39" s="48" t="s">
        <v>85</v>
      </c>
    </row>
    <row r="40" spans="1:9" ht="22.5" customHeight="1">
      <c r="A40" s="31" t="s">
        <v>86</v>
      </c>
      <c r="B40" s="32" t="s">
        <v>87</v>
      </c>
      <c r="C40" s="39" t="s">
        <v>23</v>
      </c>
      <c r="D40" s="33">
        <v>2</v>
      </c>
      <c r="E40" s="786"/>
      <c r="F40" s="785">
        <f>D40*E40</f>
        <v>0</v>
      </c>
      <c r="G40" s="45"/>
      <c r="H40" s="32"/>
      <c r="I40" s="49" t="s">
        <v>85</v>
      </c>
    </row>
    <row r="41" spans="1:9" ht="52.5" customHeight="1">
      <c r="A41" s="50">
        <v>4</v>
      </c>
      <c r="B41" s="1008" t="s">
        <v>88</v>
      </c>
      <c r="C41" s="1008"/>
      <c r="D41" s="1008"/>
      <c r="E41" s="1008"/>
      <c r="F41" s="51"/>
      <c r="G41" s="51"/>
      <c r="H41" s="51"/>
      <c r="I41" s="52"/>
    </row>
    <row r="42" spans="1:9" ht="27.75" customHeight="1">
      <c r="A42" s="42" t="s">
        <v>89</v>
      </c>
      <c r="B42" s="43" t="s">
        <v>90</v>
      </c>
      <c r="C42" s="18" t="s">
        <v>23</v>
      </c>
      <c r="D42" s="18">
        <v>5</v>
      </c>
      <c r="E42" s="53"/>
      <c r="F42" s="20">
        <f>D42*E42</f>
        <v>0</v>
      </c>
      <c r="G42" s="45"/>
      <c r="H42" s="54"/>
      <c r="I42" s="46" t="s">
        <v>64</v>
      </c>
    </row>
    <row r="43" spans="1:9" ht="27.75" customHeight="1">
      <c r="A43" s="23" t="s">
        <v>91</v>
      </c>
      <c r="B43" s="24" t="s">
        <v>92</v>
      </c>
      <c r="C43" s="25" t="s">
        <v>23</v>
      </c>
      <c r="D43" s="25">
        <v>2</v>
      </c>
      <c r="E43" s="737"/>
      <c r="F43" s="785">
        <f aca="true" t="shared" si="2" ref="F43:F53">D43*E43</f>
        <v>0</v>
      </c>
      <c r="G43" s="45"/>
      <c r="H43" s="27"/>
      <c r="I43" s="29" t="s">
        <v>64</v>
      </c>
    </row>
    <row r="44" spans="1:9" ht="27.75" customHeight="1">
      <c r="A44" s="23" t="s">
        <v>93</v>
      </c>
      <c r="B44" s="24" t="s">
        <v>94</v>
      </c>
      <c r="C44" s="25" t="s">
        <v>23</v>
      </c>
      <c r="D44" s="25">
        <v>5</v>
      </c>
      <c r="E44" s="737"/>
      <c r="F44" s="785">
        <f t="shared" si="2"/>
        <v>0</v>
      </c>
      <c r="G44" s="45"/>
      <c r="H44" s="27"/>
      <c r="I44" s="29" t="s">
        <v>64</v>
      </c>
    </row>
    <row r="45" spans="1:9" ht="28.5" customHeight="1">
      <c r="A45" s="23" t="s">
        <v>95</v>
      </c>
      <c r="B45" s="24" t="s">
        <v>96</v>
      </c>
      <c r="C45" s="25" t="s">
        <v>23</v>
      </c>
      <c r="D45" s="25">
        <v>10</v>
      </c>
      <c r="E45" s="737"/>
      <c r="F45" s="785">
        <f t="shared" si="2"/>
        <v>0</v>
      </c>
      <c r="G45" s="45"/>
      <c r="H45" s="27"/>
      <c r="I45" s="29" t="s">
        <v>64</v>
      </c>
    </row>
    <row r="46" spans="1:9" ht="31.5" customHeight="1">
      <c r="A46" s="23" t="s">
        <v>97</v>
      </c>
      <c r="B46" s="24" t="s">
        <v>98</v>
      </c>
      <c r="C46" s="25" t="s">
        <v>23</v>
      </c>
      <c r="D46" s="25">
        <v>5</v>
      </c>
      <c r="E46" s="737"/>
      <c r="F46" s="785">
        <f t="shared" si="2"/>
        <v>0</v>
      </c>
      <c r="G46" s="45"/>
      <c r="H46" s="27"/>
      <c r="I46" s="29" t="s">
        <v>64</v>
      </c>
    </row>
    <row r="47" spans="1:9" ht="27" customHeight="1">
      <c r="A47" s="23" t="s">
        <v>99</v>
      </c>
      <c r="B47" s="24" t="s">
        <v>100</v>
      </c>
      <c r="C47" s="25" t="s">
        <v>23</v>
      </c>
      <c r="D47" s="25">
        <v>5</v>
      </c>
      <c r="E47" s="737"/>
      <c r="F47" s="785">
        <f t="shared" si="2"/>
        <v>0</v>
      </c>
      <c r="G47" s="45"/>
      <c r="H47" s="27"/>
      <c r="I47" s="29" t="s">
        <v>64</v>
      </c>
    </row>
    <row r="48" spans="1:9" ht="27.75" customHeight="1">
      <c r="A48" s="23" t="s">
        <v>101</v>
      </c>
      <c r="B48" s="24" t="s">
        <v>102</v>
      </c>
      <c r="C48" s="25" t="s">
        <v>23</v>
      </c>
      <c r="D48" s="25">
        <v>5</v>
      </c>
      <c r="E48" s="737"/>
      <c r="F48" s="785">
        <f t="shared" si="2"/>
        <v>0</v>
      </c>
      <c r="G48" s="45"/>
      <c r="H48" s="27"/>
      <c r="I48" s="29" t="s">
        <v>64</v>
      </c>
    </row>
    <row r="49" spans="1:9" ht="30" customHeight="1">
      <c r="A49" s="23" t="s">
        <v>103</v>
      </c>
      <c r="B49" s="24" t="s">
        <v>104</v>
      </c>
      <c r="C49" s="25" t="s">
        <v>23</v>
      </c>
      <c r="D49" s="25">
        <v>5</v>
      </c>
      <c r="E49" s="737"/>
      <c r="F49" s="785">
        <f t="shared" si="2"/>
        <v>0</v>
      </c>
      <c r="G49" s="45"/>
      <c r="H49" s="27"/>
      <c r="I49" s="29" t="s">
        <v>64</v>
      </c>
    </row>
    <row r="50" spans="1:9" ht="30" customHeight="1">
      <c r="A50" s="55" t="s">
        <v>105</v>
      </c>
      <c r="B50" s="24" t="s">
        <v>106</v>
      </c>
      <c r="C50" s="25" t="s">
        <v>23</v>
      </c>
      <c r="D50" s="25">
        <v>4</v>
      </c>
      <c r="E50" s="737"/>
      <c r="F50" s="785">
        <f t="shared" si="2"/>
        <v>0</v>
      </c>
      <c r="G50" s="45"/>
      <c r="H50" s="27"/>
      <c r="I50" s="29" t="s">
        <v>64</v>
      </c>
    </row>
    <row r="51" spans="1:9" ht="30" customHeight="1">
      <c r="A51" s="23" t="s">
        <v>107</v>
      </c>
      <c r="B51" s="24" t="s">
        <v>108</v>
      </c>
      <c r="C51" s="25" t="s">
        <v>23</v>
      </c>
      <c r="D51" s="25">
        <v>4</v>
      </c>
      <c r="E51" s="737"/>
      <c r="F51" s="785">
        <f t="shared" si="2"/>
        <v>0</v>
      </c>
      <c r="G51" s="45"/>
      <c r="H51" s="27"/>
      <c r="I51" s="29" t="s">
        <v>64</v>
      </c>
    </row>
    <row r="52" spans="1:9" ht="30.75" customHeight="1">
      <c r="A52" s="23" t="s">
        <v>109</v>
      </c>
      <c r="B52" s="24" t="s">
        <v>110</v>
      </c>
      <c r="C52" s="25" t="s">
        <v>23</v>
      </c>
      <c r="D52" s="25">
        <v>2</v>
      </c>
      <c r="E52" s="737"/>
      <c r="F52" s="785">
        <f t="shared" si="2"/>
        <v>0</v>
      </c>
      <c r="G52" s="45"/>
      <c r="H52" s="27"/>
      <c r="I52" s="29" t="s">
        <v>111</v>
      </c>
    </row>
    <row r="53" spans="1:9" ht="39" customHeight="1">
      <c r="A53" s="23" t="s">
        <v>112</v>
      </c>
      <c r="B53" s="32" t="s">
        <v>113</v>
      </c>
      <c r="C53" s="33" t="s">
        <v>23</v>
      </c>
      <c r="D53" s="33">
        <v>5</v>
      </c>
      <c r="E53" s="786"/>
      <c r="F53" s="785">
        <f t="shared" si="2"/>
        <v>0</v>
      </c>
      <c r="G53" s="45"/>
      <c r="H53" s="34"/>
      <c r="I53" s="35" t="s">
        <v>85</v>
      </c>
    </row>
    <row r="54" spans="1:9" ht="49.5" customHeight="1">
      <c r="A54" s="56">
        <v>5</v>
      </c>
      <c r="B54" s="1009" t="s">
        <v>114</v>
      </c>
      <c r="C54" s="1009"/>
      <c r="D54" s="1009"/>
      <c r="E54" s="1009"/>
      <c r="F54" s="51"/>
      <c r="G54" s="51"/>
      <c r="H54" s="51"/>
      <c r="I54" s="52"/>
    </row>
    <row r="55" spans="1:9" ht="21.75" customHeight="1">
      <c r="A55" s="23" t="s">
        <v>115</v>
      </c>
      <c r="B55" s="43" t="s">
        <v>116</v>
      </c>
      <c r="C55" s="18" t="s">
        <v>23</v>
      </c>
      <c r="D55" s="18">
        <v>5</v>
      </c>
      <c r="E55" s="784"/>
      <c r="F55" s="785">
        <f>D55*E55</f>
        <v>0</v>
      </c>
      <c r="G55" s="45"/>
      <c r="H55" s="54"/>
      <c r="I55" s="46" t="s">
        <v>64</v>
      </c>
    </row>
    <row r="56" spans="1:9" ht="21.75" customHeight="1">
      <c r="A56" s="23" t="s">
        <v>117</v>
      </c>
      <c r="B56" s="24" t="s">
        <v>118</v>
      </c>
      <c r="C56" s="25" t="s">
        <v>23</v>
      </c>
      <c r="D56" s="25">
        <v>2</v>
      </c>
      <c r="E56" s="737"/>
      <c r="F56" s="785">
        <f aca="true" t="shared" si="3" ref="F56:F66">D56*E56</f>
        <v>0</v>
      </c>
      <c r="G56" s="45"/>
      <c r="H56" s="27"/>
      <c r="I56" s="29" t="s">
        <v>64</v>
      </c>
    </row>
    <row r="57" spans="1:9" ht="21.75" customHeight="1">
      <c r="A57" s="23" t="s">
        <v>119</v>
      </c>
      <c r="B57" s="24" t="s">
        <v>120</v>
      </c>
      <c r="C57" s="25" t="s">
        <v>23</v>
      </c>
      <c r="D57" s="25">
        <v>5</v>
      </c>
      <c r="E57" s="737"/>
      <c r="F57" s="785">
        <f t="shared" si="3"/>
        <v>0</v>
      </c>
      <c r="G57" s="45"/>
      <c r="H57" s="27"/>
      <c r="I57" s="29" t="s">
        <v>64</v>
      </c>
    </row>
    <row r="58" spans="1:9" ht="54" customHeight="1">
      <c r="A58" s="23" t="s">
        <v>121</v>
      </c>
      <c r="B58" s="24" t="s">
        <v>122</v>
      </c>
      <c r="C58" s="25" t="s">
        <v>23</v>
      </c>
      <c r="D58" s="25">
        <v>5</v>
      </c>
      <c r="E58" s="737"/>
      <c r="F58" s="785">
        <f t="shared" si="3"/>
        <v>0</v>
      </c>
      <c r="G58" s="45"/>
      <c r="H58" s="27"/>
      <c r="I58" s="29" t="s">
        <v>64</v>
      </c>
    </row>
    <row r="59" spans="1:9" ht="21.75" customHeight="1">
      <c r="A59" s="23" t="s">
        <v>123</v>
      </c>
      <c r="B59" s="24" t="s">
        <v>124</v>
      </c>
      <c r="C59" s="25" t="s">
        <v>23</v>
      </c>
      <c r="D59" s="25">
        <v>5</v>
      </c>
      <c r="E59" s="737"/>
      <c r="F59" s="785">
        <f t="shared" si="3"/>
        <v>0</v>
      </c>
      <c r="G59" s="45"/>
      <c r="H59" s="27"/>
      <c r="I59" s="29" t="s">
        <v>64</v>
      </c>
    </row>
    <row r="60" spans="1:9" ht="21.75" customHeight="1">
      <c r="A60" s="23" t="s">
        <v>125</v>
      </c>
      <c r="B60" s="24" t="s">
        <v>98</v>
      </c>
      <c r="C60" s="25" t="s">
        <v>23</v>
      </c>
      <c r="D60" s="25">
        <v>5</v>
      </c>
      <c r="E60" s="737"/>
      <c r="F60" s="785">
        <f t="shared" si="3"/>
        <v>0</v>
      </c>
      <c r="G60" s="45"/>
      <c r="H60" s="27"/>
      <c r="I60" s="29" t="s">
        <v>64</v>
      </c>
    </row>
    <row r="61" spans="1:9" ht="21.75" customHeight="1">
      <c r="A61" s="23" t="s">
        <v>126</v>
      </c>
      <c r="B61" s="24" t="s">
        <v>100</v>
      </c>
      <c r="C61" s="25" t="s">
        <v>23</v>
      </c>
      <c r="D61" s="25">
        <v>5</v>
      </c>
      <c r="E61" s="737"/>
      <c r="F61" s="785">
        <f t="shared" si="3"/>
        <v>0</v>
      </c>
      <c r="G61" s="45"/>
      <c r="H61" s="27"/>
      <c r="I61" s="29" t="s">
        <v>64</v>
      </c>
    </row>
    <row r="62" spans="1:9" ht="21.75" customHeight="1">
      <c r="A62" s="23" t="s">
        <v>127</v>
      </c>
      <c r="B62" s="24" t="s">
        <v>102</v>
      </c>
      <c r="C62" s="25" t="s">
        <v>23</v>
      </c>
      <c r="D62" s="25">
        <v>5</v>
      </c>
      <c r="E62" s="737"/>
      <c r="F62" s="785">
        <f t="shared" si="3"/>
        <v>0</v>
      </c>
      <c r="G62" s="45"/>
      <c r="H62" s="27"/>
      <c r="I62" s="29"/>
    </row>
    <row r="63" spans="1:9" ht="21.75" customHeight="1">
      <c r="A63" s="23" t="s">
        <v>128</v>
      </c>
      <c r="B63" s="24" t="s">
        <v>129</v>
      </c>
      <c r="C63" s="25" t="s">
        <v>23</v>
      </c>
      <c r="D63" s="25">
        <v>4</v>
      </c>
      <c r="E63" s="737"/>
      <c r="F63" s="785">
        <f t="shared" si="3"/>
        <v>0</v>
      </c>
      <c r="G63" s="45"/>
      <c r="H63" s="27"/>
      <c r="I63" s="29"/>
    </row>
    <row r="64" spans="1:9" ht="30" customHeight="1">
      <c r="A64" s="23" t="s">
        <v>130</v>
      </c>
      <c r="B64" s="24" t="s">
        <v>131</v>
      </c>
      <c r="C64" s="25" t="s">
        <v>23</v>
      </c>
      <c r="D64" s="25">
        <v>400</v>
      </c>
      <c r="E64" s="737"/>
      <c r="F64" s="785">
        <f t="shared" si="3"/>
        <v>0</v>
      </c>
      <c r="G64" s="45"/>
      <c r="H64" s="27"/>
      <c r="I64" s="30" t="s">
        <v>132</v>
      </c>
    </row>
    <row r="65" spans="1:9" ht="33" customHeight="1">
      <c r="A65" s="55" t="s">
        <v>133</v>
      </c>
      <c r="B65" s="24" t="s">
        <v>134</v>
      </c>
      <c r="C65" s="25" t="s">
        <v>23</v>
      </c>
      <c r="D65" s="25">
        <v>50</v>
      </c>
      <c r="E65" s="737"/>
      <c r="F65" s="785">
        <f t="shared" si="3"/>
        <v>0</v>
      </c>
      <c r="G65" s="45"/>
      <c r="H65" s="27"/>
      <c r="I65" s="30" t="s">
        <v>132</v>
      </c>
    </row>
    <row r="66" spans="1:9" ht="30" customHeight="1">
      <c r="A66" s="57" t="s">
        <v>135</v>
      </c>
      <c r="B66" s="32" t="s">
        <v>136</v>
      </c>
      <c r="C66" s="33" t="s">
        <v>23</v>
      </c>
      <c r="D66" s="33">
        <v>5</v>
      </c>
      <c r="E66" s="786"/>
      <c r="F66" s="785">
        <f t="shared" si="3"/>
        <v>0</v>
      </c>
      <c r="G66" s="45"/>
      <c r="H66" s="34"/>
      <c r="I66" s="35"/>
    </row>
    <row r="67" spans="1:9" ht="48" customHeight="1">
      <c r="A67" s="50">
        <v>6</v>
      </c>
      <c r="B67" s="1008" t="s">
        <v>137</v>
      </c>
      <c r="C67" s="1008"/>
      <c r="D67" s="1008"/>
      <c r="E67" s="1008"/>
      <c r="F67" s="51"/>
      <c r="G67" s="51"/>
      <c r="H67" s="51"/>
      <c r="I67" s="52"/>
    </row>
    <row r="68" spans="1:9" ht="84.75" customHeight="1">
      <c r="A68" s="36"/>
      <c r="B68" s="58" t="s">
        <v>138</v>
      </c>
      <c r="C68" s="18" t="s">
        <v>16</v>
      </c>
      <c r="D68" s="18" t="s">
        <v>17</v>
      </c>
      <c r="E68" s="19" t="s">
        <v>18</v>
      </c>
      <c r="F68" s="20" t="s">
        <v>19</v>
      </c>
      <c r="G68" s="21" t="s">
        <v>19</v>
      </c>
      <c r="H68" s="18" t="s">
        <v>18</v>
      </c>
      <c r="I68" s="22" t="s">
        <v>20</v>
      </c>
    </row>
    <row r="69" spans="1:9" ht="21.75" customHeight="1">
      <c r="A69" s="23" t="s">
        <v>139</v>
      </c>
      <c r="B69" s="24" t="s">
        <v>140</v>
      </c>
      <c r="C69" s="25" t="s">
        <v>23</v>
      </c>
      <c r="D69" s="25">
        <v>4</v>
      </c>
      <c r="E69" s="770"/>
      <c r="F69" s="788">
        <f>D69*E69</f>
        <v>0</v>
      </c>
      <c r="G69" s="26"/>
      <c r="H69" s="27"/>
      <c r="I69" s="29" t="s">
        <v>64</v>
      </c>
    </row>
    <row r="70" spans="1:9" ht="21.75" customHeight="1">
      <c r="A70" s="23" t="s">
        <v>141</v>
      </c>
      <c r="B70" s="24" t="s">
        <v>142</v>
      </c>
      <c r="C70" s="25" t="s">
        <v>23</v>
      </c>
      <c r="D70" s="25">
        <v>2</v>
      </c>
      <c r="E70" s="770"/>
      <c r="F70" s="788">
        <f aca="true" t="shared" si="4" ref="F70:F84">D70*E70</f>
        <v>0</v>
      </c>
      <c r="G70" s="26"/>
      <c r="H70" s="27"/>
      <c r="I70" s="29" t="s">
        <v>64</v>
      </c>
    </row>
    <row r="71" spans="1:9" ht="30.75" customHeight="1">
      <c r="A71" s="23" t="s">
        <v>143</v>
      </c>
      <c r="B71" s="24" t="s">
        <v>144</v>
      </c>
      <c r="C71" s="25" t="s">
        <v>23</v>
      </c>
      <c r="D71" s="25">
        <v>5</v>
      </c>
      <c r="E71" s="770"/>
      <c r="F71" s="788">
        <f t="shared" si="4"/>
        <v>0</v>
      </c>
      <c r="G71" s="26"/>
      <c r="H71" s="27"/>
      <c r="I71" s="29" t="s">
        <v>64</v>
      </c>
    </row>
    <row r="72" spans="1:9" ht="21.75" customHeight="1">
      <c r="A72" s="23" t="s">
        <v>145</v>
      </c>
      <c r="B72" s="24" t="s">
        <v>146</v>
      </c>
      <c r="C72" s="25" t="s">
        <v>23</v>
      </c>
      <c r="D72" s="25">
        <v>2</v>
      </c>
      <c r="E72" s="770"/>
      <c r="F72" s="788">
        <f t="shared" si="4"/>
        <v>0</v>
      </c>
      <c r="G72" s="26"/>
      <c r="H72" s="27"/>
      <c r="I72" s="29" t="s">
        <v>64</v>
      </c>
    </row>
    <row r="73" spans="1:9" ht="21.75" customHeight="1">
      <c r="A73" s="23" t="s">
        <v>147</v>
      </c>
      <c r="B73" s="24" t="s">
        <v>148</v>
      </c>
      <c r="C73" s="25" t="s">
        <v>23</v>
      </c>
      <c r="D73" s="25">
        <v>2</v>
      </c>
      <c r="E73" s="770"/>
      <c r="F73" s="788">
        <f t="shared" si="4"/>
        <v>0</v>
      </c>
      <c r="G73" s="26"/>
      <c r="H73" s="27"/>
      <c r="I73" s="29" t="s">
        <v>64</v>
      </c>
    </row>
    <row r="74" spans="1:9" ht="21.75" customHeight="1">
      <c r="A74" s="23" t="s">
        <v>149</v>
      </c>
      <c r="B74" s="24" t="s">
        <v>150</v>
      </c>
      <c r="C74" s="25" t="s">
        <v>23</v>
      </c>
      <c r="D74" s="25">
        <v>2</v>
      </c>
      <c r="E74" s="770"/>
      <c r="F74" s="788">
        <f t="shared" si="4"/>
        <v>0</v>
      </c>
      <c r="G74" s="26"/>
      <c r="H74" s="27"/>
      <c r="I74" s="29" t="s">
        <v>64</v>
      </c>
    </row>
    <row r="75" spans="1:9" ht="21.75" customHeight="1">
      <c r="A75" s="23" t="s">
        <v>151</v>
      </c>
      <c r="B75" s="24" t="s">
        <v>152</v>
      </c>
      <c r="C75" s="25" t="s">
        <v>23</v>
      </c>
      <c r="D75" s="25">
        <v>2</v>
      </c>
      <c r="E75" s="770"/>
      <c r="F75" s="788">
        <f t="shared" si="4"/>
        <v>0</v>
      </c>
      <c r="G75" s="26"/>
      <c r="H75" s="27"/>
      <c r="I75" s="29" t="s">
        <v>64</v>
      </c>
    </row>
    <row r="76" spans="1:9" ht="21.75" customHeight="1">
      <c r="A76" s="23" t="s">
        <v>153</v>
      </c>
      <c r="B76" s="24" t="s">
        <v>98</v>
      </c>
      <c r="C76" s="25" t="s">
        <v>23</v>
      </c>
      <c r="D76" s="25">
        <v>2</v>
      </c>
      <c r="E76" s="770"/>
      <c r="F76" s="788">
        <f t="shared" si="4"/>
        <v>0</v>
      </c>
      <c r="G76" s="26"/>
      <c r="H76" s="27"/>
      <c r="I76" s="29" t="s">
        <v>64</v>
      </c>
    </row>
    <row r="77" spans="1:9" ht="21.75" customHeight="1">
      <c r="A77" s="55" t="s">
        <v>154</v>
      </c>
      <c r="B77" s="24" t="s">
        <v>100</v>
      </c>
      <c r="C77" s="25" t="s">
        <v>23</v>
      </c>
      <c r="D77" s="25">
        <v>2</v>
      </c>
      <c r="E77" s="770"/>
      <c r="F77" s="788">
        <f t="shared" si="4"/>
        <v>0</v>
      </c>
      <c r="G77" s="26"/>
      <c r="H77" s="27"/>
      <c r="I77" s="29" t="s">
        <v>64</v>
      </c>
    </row>
    <row r="78" spans="1:9" ht="36" customHeight="1">
      <c r="A78" s="23" t="s">
        <v>155</v>
      </c>
      <c r="B78" s="24" t="s">
        <v>156</v>
      </c>
      <c r="C78" s="25" t="s">
        <v>23</v>
      </c>
      <c r="D78" s="25">
        <v>2</v>
      </c>
      <c r="E78" s="770"/>
      <c r="F78" s="788">
        <f t="shared" si="4"/>
        <v>0</v>
      </c>
      <c r="G78" s="26"/>
      <c r="H78" s="27"/>
      <c r="I78" s="29" t="s">
        <v>64</v>
      </c>
    </row>
    <row r="79" spans="1:9" ht="30.75" customHeight="1">
      <c r="A79" s="23" t="s">
        <v>157</v>
      </c>
      <c r="B79" s="24" t="s">
        <v>158</v>
      </c>
      <c r="C79" s="25" t="s">
        <v>23</v>
      </c>
      <c r="D79" s="25">
        <v>2</v>
      </c>
      <c r="E79" s="770"/>
      <c r="F79" s="788">
        <f t="shared" si="4"/>
        <v>0</v>
      </c>
      <c r="G79" s="26"/>
      <c r="H79" s="27"/>
      <c r="I79" s="29" t="s">
        <v>64</v>
      </c>
    </row>
    <row r="80" spans="1:9" ht="30.75" customHeight="1">
      <c r="A80" s="23" t="s">
        <v>159</v>
      </c>
      <c r="B80" s="24" t="s">
        <v>160</v>
      </c>
      <c r="C80" s="25" t="s">
        <v>23</v>
      </c>
      <c r="D80" s="25">
        <v>1</v>
      </c>
      <c r="E80" s="770"/>
      <c r="F80" s="788">
        <f t="shared" si="4"/>
        <v>0</v>
      </c>
      <c r="G80" s="26"/>
      <c r="H80" s="27"/>
      <c r="I80" s="29"/>
    </row>
    <row r="81" spans="1:9" ht="30.75" customHeight="1">
      <c r="A81" s="23" t="s">
        <v>161</v>
      </c>
      <c r="B81" s="24" t="s">
        <v>162</v>
      </c>
      <c r="C81" s="25" t="s">
        <v>23</v>
      </c>
      <c r="D81" s="25">
        <v>2</v>
      </c>
      <c r="E81" s="770"/>
      <c r="F81" s="788">
        <f t="shared" si="4"/>
        <v>0</v>
      </c>
      <c r="G81" s="26"/>
      <c r="H81" s="27"/>
      <c r="I81" s="29"/>
    </row>
    <row r="82" spans="1:9" ht="33" customHeight="1">
      <c r="A82" s="23" t="s">
        <v>163</v>
      </c>
      <c r="B82" s="24" t="s">
        <v>164</v>
      </c>
      <c r="C82" s="25" t="s">
        <v>23</v>
      </c>
      <c r="D82" s="25">
        <v>200</v>
      </c>
      <c r="E82" s="770"/>
      <c r="F82" s="788">
        <f t="shared" si="4"/>
        <v>0</v>
      </c>
      <c r="G82" s="26"/>
      <c r="H82" s="27"/>
      <c r="I82" s="30" t="s">
        <v>85</v>
      </c>
    </row>
    <row r="83" spans="1:9" ht="33.75" customHeight="1">
      <c r="A83" s="23" t="s">
        <v>165</v>
      </c>
      <c r="B83" s="24" t="s">
        <v>166</v>
      </c>
      <c r="C83" s="25" t="s">
        <v>23</v>
      </c>
      <c r="D83" s="25">
        <v>100</v>
      </c>
      <c r="E83" s="770"/>
      <c r="F83" s="788">
        <f t="shared" si="4"/>
        <v>0</v>
      </c>
      <c r="G83" s="26"/>
      <c r="H83" s="27"/>
      <c r="I83" s="30" t="s">
        <v>85</v>
      </c>
    </row>
    <row r="84" spans="1:9" ht="33.75" customHeight="1">
      <c r="A84" s="31" t="s">
        <v>167</v>
      </c>
      <c r="B84" s="32" t="s">
        <v>168</v>
      </c>
      <c r="C84" s="33" t="s">
        <v>23</v>
      </c>
      <c r="D84" s="33">
        <v>50</v>
      </c>
      <c r="E84" s="789"/>
      <c r="F84" s="788">
        <f t="shared" si="4"/>
        <v>0</v>
      </c>
      <c r="G84" s="26"/>
      <c r="H84" s="34"/>
      <c r="I84" s="35"/>
    </row>
    <row r="85" spans="1:9" ht="50.25" customHeight="1">
      <c r="A85" s="50">
        <v>7</v>
      </c>
      <c r="B85" s="1008" t="s">
        <v>169</v>
      </c>
      <c r="C85" s="1008"/>
      <c r="D85" s="1008"/>
      <c r="E85" s="1008"/>
      <c r="F85" s="51"/>
      <c r="G85" s="51"/>
      <c r="H85" s="51"/>
      <c r="I85" s="52"/>
    </row>
    <row r="86" spans="1:9" ht="87" customHeight="1">
      <c r="A86" s="36"/>
      <c r="B86" s="59" t="s">
        <v>170</v>
      </c>
      <c r="C86" s="18" t="s">
        <v>16</v>
      </c>
      <c r="D86" s="18" t="s">
        <v>17</v>
      </c>
      <c r="E86" s="19" t="s">
        <v>18</v>
      </c>
      <c r="F86" s="60" t="s">
        <v>19</v>
      </c>
      <c r="G86" s="21" t="s">
        <v>19</v>
      </c>
      <c r="H86" s="18" t="s">
        <v>18</v>
      </c>
      <c r="I86" s="22" t="s">
        <v>20</v>
      </c>
    </row>
    <row r="87" spans="1:9" ht="21.75" customHeight="1">
      <c r="A87" s="23" t="s">
        <v>171</v>
      </c>
      <c r="B87" s="24" t="s">
        <v>172</v>
      </c>
      <c r="C87" s="25" t="s">
        <v>23</v>
      </c>
      <c r="D87" s="25">
        <v>5</v>
      </c>
      <c r="E87" s="770"/>
      <c r="F87" s="788">
        <f>D87*E87</f>
        <v>0</v>
      </c>
      <c r="G87" s="26"/>
      <c r="H87" s="27"/>
      <c r="I87" s="29" t="s">
        <v>64</v>
      </c>
    </row>
    <row r="88" spans="1:9" ht="31.5" customHeight="1">
      <c r="A88" s="23" t="s">
        <v>173</v>
      </c>
      <c r="B88" s="24" t="s">
        <v>174</v>
      </c>
      <c r="C88" s="25" t="s">
        <v>23</v>
      </c>
      <c r="D88" s="25">
        <v>5</v>
      </c>
      <c r="E88" s="770"/>
      <c r="F88" s="788">
        <f aca="true" t="shared" si="5" ref="F88:F94">D88*E88</f>
        <v>0</v>
      </c>
      <c r="G88" s="26"/>
      <c r="H88" s="27"/>
      <c r="I88" s="29" t="s">
        <v>64</v>
      </c>
    </row>
    <row r="89" spans="1:9" ht="33" customHeight="1">
      <c r="A89" s="23" t="s">
        <v>175</v>
      </c>
      <c r="B89" s="24" t="s">
        <v>176</v>
      </c>
      <c r="C89" s="25" t="s">
        <v>23</v>
      </c>
      <c r="D89" s="25">
        <v>5</v>
      </c>
      <c r="E89" s="770"/>
      <c r="F89" s="788">
        <f t="shared" si="5"/>
        <v>0</v>
      </c>
      <c r="G89" s="26"/>
      <c r="H89" s="27"/>
      <c r="I89" s="29" t="s">
        <v>64</v>
      </c>
    </row>
    <row r="90" spans="1:9" ht="21.75" customHeight="1">
      <c r="A90" s="23" t="s">
        <v>177</v>
      </c>
      <c r="B90" s="24" t="s">
        <v>98</v>
      </c>
      <c r="C90" s="25" t="s">
        <v>23</v>
      </c>
      <c r="D90" s="25">
        <v>5</v>
      </c>
      <c r="E90" s="770"/>
      <c r="F90" s="788">
        <f t="shared" si="5"/>
        <v>0</v>
      </c>
      <c r="G90" s="26"/>
      <c r="H90" s="27"/>
      <c r="I90" s="29" t="s">
        <v>64</v>
      </c>
    </row>
    <row r="91" spans="1:9" ht="21.75" customHeight="1">
      <c r="A91" s="23" t="s">
        <v>178</v>
      </c>
      <c r="B91" s="24" t="s">
        <v>179</v>
      </c>
      <c r="C91" s="25" t="s">
        <v>23</v>
      </c>
      <c r="D91" s="25">
        <v>5</v>
      </c>
      <c r="E91" s="770"/>
      <c r="F91" s="788">
        <f t="shared" si="5"/>
        <v>0</v>
      </c>
      <c r="G91" s="26"/>
      <c r="H91" s="27"/>
      <c r="I91" s="29" t="s">
        <v>64</v>
      </c>
    </row>
    <row r="92" spans="1:9" ht="21.75" customHeight="1">
      <c r="A92" s="23" t="s">
        <v>180</v>
      </c>
      <c r="B92" s="24" t="s">
        <v>181</v>
      </c>
      <c r="C92" s="25" t="s">
        <v>23</v>
      </c>
      <c r="D92" s="25">
        <v>5</v>
      </c>
      <c r="E92" s="770"/>
      <c r="F92" s="788">
        <f t="shared" si="5"/>
        <v>0</v>
      </c>
      <c r="G92" s="26"/>
      <c r="H92" s="27"/>
      <c r="I92" s="29" t="s">
        <v>64</v>
      </c>
    </row>
    <row r="93" spans="1:9" ht="40.5" customHeight="1">
      <c r="A93" s="23" t="s">
        <v>182</v>
      </c>
      <c r="B93" s="24" t="s">
        <v>183</v>
      </c>
      <c r="C93" s="25" t="s">
        <v>23</v>
      </c>
      <c r="D93" s="25">
        <v>2</v>
      </c>
      <c r="E93" s="770"/>
      <c r="F93" s="788">
        <f t="shared" si="5"/>
        <v>0</v>
      </c>
      <c r="G93" s="26"/>
      <c r="H93" s="27"/>
      <c r="I93" s="29" t="s">
        <v>64</v>
      </c>
    </row>
    <row r="94" spans="1:9" ht="44.25" customHeight="1">
      <c r="A94" s="31" t="s">
        <v>184</v>
      </c>
      <c r="B94" s="32" t="s">
        <v>185</v>
      </c>
      <c r="C94" s="33" t="s">
        <v>23</v>
      </c>
      <c r="D94" s="33">
        <v>200</v>
      </c>
      <c r="E94" s="789"/>
      <c r="F94" s="788">
        <f t="shared" si="5"/>
        <v>0</v>
      </c>
      <c r="G94" s="26"/>
      <c r="H94" s="34"/>
      <c r="I94" s="40" t="s">
        <v>64</v>
      </c>
    </row>
    <row r="95" spans="1:9" ht="42" customHeight="1">
      <c r="A95" s="61">
        <v>8</v>
      </c>
      <c r="B95" s="1008" t="s">
        <v>186</v>
      </c>
      <c r="C95" s="1008"/>
      <c r="D95" s="1008"/>
      <c r="E95" s="1008"/>
      <c r="F95" s="51"/>
      <c r="G95" s="51"/>
      <c r="H95" s="51"/>
      <c r="I95" s="52"/>
    </row>
    <row r="96" spans="1:9" ht="47.25" customHeight="1">
      <c r="A96" s="16" t="s">
        <v>187</v>
      </c>
      <c r="B96" s="43" t="s">
        <v>188</v>
      </c>
      <c r="C96" s="18" t="s">
        <v>23</v>
      </c>
      <c r="D96" s="18">
        <v>30</v>
      </c>
      <c r="E96" s="768"/>
      <c r="F96" s="769">
        <f>D96*E96</f>
        <v>0</v>
      </c>
      <c r="G96" s="26"/>
      <c r="H96" s="54"/>
      <c r="I96" s="62" t="s">
        <v>85</v>
      </c>
    </row>
    <row r="97" spans="1:9" ht="55.5" customHeight="1">
      <c r="A97" s="23" t="s">
        <v>189</v>
      </c>
      <c r="B97" s="24" t="s">
        <v>190</v>
      </c>
      <c r="C97" s="25" t="s">
        <v>23</v>
      </c>
      <c r="D97" s="25">
        <v>30</v>
      </c>
      <c r="E97" s="770"/>
      <c r="F97" s="769">
        <f>D97*E97</f>
        <v>0</v>
      </c>
      <c r="G97" s="26"/>
      <c r="H97" s="27"/>
      <c r="I97" s="30" t="s">
        <v>85</v>
      </c>
    </row>
    <row r="98" spans="1:9" ht="56.25" customHeight="1">
      <c r="A98" s="63" t="s">
        <v>191</v>
      </c>
      <c r="B98" s="64" t="s">
        <v>192</v>
      </c>
      <c r="C98" s="65" t="s">
        <v>23</v>
      </c>
      <c r="D98" s="65">
        <v>30</v>
      </c>
      <c r="E98" s="790"/>
      <c r="F98" s="769">
        <f>D98*E98</f>
        <v>0</v>
      </c>
      <c r="G98" s="26"/>
      <c r="H98" s="66"/>
      <c r="I98" s="67"/>
    </row>
    <row r="99" spans="1:9" ht="18" customHeight="1">
      <c r="A99" s="1005" t="s">
        <v>193</v>
      </c>
      <c r="B99" s="1005"/>
      <c r="C99" s="1005"/>
      <c r="D99" s="1005"/>
      <c r="E99" s="1005"/>
      <c r="F99" s="740">
        <f>SUM(F11:F98)</f>
        <v>0</v>
      </c>
      <c r="G99" s="1006"/>
      <c r="H99" s="1006"/>
      <c r="I99" s="1006"/>
    </row>
    <row r="100" spans="2:4" ht="24">
      <c r="B100" s="69" t="s">
        <v>194</v>
      </c>
      <c r="C100" s="70" t="s">
        <v>195</v>
      </c>
      <c r="D100" s="71" t="s">
        <v>196</v>
      </c>
    </row>
    <row r="101" spans="2:4" ht="26.25">
      <c r="B101" s="72" t="s">
        <v>197</v>
      </c>
      <c r="C101" s="25"/>
      <c r="D101" s="73"/>
    </row>
    <row r="102" spans="2:4" ht="26.25">
      <c r="B102" s="74" t="s">
        <v>198</v>
      </c>
      <c r="C102" s="25"/>
      <c r="D102" s="75"/>
    </row>
    <row r="103" spans="2:6" ht="26.25">
      <c r="B103" s="76" t="s">
        <v>199</v>
      </c>
      <c r="C103" s="25"/>
      <c r="D103" s="75"/>
      <c r="E103" s="77"/>
      <c r="F103" s="77"/>
    </row>
    <row r="104" spans="2:6" ht="26.25">
      <c r="B104" s="76" t="s">
        <v>200</v>
      </c>
      <c r="C104" s="25"/>
      <c r="D104" s="75"/>
      <c r="E104" s="77"/>
      <c r="F104" s="77"/>
    </row>
    <row r="105" spans="2:4" ht="26.25">
      <c r="B105" s="1004" t="s">
        <v>1230</v>
      </c>
      <c r="C105" s="65"/>
      <c r="D105" s="79"/>
    </row>
    <row r="106" spans="3:7" ht="12.75">
      <c r="C106" s="3"/>
      <c r="G106" s="3" t="s">
        <v>201</v>
      </c>
    </row>
    <row r="107" spans="3:7" ht="12.75">
      <c r="C107" s="3"/>
      <c r="G107" s="80" t="s">
        <v>202</v>
      </c>
    </row>
    <row r="108" ht="12.75">
      <c r="C108" s="3"/>
    </row>
  </sheetData>
  <sheetProtection selectLockedCells="1" selectUnlockedCells="1"/>
  <mergeCells count="14">
    <mergeCell ref="G5:H5"/>
    <mergeCell ref="G4:H4"/>
    <mergeCell ref="C2:F2"/>
    <mergeCell ref="A6:B6"/>
    <mergeCell ref="B9:E9"/>
    <mergeCell ref="B28:E28"/>
    <mergeCell ref="A99:E99"/>
    <mergeCell ref="G99:I99"/>
    <mergeCell ref="B36:E36"/>
    <mergeCell ref="B41:E41"/>
    <mergeCell ref="B54:E54"/>
    <mergeCell ref="B67:E67"/>
    <mergeCell ref="B85:E85"/>
    <mergeCell ref="B95:E95"/>
  </mergeCells>
  <printOptions/>
  <pageMargins left="0.75" right="0.75" top="1" bottom="1" header="0.5118055555555555" footer="0.5118055555555555"/>
  <pageSetup horizontalDpi="600" verticalDpi="600" orientation="landscape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23"/>
  <sheetViews>
    <sheetView zoomScale="95" zoomScaleNormal="95" zoomScaleSheetLayoutView="70" zoomScalePageLayoutView="0" workbookViewId="0" topLeftCell="A1">
      <selection activeCell="H3" sqref="H3:I4"/>
    </sheetView>
  </sheetViews>
  <sheetFormatPr defaultColWidth="11.57421875" defaultRowHeight="12.75"/>
  <cols>
    <col min="1" max="1" width="4.421875" style="261" customWidth="1"/>
    <col min="2" max="2" width="38.7109375" style="261" customWidth="1"/>
    <col min="3" max="3" width="8.7109375" style="261" customWidth="1"/>
    <col min="4" max="4" width="9.140625" style="261" customWidth="1"/>
    <col min="5" max="5" width="13.421875" style="261" customWidth="1"/>
    <col min="6" max="6" width="16.8515625" style="261" customWidth="1"/>
    <col min="7" max="7" width="14.8515625" style="261" customWidth="1"/>
    <col min="8" max="8" width="12.00390625" style="261" customWidth="1"/>
    <col min="9" max="16384" width="11.57421875" style="261" customWidth="1"/>
  </cols>
  <sheetData>
    <row r="1" ht="13.5" thickBot="1"/>
    <row r="2" spans="3:6" ht="13.5" thickBot="1">
      <c r="C2" s="1012" t="s">
        <v>0</v>
      </c>
      <c r="D2" s="1012"/>
      <c r="E2" s="1012"/>
      <c r="F2" s="1012"/>
    </row>
    <row r="3" spans="8:9" ht="12.75">
      <c r="H3" s="1011" t="s">
        <v>1201</v>
      </c>
      <c r="I3" s="1011"/>
    </row>
    <row r="4" spans="2:9" ht="13.5" thickBot="1">
      <c r="B4" s="3" t="s">
        <v>1199</v>
      </c>
      <c r="H4" s="1010" t="s">
        <v>1202</v>
      </c>
      <c r="I4" s="1010"/>
    </row>
    <row r="5" spans="1:9" ht="13.5" thickBot="1">
      <c r="A5" s="1055" t="s">
        <v>670</v>
      </c>
      <c r="B5" s="1055"/>
      <c r="C5" s="133"/>
      <c r="D5" s="133"/>
      <c r="E5" s="134"/>
      <c r="F5" s="134"/>
      <c r="G5" s="135"/>
      <c r="H5" s="402"/>
      <c r="I5" s="133"/>
    </row>
    <row r="6" spans="1:9" ht="39.75" thickBot="1">
      <c r="A6" s="912" t="s">
        <v>3</v>
      </c>
      <c r="B6" s="913" t="s">
        <v>306</v>
      </c>
      <c r="C6" s="913" t="s">
        <v>5</v>
      </c>
      <c r="D6" s="913" t="s">
        <v>204</v>
      </c>
      <c r="E6" s="913" t="s">
        <v>7</v>
      </c>
      <c r="F6" s="913" t="s">
        <v>8</v>
      </c>
      <c r="G6" s="913" t="s">
        <v>507</v>
      </c>
      <c r="H6" s="913" t="s">
        <v>10</v>
      </c>
      <c r="I6" s="914" t="s">
        <v>671</v>
      </c>
    </row>
    <row r="7" spans="1:9" ht="13.5" thickBot="1">
      <c r="A7" s="915" t="s">
        <v>12</v>
      </c>
      <c r="B7" s="365" t="s">
        <v>12</v>
      </c>
      <c r="C7" s="365" t="s">
        <v>12</v>
      </c>
      <c r="D7" s="365" t="s">
        <v>12</v>
      </c>
      <c r="E7" s="365" t="s">
        <v>634</v>
      </c>
      <c r="F7" s="365" t="s">
        <v>634</v>
      </c>
      <c r="G7" s="365" t="s">
        <v>12</v>
      </c>
      <c r="H7" s="365" t="s">
        <v>12</v>
      </c>
      <c r="I7" s="916" t="s">
        <v>12</v>
      </c>
    </row>
    <row r="8" spans="1:9" ht="45" customHeight="1" thickBot="1">
      <c r="A8" s="1056" t="s">
        <v>672</v>
      </c>
      <c r="B8" s="1057"/>
      <c r="C8" s="1057"/>
      <c r="D8" s="1057"/>
      <c r="E8" s="1057"/>
      <c r="F8" s="1057"/>
      <c r="G8" s="1057"/>
      <c r="H8" s="1057"/>
      <c r="I8" s="1058"/>
    </row>
    <row r="9" spans="1:9" ht="12.75">
      <c r="A9" s="917">
        <v>1</v>
      </c>
      <c r="B9" s="43" t="s">
        <v>673</v>
      </c>
      <c r="C9" s="18" t="s">
        <v>23</v>
      </c>
      <c r="D9" s="18">
        <v>12</v>
      </c>
      <c r="E9" s="923"/>
      <c r="F9" s="926">
        <f>D9*E9</f>
        <v>0</v>
      </c>
      <c r="G9" s="91"/>
      <c r="H9" s="285"/>
      <c r="I9" s="918" t="s">
        <v>674</v>
      </c>
    </row>
    <row r="10" spans="1:9" ht="13.5" thickBot="1">
      <c r="A10" s="919">
        <v>2</v>
      </c>
      <c r="B10" s="920" t="s">
        <v>675</v>
      </c>
      <c r="C10" s="907" t="s">
        <v>23</v>
      </c>
      <c r="D10" s="907">
        <v>10</v>
      </c>
      <c r="E10" s="924"/>
      <c r="F10" s="927">
        <f>D10*E10</f>
        <v>0</v>
      </c>
      <c r="G10" s="925"/>
      <c r="H10" s="921"/>
      <c r="I10" s="922" t="s">
        <v>674</v>
      </c>
    </row>
    <row r="11" spans="1:9" ht="12.75" customHeight="1" thickBot="1">
      <c r="A11" s="1059" t="s">
        <v>193</v>
      </c>
      <c r="B11" s="1060"/>
      <c r="C11" s="1060"/>
      <c r="D11" s="1060"/>
      <c r="E11" s="1061"/>
      <c r="F11" s="898">
        <f>SUM(F9:F10)</f>
        <v>0</v>
      </c>
      <c r="G11" s="1062"/>
      <c r="H11" s="1063"/>
      <c r="I11" s="1064"/>
    </row>
    <row r="12" spans="1:9" ht="24" thickBot="1">
      <c r="A12" s="133"/>
      <c r="B12" s="910" t="s">
        <v>676</v>
      </c>
      <c r="C12" s="911" t="s">
        <v>297</v>
      </c>
      <c r="D12" s="909" t="s">
        <v>196</v>
      </c>
      <c r="E12" s="403"/>
      <c r="F12" s="403"/>
      <c r="G12" s="403"/>
      <c r="H12" s="403"/>
      <c r="I12" s="77"/>
    </row>
    <row r="13" spans="1:9" ht="26.25">
      <c r="A13" s="133"/>
      <c r="B13" s="899" t="s">
        <v>677</v>
      </c>
      <c r="C13" s="900" t="s">
        <v>632</v>
      </c>
      <c r="D13" s="901"/>
      <c r="E13" s="301"/>
      <c r="F13" s="301"/>
      <c r="G13" s="301"/>
      <c r="H13" s="301"/>
      <c r="I13"/>
    </row>
    <row r="14" spans="1:9" ht="39">
      <c r="A14" s="133"/>
      <c r="B14" s="902" t="s">
        <v>678</v>
      </c>
      <c r="C14" s="25" t="s">
        <v>632</v>
      </c>
      <c r="D14" s="903"/>
      <c r="E14" s="301"/>
      <c r="F14" s="301"/>
      <c r="G14" s="301"/>
      <c r="H14" s="301"/>
      <c r="I14"/>
    </row>
    <row r="15" spans="1:9" ht="26.25">
      <c r="A15" s="133"/>
      <c r="B15" s="904" t="s">
        <v>679</v>
      </c>
      <c r="C15" s="25" t="s">
        <v>632</v>
      </c>
      <c r="D15" s="905"/>
      <c r="E15" s="404"/>
      <c r="F15" s="404"/>
      <c r="G15" s="404"/>
      <c r="H15" s="404"/>
      <c r="I15"/>
    </row>
    <row r="16" spans="1:9" ht="13.5" thickBot="1">
      <c r="A16" s="133"/>
      <c r="B16" s="906" t="s">
        <v>680</v>
      </c>
      <c r="C16" s="907" t="s">
        <v>632</v>
      </c>
      <c r="D16" s="908"/>
      <c r="E16" s="404"/>
      <c r="F16" s="404"/>
      <c r="G16" s="404"/>
      <c r="H16" s="404"/>
      <c r="I16"/>
    </row>
    <row r="17" spans="1:9" ht="12.75">
      <c r="A17" s="133"/>
      <c r="B17" s="405"/>
      <c r="C17" s="406"/>
      <c r="D17" s="133"/>
      <c r="E17" s="133"/>
      <c r="F17" s="133"/>
      <c r="G17" s="133"/>
      <c r="H17" s="133"/>
      <c r="I17"/>
    </row>
    <row r="18" spans="1:9" ht="12.75">
      <c r="A18" s="407"/>
      <c r="B18" s="407"/>
      <c r="C18" s="407"/>
      <c r="D18" s="407"/>
      <c r="E18" s="407"/>
      <c r="F18" s="133"/>
      <c r="G18" s="408" t="s">
        <v>201</v>
      </c>
      <c r="H18"/>
      <c r="I18"/>
    </row>
    <row r="19" spans="1:9" ht="12.75">
      <c r="A19" s="407"/>
      <c r="B19" s="407"/>
      <c r="C19" s="407"/>
      <c r="D19" s="407"/>
      <c r="E19" s="407"/>
      <c r="F19" s="409"/>
      <c r="G19" s="410" t="s">
        <v>202</v>
      </c>
      <c r="H19"/>
      <c r="I19"/>
    </row>
    <row r="20" spans="1:9" ht="12.75">
      <c r="A20"/>
      <c r="B20"/>
      <c r="C20"/>
      <c r="D20"/>
      <c r="E20"/>
      <c r="F20"/>
      <c r="G20"/>
      <c r="H20"/>
      <c r="I20"/>
    </row>
    <row r="21" spans="1:9" ht="12.75">
      <c r="A21"/>
      <c r="B21"/>
      <c r="C21"/>
      <c r="D21"/>
      <c r="E21"/>
      <c r="F21"/>
      <c r="G21"/>
      <c r="H21"/>
      <c r="I21"/>
    </row>
    <row r="22" spans="1:9" ht="12.75">
      <c r="A22"/>
      <c r="B22"/>
      <c r="C22"/>
      <c r="D22"/>
      <c r="E22"/>
      <c r="F22"/>
      <c r="G22"/>
      <c r="H22"/>
      <c r="I22"/>
    </row>
    <row r="23" spans="1:9" ht="12.75">
      <c r="A23"/>
      <c r="B23"/>
      <c r="C23"/>
      <c r="D23"/>
      <c r="E23"/>
      <c r="F23"/>
      <c r="G23"/>
      <c r="H23"/>
      <c r="I23"/>
    </row>
  </sheetData>
  <sheetProtection selectLockedCells="1" selectUnlockedCells="1"/>
  <mergeCells count="7">
    <mergeCell ref="A5:B5"/>
    <mergeCell ref="A8:I8"/>
    <mergeCell ref="A11:E11"/>
    <mergeCell ref="G11:I11"/>
    <mergeCell ref="C2:F2"/>
    <mergeCell ref="H3:I3"/>
    <mergeCell ref="H4:I4"/>
  </mergeCells>
  <printOptions/>
  <pageMargins left="0.2" right="0.2" top="0.3701388888888889" bottom="0.35" header="0.1701388888888889" footer="0.1597222222222222"/>
  <pageSetup horizontalDpi="600" verticalDpi="6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19"/>
  <sheetViews>
    <sheetView zoomScale="95" zoomScaleNormal="95" zoomScaleSheetLayoutView="70" zoomScalePageLayoutView="0" workbookViewId="0" topLeftCell="A1">
      <selection activeCell="B2" sqref="B2"/>
    </sheetView>
  </sheetViews>
  <sheetFormatPr defaultColWidth="11.57421875" defaultRowHeight="12.75"/>
  <cols>
    <col min="1" max="1" width="4.421875" style="0" customWidth="1"/>
    <col min="2" max="2" width="61.7109375" style="0" customWidth="1"/>
    <col min="3" max="3" width="6.8515625" style="0" customWidth="1"/>
    <col min="4" max="4" width="7.7109375" style="0" customWidth="1"/>
    <col min="5" max="5" width="12.57421875" style="0" customWidth="1"/>
    <col min="6" max="6" width="16.00390625" style="0" customWidth="1"/>
    <col min="7" max="7" width="12.28125" style="0" customWidth="1"/>
    <col min="8" max="8" width="13.57421875" style="0" customWidth="1"/>
  </cols>
  <sheetData>
    <row r="1" spans="1:8" ht="13.5" thickBot="1">
      <c r="A1" s="411"/>
      <c r="B1" s="2"/>
      <c r="C1" s="411"/>
      <c r="D1" s="412"/>
      <c r="E1" s="412"/>
      <c r="F1" s="412"/>
      <c r="G1" s="413"/>
      <c r="H1" s="414"/>
    </row>
    <row r="2" spans="1:8" ht="13.5" thickBot="1">
      <c r="A2" s="411"/>
      <c r="B2" s="2"/>
      <c r="C2" s="1012" t="s">
        <v>0</v>
      </c>
      <c r="D2" s="1012"/>
      <c r="E2" s="1012"/>
      <c r="F2" s="1012"/>
      <c r="G2" s="413"/>
      <c r="H2" s="414"/>
    </row>
    <row r="3" spans="1:8" ht="13.5" thickBot="1">
      <c r="A3" s="411"/>
      <c r="B3" s="2"/>
      <c r="C3" s="411"/>
      <c r="D3" s="412"/>
      <c r="E3" s="412"/>
      <c r="F3" s="412"/>
      <c r="G3" s="413"/>
      <c r="H3" s="414"/>
    </row>
    <row r="4" spans="1:9" ht="27" thickBot="1">
      <c r="A4" s="411"/>
      <c r="B4" s="2" t="s">
        <v>1225</v>
      </c>
      <c r="G4" s="413"/>
      <c r="H4" s="1011" t="s">
        <v>1201</v>
      </c>
      <c r="I4" s="1011"/>
    </row>
    <row r="5" spans="1:9" s="133" customFormat="1" ht="13.5" thickBot="1">
      <c r="A5" s="1013" t="s">
        <v>681</v>
      </c>
      <c r="B5" s="1013"/>
      <c r="E5" s="134"/>
      <c r="F5" s="134"/>
      <c r="G5" s="135"/>
      <c r="H5" s="1010" t="s">
        <v>1202</v>
      </c>
      <c r="I5" s="1010"/>
    </row>
    <row r="6" spans="1:9" ht="62.25" customHeight="1" thickBot="1">
      <c r="A6" s="7" t="s">
        <v>3</v>
      </c>
      <c r="B6" s="8" t="s">
        <v>306</v>
      </c>
      <c r="C6" s="8" t="s">
        <v>5</v>
      </c>
      <c r="D6" s="8" t="s">
        <v>204</v>
      </c>
      <c r="E6" s="415" t="s">
        <v>7</v>
      </c>
      <c r="F6" s="8" t="s">
        <v>8</v>
      </c>
      <c r="G6" s="8" t="s">
        <v>10</v>
      </c>
      <c r="H6" s="8" t="s">
        <v>9</v>
      </c>
      <c r="I6" s="9" t="s">
        <v>11</v>
      </c>
    </row>
    <row r="7" spans="1:9" ht="16.5" customHeight="1">
      <c r="A7" s="364" t="s">
        <v>12</v>
      </c>
      <c r="B7" s="365" t="s">
        <v>12</v>
      </c>
      <c r="C7" s="365" t="s">
        <v>12</v>
      </c>
      <c r="D7" s="365" t="s">
        <v>12</v>
      </c>
      <c r="E7" s="416" t="s">
        <v>13</v>
      </c>
      <c r="F7" s="365" t="s">
        <v>13</v>
      </c>
      <c r="G7" s="365" t="s">
        <v>12</v>
      </c>
      <c r="H7" s="365" t="s">
        <v>12</v>
      </c>
      <c r="I7" s="365" t="s">
        <v>12</v>
      </c>
    </row>
    <row r="8" spans="1:9" ht="21" customHeight="1" thickBot="1">
      <c r="A8" s="1065" t="s">
        <v>682</v>
      </c>
      <c r="B8" s="1065"/>
      <c r="C8" s="1065"/>
      <c r="D8" s="1065"/>
      <c r="E8" s="1065"/>
      <c r="F8" s="1065"/>
      <c r="G8" s="1065"/>
      <c r="H8" s="1065"/>
      <c r="I8" s="1065"/>
    </row>
    <row r="9" spans="1:9" ht="111.75" customHeight="1">
      <c r="A9" s="42">
        <v>1</v>
      </c>
      <c r="B9" s="1003" t="s">
        <v>683</v>
      </c>
      <c r="C9" s="417" t="s">
        <v>684</v>
      </c>
      <c r="D9" s="418">
        <v>15</v>
      </c>
      <c r="E9" s="759"/>
      <c r="F9" s="760">
        <f>D9*E9</f>
        <v>0</v>
      </c>
      <c r="G9" s="419"/>
      <c r="H9" s="44"/>
      <c r="I9" s="46" t="s">
        <v>685</v>
      </c>
    </row>
    <row r="10" spans="1:9" ht="137.25" customHeight="1">
      <c r="A10" s="23">
        <v>2</v>
      </c>
      <c r="B10" s="420" t="s">
        <v>686</v>
      </c>
      <c r="C10" s="421" t="s">
        <v>684</v>
      </c>
      <c r="D10" s="422">
        <v>10</v>
      </c>
      <c r="E10" s="423"/>
      <c r="F10" s="760">
        <f>D10*E10</f>
        <v>0</v>
      </c>
      <c r="G10" s="424"/>
      <c r="H10" s="318"/>
      <c r="I10" s="29" t="s">
        <v>685</v>
      </c>
    </row>
    <row r="11" spans="1:9" ht="148.5" customHeight="1">
      <c r="A11" s="63">
        <v>3</v>
      </c>
      <c r="B11" s="425" t="s">
        <v>1224</v>
      </c>
      <c r="C11" s="426" t="s">
        <v>684</v>
      </c>
      <c r="D11" s="427">
        <v>10</v>
      </c>
      <c r="E11" s="428"/>
      <c r="F11" s="760">
        <f>D11*E11</f>
        <v>0</v>
      </c>
      <c r="G11" s="429"/>
      <c r="H11" s="430"/>
      <c r="I11" s="431" t="s">
        <v>685</v>
      </c>
    </row>
    <row r="12" spans="1:9" ht="27" customHeight="1">
      <c r="A12" s="1005" t="s">
        <v>193</v>
      </c>
      <c r="B12" s="1005"/>
      <c r="C12" s="1005"/>
      <c r="D12" s="1005"/>
      <c r="E12" s="1005"/>
      <c r="F12" s="724">
        <f>SUM(F9:F11)</f>
        <v>0</v>
      </c>
      <c r="G12" s="1040"/>
      <c r="H12" s="1040"/>
      <c r="I12" s="1040"/>
    </row>
    <row r="15" ht="12.75">
      <c r="B15" s="3"/>
    </row>
    <row r="16" ht="12.75">
      <c r="B16" s="3"/>
    </row>
    <row r="17" ht="12.75">
      <c r="B17" s="3"/>
    </row>
    <row r="18" spans="7:8" ht="12.75">
      <c r="G18" s="3" t="s">
        <v>687</v>
      </c>
      <c r="H18" s="3"/>
    </row>
    <row r="19" spans="7:8" ht="12.75">
      <c r="G19" s="3" t="s">
        <v>202</v>
      </c>
      <c r="H19" s="3"/>
    </row>
    <row r="20" ht="13.5" customHeight="1"/>
  </sheetData>
  <sheetProtection selectLockedCells="1" selectUnlockedCells="1"/>
  <mergeCells count="7">
    <mergeCell ref="C2:F2"/>
    <mergeCell ref="A5:B5"/>
    <mergeCell ref="A8:I8"/>
    <mergeCell ref="A12:E12"/>
    <mergeCell ref="G12:I12"/>
    <mergeCell ref="H4:I4"/>
    <mergeCell ref="H5:I5"/>
  </mergeCells>
  <printOptions/>
  <pageMargins left="0.2" right="0.20972222222222223" top="0.3902777777777778" bottom="0.3798611111111111" header="0.1701388888888889" footer="0.1597222222222222"/>
  <pageSetup horizontalDpi="600" verticalDpi="6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H19"/>
  <sheetViews>
    <sheetView tabSelected="1" zoomScale="95" zoomScaleNormal="95" zoomScaleSheetLayoutView="70" zoomScalePageLayoutView="0" workbookViewId="0" topLeftCell="A4">
      <selection activeCell="B15" sqref="B15:C15"/>
    </sheetView>
  </sheetViews>
  <sheetFormatPr defaultColWidth="11.57421875" defaultRowHeight="12.75"/>
  <cols>
    <col min="1" max="1" width="4.7109375" style="432" customWidth="1"/>
    <col min="2" max="2" width="41.421875" style="432" customWidth="1"/>
    <col min="3" max="3" width="6.7109375" style="432" customWidth="1"/>
    <col min="4" max="4" width="9.7109375" style="432" customWidth="1"/>
    <col min="5" max="5" width="14.7109375" style="432" customWidth="1"/>
    <col min="6" max="6" width="18.28125" style="432" customWidth="1"/>
    <col min="7" max="7" width="17.28125" style="432" customWidth="1"/>
    <col min="8" max="8" width="19.28125" style="432" customWidth="1"/>
    <col min="9" max="16384" width="11.57421875" style="432" customWidth="1"/>
  </cols>
  <sheetData>
    <row r="2" spans="2:6" ht="13.5" thickBot="1">
      <c r="B2" s="433"/>
      <c r="D2" s="1066" t="s">
        <v>0</v>
      </c>
      <c r="E2" s="1066"/>
      <c r="F2" s="1066"/>
    </row>
    <row r="3" spans="2:8" ht="15">
      <c r="B3" s="433" t="s">
        <v>1223</v>
      </c>
      <c r="D3" s="433"/>
      <c r="E3" s="434"/>
      <c r="F3" s="435"/>
      <c r="G3" s="1011" t="s">
        <v>1201</v>
      </c>
      <c r="H3" s="1011"/>
    </row>
    <row r="4" spans="2:8" ht="13.5" thickBot="1">
      <c r="B4" s="433" t="s">
        <v>1200</v>
      </c>
      <c r="G4" s="1010" t="s">
        <v>1202</v>
      </c>
      <c r="H4" s="1010"/>
    </row>
    <row r="5" spans="1:8" s="436" customFormat="1" ht="13.5" thickBot="1">
      <c r="A5" s="1067" t="s">
        <v>1182</v>
      </c>
      <c r="B5" s="1067"/>
      <c r="E5" s="437"/>
      <c r="F5" s="437"/>
      <c r="G5" s="438"/>
      <c r="H5" s="439"/>
    </row>
    <row r="6" spans="1:8" ht="26.25">
      <c r="A6" s="928" t="s">
        <v>3</v>
      </c>
      <c r="B6" s="929" t="s">
        <v>4</v>
      </c>
      <c r="C6" s="930" t="s">
        <v>5</v>
      </c>
      <c r="D6" s="930" t="s">
        <v>689</v>
      </c>
      <c r="E6" s="930" t="s">
        <v>7</v>
      </c>
      <c r="F6" s="930" t="s">
        <v>690</v>
      </c>
      <c r="G6" s="930" t="s">
        <v>307</v>
      </c>
      <c r="H6" s="931" t="s">
        <v>10</v>
      </c>
    </row>
    <row r="7" spans="1:8" ht="13.5" thickBot="1">
      <c r="A7" s="932" t="s">
        <v>12</v>
      </c>
      <c r="B7" s="932" t="s">
        <v>12</v>
      </c>
      <c r="C7" s="933" t="s">
        <v>12</v>
      </c>
      <c r="D7" s="933" t="s">
        <v>12</v>
      </c>
      <c r="E7" s="933" t="s">
        <v>13</v>
      </c>
      <c r="F7" s="933" t="s">
        <v>13</v>
      </c>
      <c r="G7" s="933" t="s">
        <v>12</v>
      </c>
      <c r="H7" s="933" t="s">
        <v>12</v>
      </c>
    </row>
    <row r="8" spans="1:8" ht="12.75" customHeight="1" thickBot="1">
      <c r="A8" s="1068" t="s">
        <v>691</v>
      </c>
      <c r="B8" s="1069"/>
      <c r="C8" s="1069"/>
      <c r="D8" s="1069"/>
      <c r="E8" s="1069"/>
      <c r="F8" s="1069"/>
      <c r="G8" s="1069"/>
      <c r="H8" s="1070"/>
    </row>
    <row r="9" spans="1:8" ht="53.25" thickBot="1">
      <c r="A9" s="934">
        <v>1</v>
      </c>
      <c r="B9" s="935" t="s">
        <v>1232</v>
      </c>
      <c r="C9" s="486" t="s">
        <v>23</v>
      </c>
      <c r="D9" s="486">
        <v>10</v>
      </c>
      <c r="E9" s="110"/>
      <c r="F9" s="462">
        <f>D9*E9</f>
        <v>0</v>
      </c>
      <c r="G9" s="936"/>
      <c r="H9" s="937"/>
    </row>
    <row r="10" spans="1:8" ht="52.5">
      <c r="A10" s="441">
        <v>2</v>
      </c>
      <c r="B10" s="442" t="s">
        <v>1233</v>
      </c>
      <c r="C10" s="443" t="s">
        <v>23</v>
      </c>
      <c r="D10" s="443">
        <v>2</v>
      </c>
      <c r="E10" s="274"/>
      <c r="F10" s="283">
        <f>D10*E10</f>
        <v>0</v>
      </c>
      <c r="G10" s="444"/>
      <c r="H10" s="445"/>
    </row>
    <row r="11" spans="1:8" ht="26.25">
      <c r="A11" s="446">
        <v>3</v>
      </c>
      <c r="B11" s="447" t="s">
        <v>692</v>
      </c>
      <c r="C11" s="448" t="s">
        <v>23</v>
      </c>
      <c r="D11" s="448">
        <v>26</v>
      </c>
      <c r="E11" s="360"/>
      <c r="F11" s="283">
        <f>D11*E11</f>
        <v>0</v>
      </c>
      <c r="G11" s="449"/>
      <c r="H11" s="450"/>
    </row>
    <row r="12" spans="1:8" ht="12.75">
      <c r="A12" s="1071" t="s">
        <v>193</v>
      </c>
      <c r="B12" s="1071"/>
      <c r="C12" s="1071"/>
      <c r="D12" s="1071"/>
      <c r="E12" s="1071"/>
      <c r="F12" s="300">
        <f>SUM(F9:F11)</f>
        <v>0</v>
      </c>
      <c r="G12" s="1072"/>
      <c r="H12" s="1072"/>
    </row>
    <row r="13" spans="2:5" ht="24" customHeight="1">
      <c r="B13" s="1073" t="s">
        <v>612</v>
      </c>
      <c r="C13" s="1073"/>
      <c r="D13" s="938" t="s">
        <v>693</v>
      </c>
      <c r="E13" s="939" t="s">
        <v>694</v>
      </c>
    </row>
    <row r="14" spans="2:6" ht="27.75" customHeight="1">
      <c r="B14" s="1074" t="s">
        <v>695</v>
      </c>
      <c r="C14" s="1074"/>
      <c r="D14" s="451" t="s">
        <v>632</v>
      </c>
      <c r="E14" s="452"/>
      <c r="F14" s="453"/>
    </row>
    <row r="15" spans="2:6" ht="98.25" customHeight="1">
      <c r="B15" s="1075" t="s">
        <v>696</v>
      </c>
      <c r="C15" s="1075"/>
      <c r="D15" s="443" t="s">
        <v>632</v>
      </c>
      <c r="E15" s="454"/>
      <c r="F15" s="455"/>
    </row>
    <row r="16" spans="2:6" ht="27.75" customHeight="1">
      <c r="B16" s="1076" t="s">
        <v>199</v>
      </c>
      <c r="C16" s="1076"/>
      <c r="D16" s="448" t="s">
        <v>632</v>
      </c>
      <c r="E16" s="456"/>
      <c r="F16" s="453"/>
    </row>
    <row r="18" ht="12.75">
      <c r="F18" s="433" t="s">
        <v>687</v>
      </c>
    </row>
    <row r="19" ht="12.75">
      <c r="F19" s="433" t="s">
        <v>202</v>
      </c>
    </row>
  </sheetData>
  <sheetProtection selectLockedCells="1" selectUnlockedCells="1"/>
  <mergeCells count="11">
    <mergeCell ref="B14:C14"/>
    <mergeCell ref="B15:C15"/>
    <mergeCell ref="B16:C16"/>
    <mergeCell ref="D2:F2"/>
    <mergeCell ref="A5:B5"/>
    <mergeCell ref="A8:H8"/>
    <mergeCell ref="A12:E12"/>
    <mergeCell ref="G12:H12"/>
    <mergeCell ref="B13:C13"/>
    <mergeCell ref="G3:H3"/>
    <mergeCell ref="G4:H4"/>
  </mergeCells>
  <printOptions/>
  <pageMargins left="0.2" right="0.2" top="0.3701388888888889" bottom="0.4395833333333333" header="0.1701388888888889" footer="0.1597222222222222"/>
  <pageSetup horizontalDpi="600" verticalDpi="6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I31"/>
  <sheetViews>
    <sheetView zoomScale="95" zoomScaleNormal="95" zoomScaleSheetLayoutView="70" zoomScalePageLayoutView="0" workbookViewId="0" topLeftCell="A1">
      <selection activeCell="B8" sqref="B8"/>
    </sheetView>
  </sheetViews>
  <sheetFormatPr defaultColWidth="11.57421875" defaultRowHeight="12.75"/>
  <cols>
    <col min="1" max="1" width="6.140625" style="0" customWidth="1"/>
    <col min="2" max="2" width="50.57421875" style="0" customWidth="1"/>
    <col min="3" max="4" width="9.28125" style="0" customWidth="1"/>
    <col min="5" max="5" width="16.00390625" style="0" customWidth="1"/>
    <col min="6" max="6" width="18.28125" style="0" customWidth="1"/>
    <col min="7" max="7" width="11.57421875" style="0" customWidth="1"/>
    <col min="8" max="8" width="11.421875" style="0" customWidth="1"/>
    <col min="9" max="9" width="14.7109375" style="0" customWidth="1"/>
  </cols>
  <sheetData>
    <row r="2" spans="2:7" ht="12.75">
      <c r="B2" s="3"/>
      <c r="D2" s="1012" t="s">
        <v>0</v>
      </c>
      <c r="E2" s="1012"/>
      <c r="F2" s="1012"/>
      <c r="G2" s="1012"/>
    </row>
    <row r="5" ht="12.75">
      <c r="E5" s="3"/>
    </row>
    <row r="6" spans="5:8" ht="12.75">
      <c r="E6" s="457"/>
      <c r="G6" s="1011" t="s">
        <v>1201</v>
      </c>
      <c r="H6" s="1011"/>
    </row>
    <row r="7" spans="2:8" ht="15.75" customHeight="1">
      <c r="B7" s="3"/>
      <c r="D7" s="3"/>
      <c r="E7" s="458"/>
      <c r="F7" s="6"/>
      <c r="G7" s="1010" t="s">
        <v>1202</v>
      </c>
      <c r="H7" s="1010"/>
    </row>
    <row r="8" ht="12.75">
      <c r="B8" s="3" t="s">
        <v>1222</v>
      </c>
    </row>
    <row r="9" spans="1:8" s="133" customFormat="1" ht="12.75">
      <c r="A9" s="1013" t="s">
        <v>697</v>
      </c>
      <c r="B9" s="1013"/>
      <c r="E9" s="134"/>
      <c r="F9" s="134"/>
      <c r="G9" s="135"/>
      <c r="H9" s="136"/>
    </row>
    <row r="10" spans="1:9" ht="51" customHeight="1">
      <c r="A10" s="7" t="s">
        <v>3</v>
      </c>
      <c r="B10" s="377" t="s">
        <v>4</v>
      </c>
      <c r="C10" s="8" t="s">
        <v>5</v>
      </c>
      <c r="D10" s="8" t="s">
        <v>204</v>
      </c>
      <c r="E10" s="8" t="s">
        <v>7</v>
      </c>
      <c r="F10" s="8" t="s">
        <v>690</v>
      </c>
      <c r="G10" s="8" t="s">
        <v>9</v>
      </c>
      <c r="H10" s="459" t="s">
        <v>10</v>
      </c>
      <c r="I10" s="9" t="s">
        <v>11</v>
      </c>
    </row>
    <row r="11" spans="1:9" ht="17.25" customHeight="1">
      <c r="A11" s="269" t="s">
        <v>12</v>
      </c>
      <c r="B11" s="375" t="s">
        <v>12</v>
      </c>
      <c r="C11" s="144" t="s">
        <v>12</v>
      </c>
      <c r="D11" s="144" t="s">
        <v>12</v>
      </c>
      <c r="E11" s="144" t="s">
        <v>13</v>
      </c>
      <c r="F11" s="144" t="s">
        <v>13</v>
      </c>
      <c r="G11" s="144" t="s">
        <v>12</v>
      </c>
      <c r="H11" s="460" t="s">
        <v>12</v>
      </c>
      <c r="I11" s="146" t="s">
        <v>12</v>
      </c>
    </row>
    <row r="12" spans="1:9" ht="61.5" customHeight="1">
      <c r="A12" s="16" t="s">
        <v>698</v>
      </c>
      <c r="B12" s="461" t="s">
        <v>699</v>
      </c>
      <c r="C12" s="18" t="s">
        <v>23</v>
      </c>
      <c r="D12" s="18">
        <v>10</v>
      </c>
      <c r="E12" s="110"/>
      <c r="F12" s="462">
        <f>D12*E12</f>
        <v>0</v>
      </c>
      <c r="G12" s="295"/>
      <c r="H12" s="19"/>
      <c r="I12" s="463" t="s">
        <v>700</v>
      </c>
    </row>
    <row r="13" spans="1:9" ht="41.25" customHeight="1">
      <c r="A13" s="23" t="s">
        <v>701</v>
      </c>
      <c r="B13" s="464" t="s">
        <v>702</v>
      </c>
      <c r="C13" s="25" t="s">
        <v>23</v>
      </c>
      <c r="D13" s="25">
        <v>10</v>
      </c>
      <c r="E13" s="274"/>
      <c r="F13" s="462">
        <f aca="true" t="shared" si="0" ref="F13:F19">D13*E13</f>
        <v>0</v>
      </c>
      <c r="G13" s="26"/>
      <c r="H13" s="47"/>
      <c r="I13" s="75" t="s">
        <v>700</v>
      </c>
    </row>
    <row r="14" spans="1:9" ht="81" customHeight="1">
      <c r="A14" s="23" t="s">
        <v>703</v>
      </c>
      <c r="B14" s="465" t="s">
        <v>704</v>
      </c>
      <c r="C14" s="25" t="s">
        <v>23</v>
      </c>
      <c r="D14" s="25">
        <v>30</v>
      </c>
      <c r="E14" s="274"/>
      <c r="F14" s="462">
        <f t="shared" si="0"/>
        <v>0</v>
      </c>
      <c r="G14" s="26"/>
      <c r="H14" s="47"/>
      <c r="I14" s="75" t="s">
        <v>705</v>
      </c>
    </row>
    <row r="15" spans="1:9" ht="36" customHeight="1">
      <c r="A15" s="23" t="s">
        <v>706</v>
      </c>
      <c r="B15" s="464" t="s">
        <v>707</v>
      </c>
      <c r="C15" s="25" t="s">
        <v>23</v>
      </c>
      <c r="D15" s="25">
        <v>5</v>
      </c>
      <c r="E15" s="274"/>
      <c r="F15" s="462">
        <f t="shared" si="0"/>
        <v>0</v>
      </c>
      <c r="G15" s="26"/>
      <c r="H15" s="47"/>
      <c r="I15" s="75" t="s">
        <v>512</v>
      </c>
    </row>
    <row r="16" spans="1:9" ht="49.5" customHeight="1">
      <c r="A16" s="23" t="s">
        <v>708</v>
      </c>
      <c r="B16" s="464" t="s">
        <v>709</v>
      </c>
      <c r="C16" s="25" t="s">
        <v>23</v>
      </c>
      <c r="D16" s="25">
        <v>50</v>
      </c>
      <c r="E16" s="274"/>
      <c r="F16" s="462">
        <f t="shared" si="0"/>
        <v>0</v>
      </c>
      <c r="G16" s="26"/>
      <c r="H16" s="47"/>
      <c r="I16" s="75" t="s">
        <v>512</v>
      </c>
    </row>
    <row r="17" spans="1:9" ht="57.75" customHeight="1">
      <c r="A17" s="23" t="s">
        <v>710</v>
      </c>
      <c r="B17" s="464" t="s">
        <v>711</v>
      </c>
      <c r="C17" s="25" t="s">
        <v>23</v>
      </c>
      <c r="D17" s="25">
        <v>50</v>
      </c>
      <c r="E17" s="274"/>
      <c r="F17" s="462">
        <f t="shared" si="0"/>
        <v>0</v>
      </c>
      <c r="G17" s="26"/>
      <c r="H17" s="47"/>
      <c r="I17" s="75" t="s">
        <v>512</v>
      </c>
    </row>
    <row r="18" spans="1:9" ht="48" customHeight="1">
      <c r="A18" s="23" t="s">
        <v>712</v>
      </c>
      <c r="B18" s="464" t="s">
        <v>713</v>
      </c>
      <c r="C18" s="25" t="s">
        <v>23</v>
      </c>
      <c r="D18" s="25">
        <v>15</v>
      </c>
      <c r="E18" s="274"/>
      <c r="F18" s="462">
        <f t="shared" si="0"/>
        <v>0</v>
      </c>
      <c r="G18" s="26"/>
      <c r="H18" s="47"/>
      <c r="I18" s="75" t="s">
        <v>512</v>
      </c>
    </row>
    <row r="19" spans="1:9" ht="108" customHeight="1" thickBot="1">
      <c r="A19" s="63">
        <v>8</v>
      </c>
      <c r="B19" s="466" t="s">
        <v>714</v>
      </c>
      <c r="C19" s="129" t="s">
        <v>23</v>
      </c>
      <c r="D19" s="129">
        <v>10</v>
      </c>
      <c r="E19" s="360"/>
      <c r="F19" s="462">
        <f t="shared" si="0"/>
        <v>0</v>
      </c>
      <c r="G19" s="299"/>
      <c r="H19" s="467"/>
      <c r="I19" s="468" t="s">
        <v>715</v>
      </c>
    </row>
    <row r="20" spans="1:9" ht="53.25" thickBot="1">
      <c r="A20" s="63">
        <v>9</v>
      </c>
      <c r="B20" s="466" t="s">
        <v>1193</v>
      </c>
      <c r="C20" s="129" t="s">
        <v>23</v>
      </c>
      <c r="D20" s="129">
        <v>240</v>
      </c>
      <c r="E20" s="360"/>
      <c r="F20" s="462">
        <f>D20*E20</f>
        <v>0</v>
      </c>
      <c r="G20" s="299"/>
      <c r="H20" s="467"/>
      <c r="I20" s="468" t="s">
        <v>404</v>
      </c>
    </row>
    <row r="21" spans="1:9" ht="39.75" thickBot="1">
      <c r="A21" s="63">
        <v>10</v>
      </c>
      <c r="B21" s="466" t="s">
        <v>1194</v>
      </c>
      <c r="C21" s="129" t="s">
        <v>23</v>
      </c>
      <c r="D21" s="129">
        <v>60</v>
      </c>
      <c r="E21" s="360"/>
      <c r="F21" s="462">
        <f>D21*E21</f>
        <v>0</v>
      </c>
      <c r="G21" s="299"/>
      <c r="H21" s="467"/>
      <c r="I21" s="468" t="s">
        <v>891</v>
      </c>
    </row>
    <row r="22" spans="1:9" ht="53.25" thickBot="1">
      <c r="A22" s="63">
        <v>11</v>
      </c>
      <c r="B22" s="466" t="s">
        <v>1195</v>
      </c>
      <c r="C22" s="129" t="s">
        <v>23</v>
      </c>
      <c r="D22" s="129">
        <v>36</v>
      </c>
      <c r="E22" s="360"/>
      <c r="F22" s="462">
        <f>D22*E22</f>
        <v>0</v>
      </c>
      <c r="G22" s="299"/>
      <c r="H22" s="467"/>
      <c r="I22" s="468" t="s">
        <v>891</v>
      </c>
    </row>
    <row r="23" spans="1:9" ht="53.25" thickBot="1">
      <c r="A23" s="63">
        <v>12</v>
      </c>
      <c r="B23" s="466" t="s">
        <v>1196</v>
      </c>
      <c r="C23" s="129" t="s">
        <v>23</v>
      </c>
      <c r="D23" s="129">
        <v>36</v>
      </c>
      <c r="E23" s="360"/>
      <c r="F23" s="462">
        <f>D23*E23</f>
        <v>0</v>
      </c>
      <c r="G23" s="299"/>
      <c r="H23" s="467"/>
      <c r="I23" s="468" t="s">
        <v>891</v>
      </c>
    </row>
    <row r="24" spans="1:9" ht="18.75" customHeight="1" thickBot="1">
      <c r="A24" s="1005" t="s">
        <v>193</v>
      </c>
      <c r="B24" s="1005"/>
      <c r="C24" s="1005"/>
      <c r="D24" s="1005"/>
      <c r="E24" s="1005"/>
      <c r="F24" s="300">
        <f>SUM(F12:F23)</f>
        <v>0</v>
      </c>
      <c r="G24" s="1006"/>
      <c r="H24" s="1006"/>
      <c r="I24" s="1006"/>
    </row>
    <row r="25" spans="2:5" ht="24" customHeight="1">
      <c r="B25" s="1077" t="s">
        <v>716</v>
      </c>
      <c r="C25" s="1077"/>
      <c r="D25" s="469" t="s">
        <v>717</v>
      </c>
      <c r="E25" s="470" t="s">
        <v>196</v>
      </c>
    </row>
    <row r="26" spans="2:6" ht="27.75" customHeight="1">
      <c r="B26" s="1078" t="s">
        <v>718</v>
      </c>
      <c r="C26" s="1078"/>
      <c r="D26" s="125"/>
      <c r="E26" s="73"/>
      <c r="F26" s="472"/>
    </row>
    <row r="27" spans="2:6" ht="81" customHeight="1">
      <c r="B27" s="1079" t="s">
        <v>696</v>
      </c>
      <c r="C27" s="1079"/>
      <c r="D27" s="25"/>
      <c r="E27" s="306"/>
      <c r="F27" s="307"/>
    </row>
    <row r="28" spans="2:6" ht="27.75" customHeight="1">
      <c r="B28" s="1080" t="s">
        <v>199</v>
      </c>
      <c r="C28" s="1080"/>
      <c r="D28" s="129"/>
      <c r="E28" s="474"/>
      <c r="F28" s="472"/>
    </row>
    <row r="30" ht="12.75">
      <c r="F30" s="3" t="s">
        <v>687</v>
      </c>
    </row>
    <row r="31" ht="12.75">
      <c r="F31" s="3" t="s">
        <v>202</v>
      </c>
    </row>
  </sheetData>
  <sheetProtection selectLockedCells="1" selectUnlockedCells="1"/>
  <mergeCells count="10">
    <mergeCell ref="B25:C25"/>
    <mergeCell ref="B26:C26"/>
    <mergeCell ref="B27:C27"/>
    <mergeCell ref="B28:C28"/>
    <mergeCell ref="D2:G2"/>
    <mergeCell ref="G6:H6"/>
    <mergeCell ref="G7:H7"/>
    <mergeCell ref="A9:B9"/>
    <mergeCell ref="A24:E24"/>
    <mergeCell ref="G24:I24"/>
  </mergeCells>
  <printOptions/>
  <pageMargins left="0.2" right="0.2" top="0.3701388888888889" bottom="0.4395833333333333" header="0.1701388888888889" footer="0.1597222222222222"/>
  <pageSetup horizontalDpi="600" verticalDpi="600" orientation="landscape" paperSize="9" scale="9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I16"/>
  <sheetViews>
    <sheetView zoomScale="95" zoomScaleNormal="95" zoomScaleSheetLayoutView="70" zoomScalePageLayoutView="0" workbookViewId="0" topLeftCell="A4">
      <selection activeCell="B12" sqref="B12"/>
    </sheetView>
  </sheetViews>
  <sheetFormatPr defaultColWidth="11.57421875" defaultRowHeight="12.75"/>
  <cols>
    <col min="1" max="1" width="6.140625" style="0" customWidth="1"/>
    <col min="2" max="2" width="50.57421875" style="0" customWidth="1"/>
    <col min="3" max="4" width="9.28125" style="0" customWidth="1"/>
    <col min="5" max="5" width="16.00390625" style="0" customWidth="1"/>
    <col min="6" max="6" width="18.28125" style="0" customWidth="1"/>
    <col min="7" max="7" width="12.28125" style="0" customWidth="1"/>
    <col min="8" max="8" width="13.00390625" style="0" customWidth="1"/>
  </cols>
  <sheetData>
    <row r="1" ht="13.5" thickBot="1"/>
    <row r="2" spans="2:7" ht="13.5" thickBot="1">
      <c r="B2" s="3"/>
      <c r="D2" s="1012" t="s">
        <v>0</v>
      </c>
      <c r="E2" s="1012"/>
      <c r="F2" s="1012"/>
      <c r="G2" s="1012"/>
    </row>
    <row r="3" ht="13.5" thickBot="1"/>
    <row r="4" spans="7:8" ht="12.75">
      <c r="G4" s="1011" t="s">
        <v>1201</v>
      </c>
      <c r="H4" s="1011"/>
    </row>
    <row r="5" spans="2:8" ht="13.5" thickBot="1">
      <c r="B5" s="3" t="s">
        <v>1203</v>
      </c>
      <c r="G5" s="1010" t="s">
        <v>1202</v>
      </c>
      <c r="H5" s="1010"/>
    </row>
    <row r="6" spans="1:8" s="133" customFormat="1" ht="13.5" thickBot="1">
      <c r="A6" s="1013" t="s">
        <v>1174</v>
      </c>
      <c r="B6" s="1013"/>
      <c r="E6" s="134"/>
      <c r="F6" s="134"/>
      <c r="G6" s="135"/>
      <c r="H6" s="136"/>
    </row>
    <row r="7" spans="1:9" ht="51" customHeight="1" thickBot="1">
      <c r="A7" s="7" t="s">
        <v>3</v>
      </c>
      <c r="B7" s="377" t="s">
        <v>4</v>
      </c>
      <c r="C7" s="8" t="s">
        <v>5</v>
      </c>
      <c r="D7" s="8" t="s">
        <v>6</v>
      </c>
      <c r="E7" s="8" t="s">
        <v>7</v>
      </c>
      <c r="F7" s="8" t="s">
        <v>690</v>
      </c>
      <c r="G7" s="8" t="s">
        <v>9</v>
      </c>
      <c r="H7" s="459" t="s">
        <v>10</v>
      </c>
      <c r="I7" s="9" t="s">
        <v>11</v>
      </c>
    </row>
    <row r="8" spans="1:9" ht="17.25" customHeight="1" thickBot="1">
      <c r="A8" s="364" t="s">
        <v>12</v>
      </c>
      <c r="B8" s="364" t="s">
        <v>12</v>
      </c>
      <c r="C8" s="365" t="s">
        <v>12</v>
      </c>
      <c r="D8" s="365" t="s">
        <v>12</v>
      </c>
      <c r="E8" s="365" t="s">
        <v>13</v>
      </c>
      <c r="F8" s="365" t="s">
        <v>13</v>
      </c>
      <c r="G8" s="365" t="s">
        <v>12</v>
      </c>
      <c r="H8" s="721" t="s">
        <v>12</v>
      </c>
      <c r="I8" s="365" t="s">
        <v>12</v>
      </c>
    </row>
    <row r="9" spans="1:9" ht="69" customHeight="1" thickBot="1">
      <c r="A9" s="722">
        <v>1</v>
      </c>
      <c r="B9" s="620" t="s">
        <v>1134</v>
      </c>
      <c r="C9" s="502" t="s">
        <v>23</v>
      </c>
      <c r="D9" s="502">
        <v>15</v>
      </c>
      <c r="E9" s="723"/>
      <c r="F9" s="724">
        <f>D9*E9</f>
        <v>0</v>
      </c>
      <c r="G9" s="511"/>
      <c r="H9" s="725"/>
      <c r="I9" s="726" t="s">
        <v>715</v>
      </c>
    </row>
    <row r="10" spans="2:4" ht="30" customHeight="1" thickBot="1">
      <c r="B10" s="250" t="s">
        <v>194</v>
      </c>
      <c r="C10" s="727" t="s">
        <v>726</v>
      </c>
      <c r="D10" s="728" t="s">
        <v>196</v>
      </c>
    </row>
    <row r="11" spans="2:6" ht="26.25">
      <c r="B11" s="471" t="s">
        <v>718</v>
      </c>
      <c r="C11" s="125"/>
      <c r="D11" s="73"/>
      <c r="E11" s="472"/>
      <c r="F11" s="472"/>
    </row>
    <row r="12" spans="2:6" ht="96.75" customHeight="1">
      <c r="B12" s="1002" t="s">
        <v>696</v>
      </c>
      <c r="C12" s="729"/>
      <c r="D12" s="306"/>
      <c r="E12" s="307"/>
      <c r="F12" s="307"/>
    </row>
    <row r="13" spans="2:6" ht="30.75" customHeight="1" thickBot="1">
      <c r="B13" s="473" t="s">
        <v>199</v>
      </c>
      <c r="C13" s="129"/>
      <c r="D13" s="474"/>
      <c r="E13" s="472"/>
      <c r="F13" s="472"/>
    </row>
    <row r="15" ht="12.75">
      <c r="F15" s="3" t="s">
        <v>687</v>
      </c>
    </row>
    <row r="16" ht="12.75">
      <c r="F16" s="3" t="s">
        <v>202</v>
      </c>
    </row>
  </sheetData>
  <sheetProtection selectLockedCells="1" selectUnlockedCells="1"/>
  <mergeCells count="4">
    <mergeCell ref="D2:G2"/>
    <mergeCell ref="A6:B6"/>
    <mergeCell ref="G4:H4"/>
    <mergeCell ref="G5:H5"/>
  </mergeCells>
  <printOptions/>
  <pageMargins left="0.2" right="0.2" top="0.4201388888888889" bottom="0.4097222222222222" header="0.1798611111111111" footer="0.1597222222222222"/>
  <pageSetup horizontalDpi="600" verticalDpi="600" orientation="landscape" paperSize="9" scale="90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F19" sqref="F19"/>
    </sheetView>
  </sheetViews>
  <sheetFormatPr defaultColWidth="11.57421875" defaultRowHeight="12.75"/>
  <cols>
    <col min="1" max="1" width="4.140625" style="0" customWidth="1"/>
    <col min="2" max="2" width="53.140625" style="0" customWidth="1"/>
    <col min="3" max="3" width="9.7109375" style="0" customWidth="1"/>
    <col min="4" max="4" width="8.140625" style="0" customWidth="1"/>
    <col min="5" max="5" width="13.140625" style="0" customWidth="1"/>
    <col min="6" max="6" width="16.28125" style="0" customWidth="1"/>
    <col min="7" max="7" width="14.00390625" style="0" customWidth="1"/>
    <col min="8" max="8" width="15.140625" style="0" customWidth="1"/>
  </cols>
  <sheetData>
    <row r="1" ht="13.5" thickBot="1">
      <c r="B1" s="3"/>
    </row>
    <row r="2" spans="2:8" ht="13.5" thickBot="1">
      <c r="B2" s="3"/>
      <c r="C2" s="1012" t="s">
        <v>0</v>
      </c>
      <c r="D2" s="1012"/>
      <c r="E2" s="1012"/>
      <c r="F2" s="1012"/>
      <c r="H2" s="3"/>
    </row>
    <row r="3" spans="2:6" ht="13.5" thickBot="1">
      <c r="B3" s="3"/>
      <c r="C3" s="3"/>
      <c r="D3" s="3"/>
      <c r="E3" s="3"/>
      <c r="F3" s="3"/>
    </row>
    <row r="4" spans="2:8" ht="12.75">
      <c r="B4" s="3"/>
      <c r="C4" s="3"/>
      <c r="D4" s="3"/>
      <c r="E4" s="3"/>
      <c r="F4" s="3"/>
      <c r="G4" s="1011" t="s">
        <v>1201</v>
      </c>
      <c r="H4" s="1011"/>
    </row>
    <row r="5" spans="2:8" ht="13.5" thickBot="1">
      <c r="B5" s="3" t="s">
        <v>1222</v>
      </c>
      <c r="G5" s="1010" t="s">
        <v>1202</v>
      </c>
      <c r="H5" s="1010"/>
    </row>
    <row r="6" spans="1:8" s="133" customFormat="1" ht="13.5" thickBot="1">
      <c r="A6" s="1013" t="s">
        <v>1175</v>
      </c>
      <c r="B6" s="1013"/>
      <c r="E6" s="134"/>
      <c r="F6" s="134"/>
      <c r="G6" s="135"/>
      <c r="H6" s="136"/>
    </row>
    <row r="7" spans="1:9" ht="56.25" customHeight="1" thickBot="1">
      <c r="A7" s="7" t="s">
        <v>3</v>
      </c>
      <c r="B7" s="377" t="s">
        <v>306</v>
      </c>
      <c r="C7" s="377" t="s">
        <v>5</v>
      </c>
      <c r="D7" s="377" t="s">
        <v>6</v>
      </c>
      <c r="E7" s="8" t="s">
        <v>7</v>
      </c>
      <c r="F7" s="8" t="s">
        <v>8</v>
      </c>
      <c r="G7" s="8" t="s">
        <v>507</v>
      </c>
      <c r="H7" s="8" t="s">
        <v>10</v>
      </c>
      <c r="I7" s="9" t="s">
        <v>11</v>
      </c>
    </row>
    <row r="8" spans="1:9" ht="16.5" customHeight="1" thickBot="1">
      <c r="A8" s="533" t="s">
        <v>12</v>
      </c>
      <c r="B8" s="533" t="s">
        <v>12</v>
      </c>
      <c r="C8" s="533" t="s">
        <v>12</v>
      </c>
      <c r="D8" s="533" t="s">
        <v>12</v>
      </c>
      <c r="E8" s="533" t="s">
        <v>13</v>
      </c>
      <c r="F8" s="533" t="s">
        <v>13</v>
      </c>
      <c r="G8" s="533" t="s">
        <v>12</v>
      </c>
      <c r="H8" s="533" t="s">
        <v>12</v>
      </c>
      <c r="I8" s="365" t="s">
        <v>12</v>
      </c>
    </row>
    <row r="9" spans="1:9" ht="23.25" customHeight="1" thickBot="1">
      <c r="A9" s="388">
        <v>1</v>
      </c>
      <c r="B9" s="517" t="s">
        <v>1129</v>
      </c>
      <c r="C9" s="518" t="s">
        <v>23</v>
      </c>
      <c r="D9" s="518">
        <v>10</v>
      </c>
      <c r="E9" s="736"/>
      <c r="F9" s="739">
        <f>D9*E9</f>
        <v>0</v>
      </c>
      <c r="G9" s="519"/>
      <c r="H9" s="520"/>
      <c r="I9" s="726" t="s">
        <v>685</v>
      </c>
    </row>
    <row r="10" spans="1:9" ht="13.5" thickBot="1">
      <c r="A10" s="23">
        <v>2</v>
      </c>
      <c r="B10" s="24" t="s">
        <v>1130</v>
      </c>
      <c r="C10" s="25" t="s">
        <v>23</v>
      </c>
      <c r="D10" s="25">
        <v>10</v>
      </c>
      <c r="E10" s="737"/>
      <c r="F10" s="739">
        <f>D10*E10</f>
        <v>0</v>
      </c>
      <c r="G10" s="26"/>
      <c r="H10" s="27"/>
      <c r="I10" s="726" t="s">
        <v>685</v>
      </c>
    </row>
    <row r="11" spans="1:9" ht="13.5" thickBot="1">
      <c r="A11" s="63">
        <v>3</v>
      </c>
      <c r="B11" s="64" t="s">
        <v>1131</v>
      </c>
      <c r="C11" s="65" t="s">
        <v>23</v>
      </c>
      <c r="D11" s="65">
        <v>100</v>
      </c>
      <c r="E11" s="738"/>
      <c r="F11" s="739">
        <f>D11*E11</f>
        <v>0</v>
      </c>
      <c r="G11" s="299"/>
      <c r="H11" s="66"/>
      <c r="I11" s="726" t="s">
        <v>891</v>
      </c>
    </row>
    <row r="12" spans="1:8" ht="13.5" thickBot="1">
      <c r="A12" s="1005" t="s">
        <v>193</v>
      </c>
      <c r="B12" s="1005"/>
      <c r="C12" s="1005"/>
      <c r="D12" s="1005"/>
      <c r="E12" s="1005"/>
      <c r="F12" s="740">
        <f>SUM(F9:F11)</f>
        <v>0</v>
      </c>
      <c r="G12" s="1081"/>
      <c r="H12" s="1081"/>
    </row>
    <row r="13" spans="2:4" ht="30.75" customHeight="1" thickBot="1">
      <c r="B13" s="713" t="s">
        <v>1132</v>
      </c>
      <c r="C13" s="714" t="s">
        <v>726</v>
      </c>
      <c r="D13" s="715" t="s">
        <v>196</v>
      </c>
    </row>
    <row r="14" spans="2:4" ht="12.75">
      <c r="B14" s="641" t="s">
        <v>1133</v>
      </c>
      <c r="C14" s="518" t="s">
        <v>632</v>
      </c>
      <c r="D14" s="395"/>
    </row>
    <row r="15" spans="2:4" ht="33.75" customHeight="1" thickBot="1">
      <c r="B15" s="644" t="s">
        <v>1229</v>
      </c>
      <c r="C15" s="65" t="s">
        <v>632</v>
      </c>
      <c r="D15" s="431"/>
    </row>
    <row r="16" ht="12.75">
      <c r="H16" s="3"/>
    </row>
    <row r="18" ht="12.75">
      <c r="G18" s="3" t="s">
        <v>1005</v>
      </c>
    </row>
    <row r="19" ht="12.75">
      <c r="G19" s="3" t="s">
        <v>202</v>
      </c>
    </row>
  </sheetData>
  <sheetProtection selectLockedCells="1" selectUnlockedCells="1"/>
  <mergeCells count="6">
    <mergeCell ref="C2:F2"/>
    <mergeCell ref="A6:B6"/>
    <mergeCell ref="A12:E12"/>
    <mergeCell ref="G12:H12"/>
    <mergeCell ref="G4:H4"/>
    <mergeCell ref="G5:H5"/>
  </mergeCells>
  <printOptions/>
  <pageMargins left="0.7" right="0.7" top="0.75" bottom="0.75" header="0.5118055555555555" footer="0.5118055555555555"/>
  <pageSetup horizontalDpi="600" verticalDpi="600" orientation="landscape" paperSize="9" scale="92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I20"/>
  <sheetViews>
    <sheetView zoomScale="95" zoomScaleNormal="95" zoomScaleSheetLayoutView="70" zoomScalePageLayoutView="0" workbookViewId="0" topLeftCell="A1">
      <selection activeCell="B16" sqref="B16:C16"/>
    </sheetView>
  </sheetViews>
  <sheetFormatPr defaultColWidth="11.57421875" defaultRowHeight="12.75"/>
  <cols>
    <col min="1" max="1" width="4.140625" style="0" customWidth="1"/>
    <col min="2" max="2" width="41.00390625" style="0" customWidth="1"/>
    <col min="3" max="3" width="8.421875" style="0" customWidth="1"/>
    <col min="4" max="4" width="11.57421875" style="0" customWidth="1"/>
    <col min="5" max="5" width="15.140625" style="0" customWidth="1"/>
    <col min="6" max="6" width="16.7109375" style="0" customWidth="1"/>
    <col min="7" max="7" width="14.421875" style="0" customWidth="1"/>
    <col min="8" max="8" width="16.421875" style="0" customWidth="1"/>
    <col min="9" max="9" width="17.140625" style="0" customWidth="1"/>
  </cols>
  <sheetData>
    <row r="2" spans="2:7" ht="13.5" thickBot="1">
      <c r="B2" s="2"/>
      <c r="D2" s="1012" t="s">
        <v>0</v>
      </c>
      <c r="E2" s="1012"/>
      <c r="F2" s="1012"/>
      <c r="G2" s="1012"/>
    </row>
    <row r="3" spans="1:9" ht="12.75">
      <c r="A3" s="1"/>
      <c r="B3" s="4"/>
      <c r="C3" s="1"/>
      <c r="D3" s="1"/>
      <c r="E3" s="5"/>
      <c r="H3" s="1011" t="s">
        <v>1201</v>
      </c>
      <c r="I3" s="1011"/>
    </row>
    <row r="4" spans="1:9" ht="12" customHeight="1" thickBot="1">
      <c r="A4" s="1"/>
      <c r="B4" s="959" t="s">
        <v>1209</v>
      </c>
      <c r="C4" s="1"/>
      <c r="D4" s="1"/>
      <c r="H4" s="1010" t="s">
        <v>1202</v>
      </c>
      <c r="I4" s="1010"/>
    </row>
    <row r="5" spans="1:8" s="133" customFormat="1" ht="13.5" thickBot="1">
      <c r="A5" s="1013" t="s">
        <v>719</v>
      </c>
      <c r="B5" s="1013"/>
      <c r="E5" s="134"/>
      <c r="F5" s="134"/>
      <c r="G5" s="135"/>
      <c r="H5" s="136"/>
    </row>
    <row r="6" spans="1:9" ht="38.25" customHeight="1">
      <c r="A6" s="7" t="s">
        <v>3</v>
      </c>
      <c r="B6" s="8" t="s">
        <v>4</v>
      </c>
      <c r="C6" s="8" t="s">
        <v>5</v>
      </c>
      <c r="D6" s="8" t="s">
        <v>204</v>
      </c>
      <c r="E6" s="8" t="s">
        <v>7</v>
      </c>
      <c r="F6" s="8" t="s">
        <v>8</v>
      </c>
      <c r="G6" s="8" t="s">
        <v>9</v>
      </c>
      <c r="H6" s="8" t="s">
        <v>10</v>
      </c>
      <c r="I6" s="9" t="s">
        <v>11</v>
      </c>
    </row>
    <row r="7" spans="1:9" ht="12.75" customHeight="1">
      <c r="A7" s="269" t="s">
        <v>12</v>
      </c>
      <c r="B7" s="144" t="s">
        <v>12</v>
      </c>
      <c r="C7" s="144" t="s">
        <v>12</v>
      </c>
      <c r="D7" s="144" t="s">
        <v>12</v>
      </c>
      <c r="E7" s="144" t="s">
        <v>13</v>
      </c>
      <c r="F7" s="144" t="s">
        <v>13</v>
      </c>
      <c r="G7" s="144" t="s">
        <v>12</v>
      </c>
      <c r="H7" s="144" t="s">
        <v>12</v>
      </c>
      <c r="I7" s="146" t="s">
        <v>12</v>
      </c>
    </row>
    <row r="8" spans="1:9" ht="36" customHeight="1">
      <c r="A8" s="42" t="s">
        <v>698</v>
      </c>
      <c r="B8" s="43" t="s">
        <v>720</v>
      </c>
      <c r="C8" s="18" t="s">
        <v>23</v>
      </c>
      <c r="D8" s="18">
        <v>25</v>
      </c>
      <c r="E8" s="110"/>
      <c r="F8" s="462">
        <f>D8*E8</f>
        <v>0</v>
      </c>
      <c r="G8" s="45"/>
      <c r="H8" s="314"/>
      <c r="I8" s="22" t="s">
        <v>721</v>
      </c>
    </row>
    <row r="9" spans="1:9" ht="33.75" customHeight="1">
      <c r="A9" s="23" t="s">
        <v>701</v>
      </c>
      <c r="B9" s="24" t="s">
        <v>722</v>
      </c>
      <c r="C9" s="25" t="s">
        <v>23</v>
      </c>
      <c r="D9" s="25">
        <v>25</v>
      </c>
      <c r="E9" s="274"/>
      <c r="F9" s="462">
        <f>D9*E9</f>
        <v>0</v>
      </c>
      <c r="G9" s="26"/>
      <c r="H9" s="27"/>
      <c r="I9" s="48" t="s">
        <v>723</v>
      </c>
    </row>
    <row r="10" spans="1:9" ht="42" customHeight="1">
      <c r="A10" s="63" t="s">
        <v>703</v>
      </c>
      <c r="B10" s="64" t="s">
        <v>724</v>
      </c>
      <c r="C10" s="65" t="s">
        <v>23</v>
      </c>
      <c r="D10" s="65">
        <v>10</v>
      </c>
      <c r="E10" s="360"/>
      <c r="F10" s="462">
        <f>D10*E10</f>
        <v>0</v>
      </c>
      <c r="G10" s="299"/>
      <c r="H10" s="66"/>
      <c r="I10" s="113" t="s">
        <v>685</v>
      </c>
    </row>
    <row r="11" spans="1:9" ht="23.25" customHeight="1">
      <c r="A11" s="1005" t="s">
        <v>193</v>
      </c>
      <c r="B11" s="1005"/>
      <c r="C11" s="1005"/>
      <c r="D11" s="1005"/>
      <c r="E11" s="1005"/>
      <c r="F11" s="300">
        <f>SUM(F8:F10)</f>
        <v>0</v>
      </c>
      <c r="G11" s="1006"/>
      <c r="H11" s="1006"/>
      <c r="I11" s="1006"/>
    </row>
    <row r="12" spans="2:5" ht="24" customHeight="1">
      <c r="B12" s="1082" t="s">
        <v>725</v>
      </c>
      <c r="C12" s="1082"/>
      <c r="D12" s="475" t="s">
        <v>726</v>
      </c>
      <c r="E12" s="476" t="s">
        <v>196</v>
      </c>
    </row>
    <row r="13" spans="2:6" ht="27.75" customHeight="1">
      <c r="B13" s="1078" t="s">
        <v>727</v>
      </c>
      <c r="C13" s="1078"/>
      <c r="D13" s="125"/>
      <c r="E13" s="126"/>
      <c r="F13" s="127"/>
    </row>
    <row r="14" spans="2:6" ht="25.5" customHeight="1">
      <c r="B14" s="1083" t="s">
        <v>198</v>
      </c>
      <c r="C14" s="1083"/>
      <c r="D14" s="25"/>
      <c r="E14" s="128"/>
      <c r="F14" s="127"/>
    </row>
    <row r="15" spans="2:6" ht="25.5" customHeight="1">
      <c r="B15" s="1083" t="s">
        <v>199</v>
      </c>
      <c r="C15" s="1083"/>
      <c r="D15" s="25"/>
      <c r="E15" s="128"/>
      <c r="F15" s="127"/>
    </row>
    <row r="16" spans="2:6" ht="40.5" customHeight="1">
      <c r="B16" s="1084" t="s">
        <v>728</v>
      </c>
      <c r="C16" s="1084"/>
      <c r="D16" s="129"/>
      <c r="E16" s="477"/>
      <c r="F16" s="307"/>
    </row>
    <row r="19" ht="12.75">
      <c r="E19" s="3" t="s">
        <v>201</v>
      </c>
    </row>
    <row r="20" ht="12.75">
      <c r="E20" s="80" t="s">
        <v>202</v>
      </c>
    </row>
  </sheetData>
  <sheetProtection selectLockedCells="1" selectUnlockedCells="1"/>
  <mergeCells count="11">
    <mergeCell ref="B14:C14"/>
    <mergeCell ref="B15:C15"/>
    <mergeCell ref="B16:C16"/>
    <mergeCell ref="D2:G2"/>
    <mergeCell ref="A5:B5"/>
    <mergeCell ref="A11:E11"/>
    <mergeCell ref="G11:I11"/>
    <mergeCell ref="B12:C12"/>
    <mergeCell ref="B13:C13"/>
    <mergeCell ref="H3:I3"/>
    <mergeCell ref="H4:I4"/>
  </mergeCells>
  <printOptions/>
  <pageMargins left="0.2" right="0.2" top="0.55" bottom="0.5201388888888889" header="0.25" footer="0.2"/>
  <pageSetup horizontalDpi="600" verticalDpi="6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H17"/>
  <sheetViews>
    <sheetView zoomScale="95" zoomScaleNormal="95" zoomScaleSheetLayoutView="70" zoomScalePageLayoutView="0" workbookViewId="0" topLeftCell="A1">
      <selection activeCell="E18" sqref="E18"/>
    </sheetView>
  </sheetViews>
  <sheetFormatPr defaultColWidth="11.7109375" defaultRowHeight="12.75"/>
  <cols>
    <col min="1" max="1" width="4.7109375" style="0" customWidth="1"/>
    <col min="2" max="2" width="39.00390625" style="0" customWidth="1"/>
    <col min="3" max="3" width="6.7109375" style="0" customWidth="1"/>
    <col min="4" max="4" width="10.7109375" style="0" customWidth="1"/>
    <col min="5" max="5" width="15.8515625" style="0" customWidth="1"/>
    <col min="6" max="6" width="17.8515625" style="0" customWidth="1"/>
    <col min="7" max="7" width="23.421875" style="0" customWidth="1"/>
    <col min="8" max="8" width="14.57421875" style="0" customWidth="1"/>
  </cols>
  <sheetData>
    <row r="2" spans="2:7" ht="12.75">
      <c r="B2" s="3"/>
      <c r="D2" s="1012" t="s">
        <v>0</v>
      </c>
      <c r="E2" s="1012"/>
      <c r="F2" s="1012"/>
      <c r="G2" s="1012"/>
    </row>
    <row r="3" ht="12.75">
      <c r="B3" s="478"/>
    </row>
    <row r="4" ht="13.5" thickBot="1">
      <c r="B4" s="479"/>
    </row>
    <row r="5" spans="2:8" ht="12.75">
      <c r="B5" s="3"/>
      <c r="E5" s="3"/>
      <c r="G5" s="1011" t="s">
        <v>1201</v>
      </c>
      <c r="H5" s="1011"/>
    </row>
    <row r="6" spans="2:8" ht="13.5" thickBot="1">
      <c r="B6" s="3" t="s">
        <v>1221</v>
      </c>
      <c r="G6" s="1010" t="s">
        <v>1202</v>
      </c>
      <c r="H6" s="1010"/>
    </row>
    <row r="7" spans="1:8" s="133" customFormat="1" ht="13.5" thickBot="1">
      <c r="A7" s="1013" t="s">
        <v>729</v>
      </c>
      <c r="B7" s="1013"/>
      <c r="E7" s="134"/>
      <c r="F7" s="134"/>
      <c r="G7" s="135"/>
      <c r="H7" s="136"/>
    </row>
    <row r="8" spans="1:8" ht="60.75" customHeight="1" thickBot="1">
      <c r="A8" s="994" t="s">
        <v>305</v>
      </c>
      <c r="B8" s="982" t="s">
        <v>4</v>
      </c>
      <c r="C8" s="982" t="s">
        <v>5</v>
      </c>
      <c r="D8" s="982" t="s">
        <v>204</v>
      </c>
      <c r="E8" s="983" t="s">
        <v>7</v>
      </c>
      <c r="F8" s="984" t="s">
        <v>8</v>
      </c>
      <c r="G8" s="984" t="s">
        <v>9</v>
      </c>
      <c r="H8" s="985" t="s">
        <v>10</v>
      </c>
    </row>
    <row r="9" spans="1:8" ht="13.5" customHeight="1" thickBot="1">
      <c r="A9" s="995">
        <v>1</v>
      </c>
      <c r="B9" s="1085" t="s">
        <v>730</v>
      </c>
      <c r="C9" s="1086"/>
      <c r="D9" s="1086"/>
      <c r="E9" s="1086"/>
      <c r="F9" s="1086"/>
      <c r="G9" s="1086"/>
      <c r="H9" s="1087"/>
    </row>
    <row r="10" spans="1:8" ht="53.25">
      <c r="A10" s="986" t="s">
        <v>21</v>
      </c>
      <c r="B10" s="987" t="s">
        <v>731</v>
      </c>
      <c r="C10" s="900" t="s">
        <v>684</v>
      </c>
      <c r="D10" s="988">
        <v>8000</v>
      </c>
      <c r="E10" s="996"/>
      <c r="F10" s="1000">
        <f>D10*E10</f>
        <v>0</v>
      </c>
      <c r="G10" s="998"/>
      <c r="H10" s="989"/>
    </row>
    <row r="11" spans="1:8" ht="54" thickBot="1">
      <c r="A11" s="990" t="s">
        <v>25</v>
      </c>
      <c r="B11" s="991" t="s">
        <v>1231</v>
      </c>
      <c r="C11" s="907" t="s">
        <v>684</v>
      </c>
      <c r="D11" s="992">
        <v>2000</v>
      </c>
      <c r="E11" s="997"/>
      <c r="F11" s="1001">
        <f>D11*E11</f>
        <v>0</v>
      </c>
      <c r="G11" s="999"/>
      <c r="H11" s="993"/>
    </row>
    <row r="12" spans="1:8" ht="13.5" thickBot="1">
      <c r="A12" s="1089" t="s">
        <v>193</v>
      </c>
      <c r="B12" s="1090"/>
      <c r="C12" s="1090"/>
      <c r="D12" s="1090"/>
      <c r="E12" s="1090"/>
      <c r="F12" s="981">
        <f>SUM(F10:F11)</f>
        <v>0</v>
      </c>
      <c r="G12" s="1091"/>
      <c r="H12" s="1092"/>
    </row>
    <row r="14" spans="7:8" ht="12.75">
      <c r="G14" s="482" t="s">
        <v>687</v>
      </c>
      <c r="H14" s="406"/>
    </row>
    <row r="15" ht="12.75">
      <c r="G15" s="3" t="s">
        <v>202</v>
      </c>
    </row>
    <row r="17" spans="6:7" ht="12.75">
      <c r="F17" s="1088"/>
      <c r="G17" s="1088"/>
    </row>
  </sheetData>
  <sheetProtection selectLockedCells="1" selectUnlockedCells="1"/>
  <mergeCells count="8">
    <mergeCell ref="D2:G2"/>
    <mergeCell ref="A7:B7"/>
    <mergeCell ref="B9:H9"/>
    <mergeCell ref="F17:G17"/>
    <mergeCell ref="G5:H5"/>
    <mergeCell ref="G6:H6"/>
    <mergeCell ref="A12:E12"/>
    <mergeCell ref="G12:H12"/>
  </mergeCells>
  <printOptions/>
  <pageMargins left="0.2" right="0.2" top="0.44999999999999996" bottom="0.5298611111111111" header="0.1798611111111111" footer="0.25"/>
  <pageSetup horizontalDpi="600" verticalDpi="6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2:H29"/>
  <sheetViews>
    <sheetView zoomScale="95" zoomScaleNormal="95" zoomScaleSheetLayoutView="70" zoomScalePageLayoutView="0" workbookViewId="0" topLeftCell="A4">
      <selection activeCell="K12" sqref="K12"/>
    </sheetView>
  </sheetViews>
  <sheetFormatPr defaultColWidth="11.7109375" defaultRowHeight="12.75"/>
  <cols>
    <col min="1" max="1" width="4.7109375" style="0" customWidth="1"/>
    <col min="2" max="2" width="48.140625" style="0" customWidth="1"/>
    <col min="3" max="3" width="6.7109375" style="0" customWidth="1"/>
    <col min="4" max="4" width="10.7109375" style="0" customWidth="1"/>
    <col min="5" max="5" width="15.8515625" style="0" customWidth="1"/>
    <col min="6" max="6" width="18.28125" style="0" customWidth="1"/>
    <col min="7" max="7" width="17.8515625" style="0" customWidth="1"/>
    <col min="8" max="8" width="14.57421875" style="0" customWidth="1"/>
  </cols>
  <sheetData>
    <row r="2" spans="2:7" ht="12.75">
      <c r="B2" s="3"/>
      <c r="D2" s="1012" t="s">
        <v>0</v>
      </c>
      <c r="E2" s="1012"/>
      <c r="F2" s="1012"/>
      <c r="G2" s="1012"/>
    </row>
    <row r="3" ht="12.75">
      <c r="B3" s="478"/>
    </row>
    <row r="4" ht="12.75">
      <c r="B4" s="479"/>
    </row>
    <row r="5" spans="4:7" ht="12.75">
      <c r="D5" s="3"/>
      <c r="E5" s="3"/>
      <c r="F5" s="1011" t="s">
        <v>1201</v>
      </c>
      <c r="G5" s="1011"/>
    </row>
    <row r="6" spans="2:7" ht="12.75">
      <c r="B6" s="479"/>
      <c r="D6" s="3"/>
      <c r="F6" s="1010" t="s">
        <v>1202</v>
      </c>
      <c r="G6" s="1010"/>
    </row>
    <row r="7" spans="2:4" ht="12.75">
      <c r="B7" s="3"/>
      <c r="D7" s="3"/>
    </row>
    <row r="8" ht="12.75">
      <c r="B8" s="3" t="s">
        <v>1220</v>
      </c>
    </row>
    <row r="9" spans="1:8" s="133" customFormat="1" ht="12.75">
      <c r="A9" s="1013" t="s">
        <v>732</v>
      </c>
      <c r="B9" s="1013"/>
      <c r="E9" s="134"/>
      <c r="F9" s="134"/>
      <c r="G9" s="135"/>
      <c r="H9" s="136"/>
    </row>
    <row r="10" spans="1:8" ht="60.75" customHeight="1">
      <c r="A10" s="7" t="s">
        <v>305</v>
      </c>
      <c r="B10" s="377" t="s">
        <v>4</v>
      </c>
      <c r="C10" s="377" t="s">
        <v>5</v>
      </c>
      <c r="D10" s="377" t="s">
        <v>204</v>
      </c>
      <c r="E10" s="480" t="s">
        <v>7</v>
      </c>
      <c r="F10" s="8" t="s">
        <v>8</v>
      </c>
      <c r="G10" s="8" t="s">
        <v>9</v>
      </c>
      <c r="H10" s="81" t="s">
        <v>10</v>
      </c>
    </row>
    <row r="11" spans="1:8" ht="18" customHeight="1">
      <c r="A11" s="269" t="s">
        <v>12</v>
      </c>
      <c r="B11" s="375" t="s">
        <v>12</v>
      </c>
      <c r="C11" s="375" t="s">
        <v>12</v>
      </c>
      <c r="D11" s="375" t="s">
        <v>12</v>
      </c>
      <c r="E11" s="483" t="s">
        <v>13</v>
      </c>
      <c r="F11" s="144" t="s">
        <v>13</v>
      </c>
      <c r="G11" s="144" t="s">
        <v>12</v>
      </c>
      <c r="H11" s="146" t="s">
        <v>12</v>
      </c>
    </row>
    <row r="12" spans="1:8" ht="35.25" customHeight="1">
      <c r="A12" s="484">
        <v>1</v>
      </c>
      <c r="B12" s="485" t="s">
        <v>733</v>
      </c>
      <c r="C12" s="18" t="s">
        <v>23</v>
      </c>
      <c r="D12" s="486">
        <v>60</v>
      </c>
      <c r="E12" s="487"/>
      <c r="F12" s="462">
        <f aca="true" t="shared" si="0" ref="F12:F17">D12*E12</f>
        <v>0</v>
      </c>
      <c r="G12" s="488"/>
      <c r="H12" s="46"/>
    </row>
    <row r="13" spans="1:8" ht="33" customHeight="1">
      <c r="A13" s="489">
        <v>2</v>
      </c>
      <c r="B13" s="155" t="s">
        <v>734</v>
      </c>
      <c r="C13" s="25" t="s">
        <v>23</v>
      </c>
      <c r="D13" s="443">
        <v>500</v>
      </c>
      <c r="E13" s="319"/>
      <c r="F13" s="462">
        <f t="shared" si="0"/>
        <v>0</v>
      </c>
      <c r="G13" s="490"/>
      <c r="H13" s="29"/>
    </row>
    <row r="14" spans="1:8" ht="60" customHeight="1">
      <c r="A14" s="489">
        <v>3</v>
      </c>
      <c r="B14" s="491" t="s">
        <v>735</v>
      </c>
      <c r="C14" s="25" t="s">
        <v>23</v>
      </c>
      <c r="D14" s="443">
        <v>300</v>
      </c>
      <c r="E14" s="319"/>
      <c r="F14" s="462">
        <f t="shared" si="0"/>
        <v>0</v>
      </c>
      <c r="G14" s="490"/>
      <c r="H14" s="29"/>
    </row>
    <row r="15" spans="1:8" ht="52.5">
      <c r="A15" s="489">
        <v>4</v>
      </c>
      <c r="B15" s="892" t="s">
        <v>1191</v>
      </c>
      <c r="C15" s="25" t="s">
        <v>23</v>
      </c>
      <c r="D15" s="443">
        <v>150</v>
      </c>
      <c r="E15" s="319"/>
      <c r="F15" s="462">
        <f t="shared" si="0"/>
        <v>0</v>
      </c>
      <c r="G15" s="490"/>
      <c r="H15" s="29"/>
    </row>
    <row r="16" spans="1:8" ht="66">
      <c r="A16" s="489">
        <v>5</v>
      </c>
      <c r="B16" s="343" t="s">
        <v>1192</v>
      </c>
      <c r="C16" s="25" t="s">
        <v>23</v>
      </c>
      <c r="D16" s="25">
        <v>200</v>
      </c>
      <c r="E16" s="319"/>
      <c r="F16" s="462">
        <f t="shared" si="0"/>
        <v>0</v>
      </c>
      <c r="G16" s="490"/>
      <c r="H16" s="29"/>
    </row>
    <row r="17" spans="1:8" ht="31.5" customHeight="1">
      <c r="A17" s="492">
        <v>6</v>
      </c>
      <c r="B17" s="359" t="s">
        <v>736</v>
      </c>
      <c r="C17" s="65" t="s">
        <v>23</v>
      </c>
      <c r="D17" s="65">
        <v>40</v>
      </c>
      <c r="E17" s="335"/>
      <c r="F17" s="462">
        <f t="shared" si="0"/>
        <v>0</v>
      </c>
      <c r="G17" s="493"/>
      <c r="H17" s="431"/>
    </row>
    <row r="18" spans="1:8" ht="12.75">
      <c r="A18" s="1093" t="s">
        <v>193</v>
      </c>
      <c r="B18" s="1093"/>
      <c r="C18" s="1093"/>
      <c r="D18" s="1093"/>
      <c r="E18" s="1093"/>
      <c r="F18" s="300">
        <f>SUM(F12:F17)</f>
        <v>0</v>
      </c>
      <c r="G18" s="1040"/>
      <c r="H18" s="1040"/>
    </row>
    <row r="21" ht="12.75">
      <c r="B21" s="3"/>
    </row>
    <row r="24" spans="7:8" ht="12.75">
      <c r="G24" s="482" t="s">
        <v>687</v>
      </c>
      <c r="H24" s="406"/>
    </row>
    <row r="25" ht="12.75">
      <c r="G25" s="3" t="s">
        <v>202</v>
      </c>
    </row>
    <row r="28" ht="12.75" hidden="1"/>
    <row r="29" spans="6:7" ht="12.75" hidden="1">
      <c r="F29" s="1088"/>
      <c r="G29" s="1088"/>
    </row>
  </sheetData>
  <sheetProtection selectLockedCells="1" selectUnlockedCells="1"/>
  <mergeCells count="7">
    <mergeCell ref="F29:G29"/>
    <mergeCell ref="D2:G2"/>
    <mergeCell ref="F5:G5"/>
    <mergeCell ref="F6:G6"/>
    <mergeCell ref="A9:B9"/>
    <mergeCell ref="A18:E18"/>
    <mergeCell ref="G18:H18"/>
  </mergeCells>
  <printOptions/>
  <pageMargins left="0.2" right="0.2" top="0.42986111111111114" bottom="0.3895833333333333" header="0.1701388888888889" footer="0.1597222222222222"/>
  <pageSetup horizontalDpi="600" verticalDpi="6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2:H14"/>
  <sheetViews>
    <sheetView zoomScale="95" zoomScaleNormal="95" zoomScaleSheetLayoutView="70" zoomScalePageLayoutView="0" workbookViewId="0" topLeftCell="A1">
      <selection activeCell="B16" sqref="B16"/>
    </sheetView>
  </sheetViews>
  <sheetFormatPr defaultColWidth="11.7109375" defaultRowHeight="12.75"/>
  <cols>
    <col min="1" max="1" width="4.7109375" style="0" customWidth="1"/>
    <col min="2" max="2" width="39.140625" style="0" customWidth="1"/>
    <col min="3" max="3" width="8.57421875" style="0" customWidth="1"/>
    <col min="4" max="4" width="10.28125" style="0" customWidth="1"/>
    <col min="5" max="5" width="18.421875" style="0" customWidth="1"/>
    <col min="6" max="6" width="19.28125" style="0" customWidth="1"/>
    <col min="7" max="8" width="17.28125" style="0" customWidth="1"/>
  </cols>
  <sheetData>
    <row r="2" spans="2:6" ht="12.75">
      <c r="B2" s="3"/>
      <c r="C2" s="1012" t="s">
        <v>0</v>
      </c>
      <c r="D2" s="1012"/>
      <c r="E2" s="1012"/>
      <c r="F2" s="1012"/>
    </row>
    <row r="4" ht="13.5" thickBot="1">
      <c r="B4" s="479"/>
    </row>
    <row r="5" spans="2:8" ht="12.75">
      <c r="B5" s="3"/>
      <c r="G5" s="1011" t="s">
        <v>1201</v>
      </c>
      <c r="H5" s="1011"/>
    </row>
    <row r="6" spans="2:8" ht="13.5" thickBot="1">
      <c r="B6" s="3" t="s">
        <v>1219</v>
      </c>
      <c r="G6" s="1010" t="s">
        <v>1202</v>
      </c>
      <c r="H6" s="1010"/>
    </row>
    <row r="7" spans="1:8" s="133" customFormat="1" ht="13.5" thickBot="1">
      <c r="A7" s="1013" t="s">
        <v>737</v>
      </c>
      <c r="B7" s="1013"/>
      <c r="E7" s="134"/>
      <c r="F7" s="134"/>
      <c r="G7" s="135"/>
      <c r="H7" s="136"/>
    </row>
    <row r="8" spans="1:8" ht="39.75" customHeight="1">
      <c r="A8" s="7" t="s">
        <v>305</v>
      </c>
      <c r="B8" s="377" t="s">
        <v>4</v>
      </c>
      <c r="C8" s="377" t="s">
        <v>5</v>
      </c>
      <c r="D8" s="377" t="s">
        <v>204</v>
      </c>
      <c r="E8" s="480" t="s">
        <v>7</v>
      </c>
      <c r="F8" s="8" t="s">
        <v>738</v>
      </c>
      <c r="G8" s="459" t="s">
        <v>9</v>
      </c>
      <c r="H8" s="81" t="s">
        <v>10</v>
      </c>
    </row>
    <row r="9" spans="1:8" ht="52.5">
      <c r="A9" s="494">
        <v>1</v>
      </c>
      <c r="B9" s="495" t="s">
        <v>739</v>
      </c>
      <c r="C9" s="496" t="s">
        <v>23</v>
      </c>
      <c r="D9" s="496">
        <v>150</v>
      </c>
      <c r="E9" s="497"/>
      <c r="F9" s="300">
        <f>D9*E9</f>
        <v>0</v>
      </c>
      <c r="G9" s="498"/>
      <c r="H9" s="499"/>
    </row>
    <row r="13" spans="7:8" ht="12.75">
      <c r="G13" s="482" t="s">
        <v>687</v>
      </c>
      <c r="H13" s="406"/>
    </row>
    <row r="14" ht="12.75">
      <c r="G14" s="3" t="s">
        <v>202</v>
      </c>
    </row>
  </sheetData>
  <sheetProtection selectLockedCells="1" selectUnlockedCells="1"/>
  <mergeCells count="4">
    <mergeCell ref="C2:F2"/>
    <mergeCell ref="A7:B7"/>
    <mergeCell ref="G5:H5"/>
    <mergeCell ref="G6:H6"/>
  </mergeCells>
  <printOptions/>
  <pageMargins left="0.2" right="0.2" top="0.45" bottom="0.3902777777777778" header="0.1701388888888889" footer="0.1701388888888889"/>
  <pageSetup horizontalDpi="600" verticalDpi="6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K121"/>
  <sheetViews>
    <sheetView zoomScale="95" zoomScaleNormal="95" zoomScaleSheetLayoutView="70" zoomScalePageLayoutView="0" workbookViewId="0" topLeftCell="A1">
      <selection activeCell="B5" sqref="B5"/>
    </sheetView>
  </sheetViews>
  <sheetFormatPr defaultColWidth="11.57421875" defaultRowHeight="12.75"/>
  <cols>
    <col min="1" max="1" width="4.421875" style="0" customWidth="1"/>
    <col min="2" max="2" width="49.8515625" style="0" customWidth="1"/>
    <col min="3" max="3" width="9.140625" style="0" customWidth="1"/>
    <col min="4" max="4" width="6.8515625" style="0" customWidth="1"/>
    <col min="5" max="5" width="16.57421875" style="0" customWidth="1"/>
    <col min="6" max="6" width="18.140625" style="0" customWidth="1"/>
    <col min="7" max="7" width="14.140625" style="0" customWidth="1"/>
    <col min="8" max="8" width="13.57421875" style="0" customWidth="1"/>
    <col min="9" max="9" width="19.57421875" style="0" customWidth="1"/>
    <col min="10" max="10" width="11.57421875" style="0" customWidth="1"/>
    <col min="11" max="11" width="14.421875" style="0" customWidth="1"/>
  </cols>
  <sheetData>
    <row r="2" spans="1:6" ht="12.75">
      <c r="A2" s="1"/>
      <c r="B2" s="2"/>
      <c r="C2" s="1012" t="s">
        <v>0</v>
      </c>
      <c r="D2" s="1012"/>
      <c r="E2" s="1012"/>
      <c r="F2" s="1012"/>
    </row>
    <row r="3" spans="1:4" ht="12.75" customHeight="1" thickBot="1">
      <c r="A3" s="1"/>
      <c r="C3" s="1"/>
      <c r="D3" s="1"/>
    </row>
    <row r="4" spans="1:8" ht="12.75" customHeight="1">
      <c r="A4" s="1"/>
      <c r="B4" s="4"/>
      <c r="C4" s="5"/>
      <c r="D4" s="5"/>
      <c r="E4" s="3"/>
      <c r="G4" s="1011" t="s">
        <v>1201</v>
      </c>
      <c r="H4" s="1011"/>
    </row>
    <row r="5" spans="1:8" ht="13.5" thickBot="1">
      <c r="A5" s="1"/>
      <c r="B5" s="4" t="s">
        <v>1212</v>
      </c>
      <c r="C5" s="5"/>
      <c r="D5" s="5"/>
      <c r="E5" s="3"/>
      <c r="G5" s="1010" t="s">
        <v>1202</v>
      </c>
      <c r="H5" s="1010"/>
    </row>
    <row r="6" spans="1:4" ht="13.5" thickBot="1">
      <c r="A6" s="1013" t="s">
        <v>203</v>
      </c>
      <c r="B6" s="1013"/>
      <c r="C6" s="1"/>
      <c r="D6" s="1"/>
    </row>
    <row r="7" spans="1:9" ht="69.75" customHeight="1">
      <c r="A7" s="7" t="s">
        <v>3</v>
      </c>
      <c r="B7" s="8" t="s">
        <v>4</v>
      </c>
      <c r="C7" s="8" t="s">
        <v>5</v>
      </c>
      <c r="D7" s="8" t="s">
        <v>204</v>
      </c>
      <c r="E7" s="8" t="s">
        <v>7</v>
      </c>
      <c r="F7" s="8" t="s">
        <v>8</v>
      </c>
      <c r="G7" s="8" t="s">
        <v>9</v>
      </c>
      <c r="H7" s="8" t="s">
        <v>10</v>
      </c>
      <c r="I7" s="81" t="s">
        <v>205</v>
      </c>
    </row>
    <row r="8" spans="1:9" ht="14.25" customHeight="1">
      <c r="A8" s="82" t="s">
        <v>12</v>
      </c>
      <c r="B8" s="83" t="s">
        <v>12</v>
      </c>
      <c r="C8" s="83" t="s">
        <v>12</v>
      </c>
      <c r="D8" s="83" t="s">
        <v>12</v>
      </c>
      <c r="E8" s="83" t="s">
        <v>13</v>
      </c>
      <c r="F8" s="83" t="s">
        <v>13</v>
      </c>
      <c r="G8" s="83" t="s">
        <v>12</v>
      </c>
      <c r="H8" s="83" t="s">
        <v>12</v>
      </c>
      <c r="I8" s="84" t="s">
        <v>12</v>
      </c>
    </row>
    <row r="9" spans="1:9" ht="13.5" customHeight="1">
      <c r="A9" s="1014" t="s">
        <v>206</v>
      </c>
      <c r="B9" s="1014"/>
      <c r="C9" s="1014"/>
      <c r="D9" s="1014"/>
      <c r="E9" s="1014"/>
      <c r="F9" s="85"/>
      <c r="G9" s="85"/>
      <c r="H9" s="85"/>
      <c r="I9" s="86"/>
    </row>
    <row r="10" spans="1:9" ht="13.5" customHeight="1">
      <c r="A10" s="1009" t="s">
        <v>207</v>
      </c>
      <c r="B10" s="1009"/>
      <c r="C10" s="1009"/>
      <c r="D10" s="1009"/>
      <c r="E10" s="1009"/>
      <c r="F10" s="51"/>
      <c r="G10" s="51"/>
      <c r="H10" s="51"/>
      <c r="I10" s="52"/>
    </row>
    <row r="11" spans="1:9" ht="39">
      <c r="A11" s="16">
        <v>1</v>
      </c>
      <c r="B11" s="43" t="s">
        <v>208</v>
      </c>
      <c r="C11" s="87" t="s">
        <v>23</v>
      </c>
      <c r="D11" s="18">
        <v>3</v>
      </c>
      <c r="E11" s="88"/>
      <c r="F11" s="89">
        <f>D11*E11</f>
        <v>0</v>
      </c>
      <c r="G11" s="90"/>
      <c r="H11" s="91"/>
      <c r="I11" s="46" t="s">
        <v>209</v>
      </c>
    </row>
    <row r="12" spans="1:9" ht="12.75">
      <c r="A12" s="23">
        <v>2</v>
      </c>
      <c r="B12" s="24" t="s">
        <v>210</v>
      </c>
      <c r="C12" s="92" t="s">
        <v>23</v>
      </c>
      <c r="D12" s="25">
        <v>20</v>
      </c>
      <c r="E12" s="93"/>
      <c r="F12" s="89">
        <f>D12*E12</f>
        <v>0</v>
      </c>
      <c r="G12" s="94"/>
      <c r="H12" s="95"/>
      <c r="I12" s="30" t="s">
        <v>211</v>
      </c>
    </row>
    <row r="13" spans="1:9" ht="12.75">
      <c r="A13" s="31">
        <v>3</v>
      </c>
      <c r="B13" s="32" t="s">
        <v>212</v>
      </c>
      <c r="C13" s="96" t="s">
        <v>23</v>
      </c>
      <c r="D13" s="97">
        <v>20</v>
      </c>
      <c r="E13" s="98"/>
      <c r="F13" s="89">
        <f>D13*E13</f>
        <v>0</v>
      </c>
      <c r="G13" s="99"/>
      <c r="H13" s="100"/>
      <c r="I13" s="35" t="s">
        <v>211</v>
      </c>
    </row>
    <row r="14" spans="1:11" ht="13.5" customHeight="1">
      <c r="A14" s="1009" t="s">
        <v>213</v>
      </c>
      <c r="B14" s="1009"/>
      <c r="C14" s="1009"/>
      <c r="D14" s="1009"/>
      <c r="E14" s="1009"/>
      <c r="F14" s="51"/>
      <c r="G14" s="51"/>
      <c r="H14" s="51"/>
      <c r="I14" s="52"/>
      <c r="K14" s="101"/>
    </row>
    <row r="15" spans="1:9" ht="32.25" customHeight="1">
      <c r="A15" s="16">
        <v>4</v>
      </c>
      <c r="B15" s="43" t="s">
        <v>214</v>
      </c>
      <c r="C15" s="87" t="s">
        <v>23</v>
      </c>
      <c r="D15" s="18">
        <v>10</v>
      </c>
      <c r="E15" s="88"/>
      <c r="F15" s="89">
        <f>D15:D16*E15</f>
        <v>0</v>
      </c>
      <c r="G15" s="90"/>
      <c r="H15" s="91"/>
      <c r="I15" s="102" t="s">
        <v>215</v>
      </c>
    </row>
    <row r="16" spans="1:9" ht="26.25">
      <c r="A16" s="23">
        <v>5</v>
      </c>
      <c r="B16" s="24" t="s">
        <v>216</v>
      </c>
      <c r="C16" s="92" t="s">
        <v>23</v>
      </c>
      <c r="D16" s="25">
        <v>3</v>
      </c>
      <c r="E16" s="93"/>
      <c r="F16" s="89">
        <f>D16:D17*E16</f>
        <v>0</v>
      </c>
      <c r="G16" s="94"/>
      <c r="H16" s="95"/>
      <c r="I16" s="28" t="s">
        <v>215</v>
      </c>
    </row>
    <row r="17" spans="1:9" ht="26.25">
      <c r="A17" s="23">
        <v>6</v>
      </c>
      <c r="B17" s="24" t="s">
        <v>217</v>
      </c>
      <c r="C17" s="92" t="s">
        <v>23</v>
      </c>
      <c r="D17" s="25">
        <v>100</v>
      </c>
      <c r="E17" s="93"/>
      <c r="F17" s="89">
        <f>D17:D18*E17</f>
        <v>0</v>
      </c>
      <c r="G17" s="94"/>
      <c r="H17" s="95"/>
      <c r="I17" s="30" t="s">
        <v>211</v>
      </c>
    </row>
    <row r="18" spans="1:9" ht="26.25">
      <c r="A18" s="31">
        <v>7</v>
      </c>
      <c r="B18" s="32" t="s">
        <v>218</v>
      </c>
      <c r="C18" s="96" t="s">
        <v>23</v>
      </c>
      <c r="D18" s="33">
        <v>100</v>
      </c>
      <c r="E18" s="98"/>
      <c r="F18" s="89">
        <f>D18:D19*E18</f>
        <v>0</v>
      </c>
      <c r="G18" s="99"/>
      <c r="H18" s="100"/>
      <c r="I18" s="35" t="s">
        <v>211</v>
      </c>
    </row>
    <row r="19" spans="1:11" ht="12.75" customHeight="1">
      <c r="A19" s="1009" t="s">
        <v>219</v>
      </c>
      <c r="B19" s="1009"/>
      <c r="C19" s="1009"/>
      <c r="D19" s="1009"/>
      <c r="E19" s="1009"/>
      <c r="F19" s="51"/>
      <c r="G19" s="51"/>
      <c r="H19" s="51"/>
      <c r="I19" s="52"/>
      <c r="K19" s="101"/>
    </row>
    <row r="20" spans="1:9" ht="26.25">
      <c r="A20" s="16">
        <v>8</v>
      </c>
      <c r="B20" s="43" t="s">
        <v>220</v>
      </c>
      <c r="C20" s="87" t="s">
        <v>23</v>
      </c>
      <c r="D20" s="18">
        <v>10</v>
      </c>
      <c r="E20" s="88"/>
      <c r="F20" s="89">
        <f>D20*E20</f>
        <v>0</v>
      </c>
      <c r="G20" s="90"/>
      <c r="H20" s="91"/>
      <c r="I20" s="46" t="s">
        <v>221</v>
      </c>
    </row>
    <row r="21" spans="1:9" ht="26.25">
      <c r="A21" s="23">
        <v>9</v>
      </c>
      <c r="B21" s="24" t="s">
        <v>217</v>
      </c>
      <c r="C21" s="92" t="s">
        <v>23</v>
      </c>
      <c r="D21" s="25">
        <v>800</v>
      </c>
      <c r="E21" s="93"/>
      <c r="F21" s="89">
        <f aca="true" t="shared" si="0" ref="F21:F36">D21*E21</f>
        <v>0</v>
      </c>
      <c r="G21" s="94"/>
      <c r="H21" s="95"/>
      <c r="I21" s="30" t="s">
        <v>211</v>
      </c>
    </row>
    <row r="22" spans="1:9" ht="26.25">
      <c r="A22" s="23">
        <v>10</v>
      </c>
      <c r="B22" s="24" t="s">
        <v>222</v>
      </c>
      <c r="C22" s="92" t="s">
        <v>23</v>
      </c>
      <c r="D22" s="25">
        <v>10</v>
      </c>
      <c r="E22" s="103"/>
      <c r="F22" s="89">
        <f t="shared" si="0"/>
        <v>0</v>
      </c>
      <c r="G22" s="94"/>
      <c r="H22" s="95"/>
      <c r="I22" s="29" t="s">
        <v>223</v>
      </c>
    </row>
    <row r="23" spans="1:9" ht="26.25">
      <c r="A23" s="23">
        <v>11</v>
      </c>
      <c r="B23" s="24" t="s">
        <v>224</v>
      </c>
      <c r="C23" s="92" t="s">
        <v>23</v>
      </c>
      <c r="D23" s="25">
        <v>10</v>
      </c>
      <c r="E23" s="103"/>
      <c r="F23" s="89">
        <f t="shared" si="0"/>
        <v>0</v>
      </c>
      <c r="G23" s="94"/>
      <c r="H23" s="95"/>
      <c r="I23" s="29" t="s">
        <v>225</v>
      </c>
    </row>
    <row r="24" spans="1:9" ht="12.75">
      <c r="A24" s="23">
        <v>12</v>
      </c>
      <c r="B24" s="24" t="s">
        <v>226</v>
      </c>
      <c r="C24" s="92" t="s">
        <v>23</v>
      </c>
      <c r="D24" s="104">
        <v>7</v>
      </c>
      <c r="E24" s="103"/>
      <c r="F24" s="89">
        <f t="shared" si="0"/>
        <v>0</v>
      </c>
      <c r="G24" s="94"/>
      <c r="H24" s="95"/>
      <c r="I24" s="29" t="s">
        <v>209</v>
      </c>
    </row>
    <row r="25" spans="1:9" ht="26.25">
      <c r="A25" s="23">
        <v>13</v>
      </c>
      <c r="B25" s="24" t="s">
        <v>227</v>
      </c>
      <c r="C25" s="92" t="s">
        <v>23</v>
      </c>
      <c r="D25" s="25">
        <v>10</v>
      </c>
      <c r="E25" s="93"/>
      <c r="F25" s="89">
        <f t="shared" si="0"/>
        <v>0</v>
      </c>
      <c r="G25" s="94"/>
      <c r="H25" s="95"/>
      <c r="I25" s="29" t="s">
        <v>228</v>
      </c>
    </row>
    <row r="26" spans="1:9" ht="39">
      <c r="A26" s="23">
        <v>14</v>
      </c>
      <c r="B26" s="24" t="s">
        <v>229</v>
      </c>
      <c r="C26" s="92" t="s">
        <v>23</v>
      </c>
      <c r="D26" s="25">
        <v>50</v>
      </c>
      <c r="E26" s="103"/>
      <c r="F26" s="89">
        <f t="shared" si="0"/>
        <v>0</v>
      </c>
      <c r="G26" s="94"/>
      <c r="H26" s="95"/>
      <c r="I26" s="29" t="s">
        <v>230</v>
      </c>
    </row>
    <row r="27" spans="1:9" ht="45.75" customHeight="1">
      <c r="A27" s="23">
        <v>15</v>
      </c>
      <c r="B27" s="24" t="s">
        <v>231</v>
      </c>
      <c r="C27" s="92" t="s">
        <v>23</v>
      </c>
      <c r="D27" s="25">
        <v>25</v>
      </c>
      <c r="E27" s="103"/>
      <c r="F27" s="89">
        <f t="shared" si="0"/>
        <v>0</v>
      </c>
      <c r="G27" s="94"/>
      <c r="H27" s="95"/>
      <c r="I27" s="29" t="s">
        <v>232</v>
      </c>
    </row>
    <row r="28" spans="1:9" ht="48" customHeight="1">
      <c r="A28" s="23">
        <v>16</v>
      </c>
      <c r="B28" s="24" t="s">
        <v>233</v>
      </c>
      <c r="C28" s="92" t="s">
        <v>23</v>
      </c>
      <c r="D28" s="25">
        <v>50</v>
      </c>
      <c r="E28" s="103"/>
      <c r="F28" s="89">
        <f t="shared" si="0"/>
        <v>0</v>
      </c>
      <c r="G28" s="94"/>
      <c r="H28" s="95"/>
      <c r="I28" s="29" t="s">
        <v>234</v>
      </c>
    </row>
    <row r="29" spans="1:9" ht="48.75" customHeight="1">
      <c r="A29" s="23">
        <v>17</v>
      </c>
      <c r="B29" s="24" t="s">
        <v>235</v>
      </c>
      <c r="C29" s="92" t="s">
        <v>23</v>
      </c>
      <c r="D29" s="25">
        <v>50</v>
      </c>
      <c r="E29" s="103"/>
      <c r="F29" s="89">
        <f t="shared" si="0"/>
        <v>0</v>
      </c>
      <c r="G29" s="94"/>
      <c r="H29" s="95"/>
      <c r="I29" s="29" t="s">
        <v>230</v>
      </c>
    </row>
    <row r="30" spans="1:9" ht="32.25" customHeight="1">
      <c r="A30" s="23">
        <v>18</v>
      </c>
      <c r="B30" s="24" t="s">
        <v>236</v>
      </c>
      <c r="C30" s="92" t="s">
        <v>23</v>
      </c>
      <c r="D30" s="25">
        <v>10</v>
      </c>
      <c r="E30" s="103"/>
      <c r="F30" s="89">
        <f t="shared" si="0"/>
        <v>0</v>
      </c>
      <c r="G30" s="94"/>
      <c r="H30" s="95"/>
      <c r="I30" s="29" t="s">
        <v>223</v>
      </c>
    </row>
    <row r="31" spans="1:9" ht="39">
      <c r="A31" s="23">
        <v>19</v>
      </c>
      <c r="B31" s="24" t="s">
        <v>237</v>
      </c>
      <c r="C31" s="92" t="s">
        <v>23</v>
      </c>
      <c r="D31" s="25">
        <v>50</v>
      </c>
      <c r="E31" s="103"/>
      <c r="F31" s="89">
        <f t="shared" si="0"/>
        <v>0</v>
      </c>
      <c r="G31" s="94"/>
      <c r="H31" s="95"/>
      <c r="I31" s="29" t="s">
        <v>230</v>
      </c>
    </row>
    <row r="32" spans="1:9" ht="26.25">
      <c r="A32" s="23">
        <v>20</v>
      </c>
      <c r="B32" s="24" t="s">
        <v>238</v>
      </c>
      <c r="C32" s="92" t="s">
        <v>23</v>
      </c>
      <c r="D32" s="25">
        <v>15</v>
      </c>
      <c r="E32" s="93"/>
      <c r="F32" s="89">
        <f t="shared" si="0"/>
        <v>0</v>
      </c>
      <c r="G32" s="94"/>
      <c r="H32" s="95"/>
      <c r="I32" s="29" t="s">
        <v>228</v>
      </c>
    </row>
    <row r="33" spans="1:9" ht="39">
      <c r="A33" s="23">
        <v>21</v>
      </c>
      <c r="B33" s="24" t="s">
        <v>239</v>
      </c>
      <c r="C33" s="92" t="s">
        <v>23</v>
      </c>
      <c r="D33" s="25">
        <v>7</v>
      </c>
      <c r="E33" s="93"/>
      <c r="F33" s="89">
        <f t="shared" si="0"/>
        <v>0</v>
      </c>
      <c r="G33" s="105"/>
      <c r="H33" s="106"/>
      <c r="I33" s="29" t="s">
        <v>223</v>
      </c>
    </row>
    <row r="34" spans="1:9" ht="26.25">
      <c r="A34" s="23">
        <v>22</v>
      </c>
      <c r="B34" s="24" t="s">
        <v>240</v>
      </c>
      <c r="C34" s="92" t="s">
        <v>23</v>
      </c>
      <c r="D34" s="25">
        <v>5</v>
      </c>
      <c r="E34" s="103"/>
      <c r="F34" s="89">
        <f t="shared" si="0"/>
        <v>0</v>
      </c>
      <c r="G34" s="94"/>
      <c r="H34" s="95"/>
      <c r="I34" s="29" t="s">
        <v>209</v>
      </c>
    </row>
    <row r="35" spans="1:9" ht="39">
      <c r="A35" s="23">
        <v>23</v>
      </c>
      <c r="B35" s="24" t="s">
        <v>241</v>
      </c>
      <c r="C35" s="92" t="s">
        <v>23</v>
      </c>
      <c r="D35" s="25">
        <v>1000</v>
      </c>
      <c r="E35" s="103"/>
      <c r="F35" s="89">
        <f t="shared" si="0"/>
        <v>0</v>
      </c>
      <c r="G35" s="94"/>
      <c r="H35" s="95"/>
      <c r="I35" s="30" t="s">
        <v>211</v>
      </c>
    </row>
    <row r="36" spans="1:9" ht="39">
      <c r="A36" s="31">
        <v>24</v>
      </c>
      <c r="B36" s="32" t="s">
        <v>242</v>
      </c>
      <c r="C36" s="96" t="s">
        <v>23</v>
      </c>
      <c r="D36" s="33">
        <v>500</v>
      </c>
      <c r="E36" s="107"/>
      <c r="F36" s="89">
        <f t="shared" si="0"/>
        <v>0</v>
      </c>
      <c r="G36" s="99"/>
      <c r="H36" s="100"/>
      <c r="I36" s="30" t="s">
        <v>211</v>
      </c>
    </row>
    <row r="37" spans="1:11" ht="13.5" customHeight="1">
      <c r="A37" s="1015" t="s">
        <v>243</v>
      </c>
      <c r="B37" s="1015"/>
      <c r="C37" s="1015"/>
      <c r="D37" s="1015"/>
      <c r="E37" s="1015"/>
      <c r="F37" s="14"/>
      <c r="G37" s="14"/>
      <c r="H37" s="15"/>
      <c r="I37" s="108"/>
      <c r="K37" s="101"/>
    </row>
    <row r="38" spans="1:9" ht="39">
      <c r="A38" s="42">
        <v>25</v>
      </c>
      <c r="B38" s="43" t="s">
        <v>244</v>
      </c>
      <c r="C38" s="18" t="s">
        <v>23</v>
      </c>
      <c r="D38" s="18">
        <v>10</v>
      </c>
      <c r="E38" s="109"/>
      <c r="F38" s="110">
        <f>D38*E38</f>
        <v>0</v>
      </c>
      <c r="G38" s="90"/>
      <c r="H38" s="91"/>
      <c r="I38" s="29" t="s">
        <v>228</v>
      </c>
    </row>
    <row r="39" spans="1:9" ht="43.5" customHeight="1">
      <c r="A39" s="23">
        <v>26</v>
      </c>
      <c r="B39" s="24" t="s">
        <v>245</v>
      </c>
      <c r="C39" s="25" t="s">
        <v>23</v>
      </c>
      <c r="D39" s="25">
        <v>30</v>
      </c>
      <c r="E39" s="103"/>
      <c r="F39" s="110">
        <f aca="true" t="shared" si="1" ref="F39:F77">D39*E39</f>
        <v>0</v>
      </c>
      <c r="G39" s="94"/>
      <c r="H39" s="95"/>
      <c r="I39" s="29" t="s">
        <v>246</v>
      </c>
    </row>
    <row r="40" spans="1:9" ht="48.75" customHeight="1">
      <c r="A40" s="23">
        <v>27</v>
      </c>
      <c r="B40" s="24" t="s">
        <v>247</v>
      </c>
      <c r="C40" s="25" t="s">
        <v>23</v>
      </c>
      <c r="D40" s="25">
        <v>10</v>
      </c>
      <c r="E40" s="103"/>
      <c r="F40" s="110">
        <f t="shared" si="1"/>
        <v>0</v>
      </c>
      <c r="G40" s="94"/>
      <c r="H40" s="95"/>
      <c r="I40" s="29" t="s">
        <v>248</v>
      </c>
    </row>
    <row r="41" spans="1:9" ht="39.75" customHeight="1">
      <c r="A41" s="23">
        <v>28</v>
      </c>
      <c r="B41" s="24" t="s">
        <v>249</v>
      </c>
      <c r="C41" s="25" t="s">
        <v>23</v>
      </c>
      <c r="D41" s="25">
        <v>500</v>
      </c>
      <c r="E41" s="103"/>
      <c r="F41" s="110">
        <f t="shared" si="1"/>
        <v>0</v>
      </c>
      <c r="G41" s="94"/>
      <c r="H41" s="95"/>
      <c r="I41" s="30" t="s">
        <v>211</v>
      </c>
    </row>
    <row r="42" spans="1:9" ht="39.75" customHeight="1">
      <c r="A42" s="23">
        <v>29</v>
      </c>
      <c r="B42" s="24" t="s">
        <v>250</v>
      </c>
      <c r="C42" s="25" t="s">
        <v>23</v>
      </c>
      <c r="D42" s="25">
        <v>150</v>
      </c>
      <c r="E42" s="103"/>
      <c r="F42" s="110">
        <f t="shared" si="1"/>
        <v>0</v>
      </c>
      <c r="G42" s="94"/>
      <c r="H42" s="95"/>
      <c r="I42" s="30" t="s">
        <v>211</v>
      </c>
    </row>
    <row r="43" spans="1:9" ht="39.75" customHeight="1">
      <c r="A43" s="23">
        <v>30</v>
      </c>
      <c r="B43" s="24" t="s">
        <v>251</v>
      </c>
      <c r="C43" s="25" t="s">
        <v>23</v>
      </c>
      <c r="D43" s="25">
        <v>50</v>
      </c>
      <c r="E43" s="103"/>
      <c r="F43" s="110">
        <f t="shared" si="1"/>
        <v>0</v>
      </c>
      <c r="G43" s="94"/>
      <c r="H43" s="95"/>
      <c r="I43" s="30" t="s">
        <v>211</v>
      </c>
    </row>
    <row r="44" spans="1:9" ht="48" customHeight="1">
      <c r="A44" s="23">
        <v>31</v>
      </c>
      <c r="B44" s="24" t="s">
        <v>252</v>
      </c>
      <c r="C44" s="25" t="s">
        <v>23</v>
      </c>
      <c r="D44" s="25">
        <v>5</v>
      </c>
      <c r="E44" s="93"/>
      <c r="F44" s="110">
        <f t="shared" si="1"/>
        <v>0</v>
      </c>
      <c r="G44" s="94"/>
      <c r="H44" s="95"/>
      <c r="I44" s="29" t="s">
        <v>253</v>
      </c>
    </row>
    <row r="45" spans="1:9" ht="45.75" customHeight="1">
      <c r="A45" s="23">
        <v>32</v>
      </c>
      <c r="B45" s="24" t="s">
        <v>254</v>
      </c>
      <c r="C45" s="25" t="s">
        <v>23</v>
      </c>
      <c r="D45" s="25">
        <v>20</v>
      </c>
      <c r="E45" s="93"/>
      <c r="F45" s="110">
        <f t="shared" si="1"/>
        <v>0</v>
      </c>
      <c r="G45" s="94"/>
      <c r="H45" s="95"/>
      <c r="I45" s="29" t="s">
        <v>255</v>
      </c>
    </row>
    <row r="46" spans="1:9" ht="38.25" customHeight="1">
      <c r="A46" s="23">
        <v>33</v>
      </c>
      <c r="B46" s="24" t="s">
        <v>256</v>
      </c>
      <c r="C46" s="25" t="s">
        <v>23</v>
      </c>
      <c r="D46" s="25">
        <v>250</v>
      </c>
      <c r="E46" s="93"/>
      <c r="F46" s="110">
        <f t="shared" si="1"/>
        <v>0</v>
      </c>
      <c r="G46" s="94"/>
      <c r="H46" s="95"/>
      <c r="I46" s="30" t="s">
        <v>211</v>
      </c>
    </row>
    <row r="47" spans="1:9" ht="42.75" customHeight="1">
      <c r="A47" s="23">
        <v>34</v>
      </c>
      <c r="B47" s="24" t="s">
        <v>257</v>
      </c>
      <c r="C47" s="25" t="s">
        <v>23</v>
      </c>
      <c r="D47" s="25">
        <v>300</v>
      </c>
      <c r="E47" s="93"/>
      <c r="F47" s="110">
        <f t="shared" si="1"/>
        <v>0</v>
      </c>
      <c r="G47" s="94"/>
      <c r="H47" s="95"/>
      <c r="I47" s="30" t="s">
        <v>211</v>
      </c>
    </row>
    <row r="48" spans="1:9" ht="32.25" customHeight="1">
      <c r="A48" s="23">
        <v>35</v>
      </c>
      <c r="B48" s="24" t="s">
        <v>258</v>
      </c>
      <c r="C48" s="25" t="s">
        <v>23</v>
      </c>
      <c r="D48" s="25">
        <v>15</v>
      </c>
      <c r="E48" s="93"/>
      <c r="F48" s="110">
        <f t="shared" si="1"/>
        <v>0</v>
      </c>
      <c r="G48" s="94"/>
      <c r="H48" s="95"/>
      <c r="I48" s="29" t="s">
        <v>259</v>
      </c>
    </row>
    <row r="49" spans="1:9" ht="32.25" customHeight="1">
      <c r="A49" s="23">
        <v>36</v>
      </c>
      <c r="B49" s="24" t="s">
        <v>260</v>
      </c>
      <c r="C49" s="25" t="s">
        <v>23</v>
      </c>
      <c r="D49" s="25">
        <v>50</v>
      </c>
      <c r="E49" s="93"/>
      <c r="F49" s="110">
        <f t="shared" si="1"/>
        <v>0</v>
      </c>
      <c r="G49" s="94"/>
      <c r="H49" s="95"/>
      <c r="I49" s="29" t="s">
        <v>261</v>
      </c>
    </row>
    <row r="50" spans="1:9" ht="32.25" customHeight="1">
      <c r="A50" s="23">
        <v>37</v>
      </c>
      <c r="B50" s="24" t="s">
        <v>262</v>
      </c>
      <c r="C50" s="25" t="s">
        <v>23</v>
      </c>
      <c r="D50" s="25">
        <v>12</v>
      </c>
      <c r="E50" s="93"/>
      <c r="F50" s="110">
        <f t="shared" si="1"/>
        <v>0</v>
      </c>
      <c r="G50" s="94"/>
      <c r="H50" s="95"/>
      <c r="I50" s="29" t="s">
        <v>263</v>
      </c>
    </row>
    <row r="51" spans="1:9" ht="45.75" customHeight="1">
      <c r="A51" s="23">
        <v>38</v>
      </c>
      <c r="B51" s="24" t="s">
        <v>264</v>
      </c>
      <c r="C51" s="25" t="s">
        <v>23</v>
      </c>
      <c r="D51" s="25">
        <v>320</v>
      </c>
      <c r="E51" s="93"/>
      <c r="F51" s="110">
        <f t="shared" si="1"/>
        <v>0</v>
      </c>
      <c r="G51" s="94"/>
      <c r="H51" s="95"/>
      <c r="I51" s="30" t="s">
        <v>211</v>
      </c>
    </row>
    <row r="52" spans="1:9" ht="32.25" customHeight="1">
      <c r="A52" s="23">
        <v>39</v>
      </c>
      <c r="B52" s="24" t="s">
        <v>265</v>
      </c>
      <c r="C52" s="25" t="s">
        <v>23</v>
      </c>
      <c r="D52" s="25">
        <v>50</v>
      </c>
      <c r="E52" s="93"/>
      <c r="F52" s="110">
        <f t="shared" si="1"/>
        <v>0</v>
      </c>
      <c r="G52" s="94"/>
      <c r="H52" s="95"/>
      <c r="I52" s="29" t="s">
        <v>266</v>
      </c>
    </row>
    <row r="53" spans="1:9" ht="21.75" customHeight="1">
      <c r="A53" s="23">
        <v>40</v>
      </c>
      <c r="B53" s="24" t="s">
        <v>267</v>
      </c>
      <c r="C53" s="25" t="s">
        <v>23</v>
      </c>
      <c r="D53" s="25">
        <v>2</v>
      </c>
      <c r="E53" s="93"/>
      <c r="F53" s="110">
        <f t="shared" si="1"/>
        <v>0</v>
      </c>
      <c r="G53" s="94"/>
      <c r="H53" s="95"/>
      <c r="I53" s="29" t="s">
        <v>268</v>
      </c>
    </row>
    <row r="54" spans="1:9" ht="27.75" customHeight="1">
      <c r="A54" s="23">
        <v>41</v>
      </c>
      <c r="B54" s="24" t="s">
        <v>269</v>
      </c>
      <c r="C54" s="25" t="s">
        <v>23</v>
      </c>
      <c r="D54" s="25">
        <v>13</v>
      </c>
      <c r="E54" s="93"/>
      <c r="F54" s="110">
        <f t="shared" si="1"/>
        <v>0</v>
      </c>
      <c r="G54" s="94"/>
      <c r="H54" s="95"/>
      <c r="I54" s="29" t="s">
        <v>270</v>
      </c>
    </row>
    <row r="55" spans="1:9" ht="32.25" customHeight="1">
      <c r="A55" s="23">
        <v>42</v>
      </c>
      <c r="B55" s="24" t="s">
        <v>271</v>
      </c>
      <c r="C55" s="25" t="s">
        <v>23</v>
      </c>
      <c r="D55" s="25">
        <v>10</v>
      </c>
      <c r="E55" s="93"/>
      <c r="F55" s="110">
        <f t="shared" si="1"/>
        <v>0</v>
      </c>
      <c r="G55" s="94"/>
      <c r="H55" s="95"/>
      <c r="I55" s="29" t="s">
        <v>272</v>
      </c>
    </row>
    <row r="56" spans="1:9" ht="28.5" customHeight="1">
      <c r="A56" s="23">
        <v>43</v>
      </c>
      <c r="B56" s="24" t="s">
        <v>273</v>
      </c>
      <c r="C56" s="25" t="s">
        <v>23</v>
      </c>
      <c r="D56" s="25">
        <v>20</v>
      </c>
      <c r="E56" s="93"/>
      <c r="F56" s="110">
        <f t="shared" si="1"/>
        <v>0</v>
      </c>
      <c r="G56" s="94"/>
      <c r="H56" s="95"/>
      <c r="I56" s="29" t="s">
        <v>274</v>
      </c>
    </row>
    <row r="57" spans="1:9" ht="37.5" customHeight="1">
      <c r="A57" s="23">
        <v>44</v>
      </c>
      <c r="B57" s="24" t="s">
        <v>275</v>
      </c>
      <c r="C57" s="25" t="s">
        <v>23</v>
      </c>
      <c r="D57" s="25">
        <v>50</v>
      </c>
      <c r="E57" s="93"/>
      <c r="F57" s="110">
        <f t="shared" si="1"/>
        <v>0</v>
      </c>
      <c r="G57" s="94"/>
      <c r="H57" s="95"/>
      <c r="I57" s="48" t="s">
        <v>276</v>
      </c>
    </row>
    <row r="58" spans="1:9" ht="35.25" customHeight="1">
      <c r="A58" s="23">
        <v>45</v>
      </c>
      <c r="B58" s="24" t="s">
        <v>277</v>
      </c>
      <c r="C58" s="25" t="s">
        <v>23</v>
      </c>
      <c r="D58" s="25">
        <v>40</v>
      </c>
      <c r="E58" s="93"/>
      <c r="F58" s="110">
        <f t="shared" si="1"/>
        <v>0</v>
      </c>
      <c r="G58" s="94"/>
      <c r="H58" s="95"/>
      <c r="I58" s="48" t="s">
        <v>276</v>
      </c>
    </row>
    <row r="59" spans="1:9" ht="33" customHeight="1">
      <c r="A59" s="23">
        <v>46</v>
      </c>
      <c r="B59" s="24" t="s">
        <v>278</v>
      </c>
      <c r="C59" s="25" t="s">
        <v>23</v>
      </c>
      <c r="D59" s="25">
        <v>60</v>
      </c>
      <c r="E59" s="93"/>
      <c r="F59" s="110">
        <f t="shared" si="1"/>
        <v>0</v>
      </c>
      <c r="G59" s="94"/>
      <c r="H59" s="95"/>
      <c r="I59" s="48" t="s">
        <v>276</v>
      </c>
    </row>
    <row r="60" spans="1:9" ht="31.5" customHeight="1">
      <c r="A60" s="23">
        <v>47</v>
      </c>
      <c r="B60" s="24" t="s">
        <v>279</v>
      </c>
      <c r="C60" s="25" t="s">
        <v>23</v>
      </c>
      <c r="D60" s="25">
        <v>50</v>
      </c>
      <c r="E60" s="93"/>
      <c r="F60" s="110">
        <f t="shared" si="1"/>
        <v>0</v>
      </c>
      <c r="G60" s="94"/>
      <c r="H60" s="95"/>
      <c r="I60" s="48" t="s">
        <v>276</v>
      </c>
    </row>
    <row r="61" spans="1:9" ht="42" customHeight="1">
      <c r="A61" s="23">
        <v>48</v>
      </c>
      <c r="B61" s="24" t="s">
        <v>280</v>
      </c>
      <c r="C61" s="25" t="s">
        <v>23</v>
      </c>
      <c r="D61" s="25">
        <v>30</v>
      </c>
      <c r="E61" s="93"/>
      <c r="F61" s="110">
        <f t="shared" si="1"/>
        <v>0</v>
      </c>
      <c r="G61" s="94"/>
      <c r="H61" s="95"/>
      <c r="I61" s="48" t="s">
        <v>276</v>
      </c>
    </row>
    <row r="62" spans="1:9" ht="43.5" customHeight="1">
      <c r="A62" s="23">
        <v>49</v>
      </c>
      <c r="B62" s="24" t="s">
        <v>281</v>
      </c>
      <c r="C62" s="25" t="s">
        <v>23</v>
      </c>
      <c r="D62" s="25">
        <v>10</v>
      </c>
      <c r="E62" s="93"/>
      <c r="F62" s="110">
        <f t="shared" si="1"/>
        <v>0</v>
      </c>
      <c r="G62" s="94"/>
      <c r="H62" s="95"/>
      <c r="I62" s="48" t="s">
        <v>276</v>
      </c>
    </row>
    <row r="63" spans="1:9" ht="33.75" customHeight="1">
      <c r="A63" s="23">
        <v>50</v>
      </c>
      <c r="B63" s="24" t="s">
        <v>282</v>
      </c>
      <c r="C63" s="25" t="s">
        <v>23</v>
      </c>
      <c r="D63" s="25">
        <v>60</v>
      </c>
      <c r="E63" s="93"/>
      <c r="F63" s="110">
        <f t="shared" si="1"/>
        <v>0</v>
      </c>
      <c r="G63" s="94"/>
      <c r="H63" s="95"/>
      <c r="I63" s="48" t="s">
        <v>276</v>
      </c>
    </row>
    <row r="64" spans="1:9" ht="27.75" customHeight="1">
      <c r="A64" s="23">
        <v>51</v>
      </c>
      <c r="B64" s="24" t="s">
        <v>283</v>
      </c>
      <c r="C64" s="25" t="s">
        <v>23</v>
      </c>
      <c r="D64" s="25">
        <v>100</v>
      </c>
      <c r="E64" s="93"/>
      <c r="F64" s="110">
        <f t="shared" si="1"/>
        <v>0</v>
      </c>
      <c r="G64" s="94"/>
      <c r="H64" s="95"/>
      <c r="I64" s="48" t="s">
        <v>276</v>
      </c>
    </row>
    <row r="65" spans="1:9" ht="33.75" customHeight="1">
      <c r="A65" s="23">
        <v>52</v>
      </c>
      <c r="B65" s="24" t="s">
        <v>284</v>
      </c>
      <c r="C65" s="25" t="s">
        <v>23</v>
      </c>
      <c r="D65" s="25">
        <v>20</v>
      </c>
      <c r="E65" s="93"/>
      <c r="F65" s="110">
        <f t="shared" si="1"/>
        <v>0</v>
      </c>
      <c r="G65" s="94"/>
      <c r="H65" s="95"/>
      <c r="I65" s="48" t="s">
        <v>276</v>
      </c>
    </row>
    <row r="66" spans="1:9" ht="28.5" customHeight="1">
      <c r="A66" s="23">
        <v>53</v>
      </c>
      <c r="B66" s="24" t="s">
        <v>285</v>
      </c>
      <c r="C66" s="25" t="s">
        <v>23</v>
      </c>
      <c r="D66" s="25">
        <v>100</v>
      </c>
      <c r="E66" s="93"/>
      <c r="F66" s="110">
        <f t="shared" si="1"/>
        <v>0</v>
      </c>
      <c r="G66" s="94"/>
      <c r="H66" s="95"/>
      <c r="I66" s="48" t="s">
        <v>276</v>
      </c>
    </row>
    <row r="67" spans="1:9" ht="26.25" customHeight="1">
      <c r="A67" s="23">
        <v>54</v>
      </c>
      <c r="B67" s="24" t="s">
        <v>286</v>
      </c>
      <c r="C67" s="25" t="s">
        <v>23</v>
      </c>
      <c r="D67" s="25">
        <v>40</v>
      </c>
      <c r="E67" s="93"/>
      <c r="F67" s="110">
        <f t="shared" si="1"/>
        <v>0</v>
      </c>
      <c r="G67" s="94"/>
      <c r="H67" s="95"/>
      <c r="I67" s="48" t="s">
        <v>276</v>
      </c>
    </row>
    <row r="68" spans="1:9" ht="32.25" customHeight="1">
      <c r="A68" s="23">
        <v>55</v>
      </c>
      <c r="B68" s="24" t="s">
        <v>287</v>
      </c>
      <c r="C68" s="25" t="s">
        <v>23</v>
      </c>
      <c r="D68" s="25">
        <v>9</v>
      </c>
      <c r="E68" s="93"/>
      <c r="F68" s="110">
        <f t="shared" si="1"/>
        <v>0</v>
      </c>
      <c r="G68" s="94"/>
      <c r="H68" s="95"/>
      <c r="I68" s="48" t="s">
        <v>276</v>
      </c>
    </row>
    <row r="69" spans="1:9" ht="43.5" customHeight="1">
      <c r="A69" s="23">
        <v>56</v>
      </c>
      <c r="B69" s="24" t="s">
        <v>288</v>
      </c>
      <c r="C69" s="25" t="s">
        <v>23</v>
      </c>
      <c r="D69" s="25">
        <v>20</v>
      </c>
      <c r="E69" s="93"/>
      <c r="F69" s="110">
        <f t="shared" si="1"/>
        <v>0</v>
      </c>
      <c r="G69" s="94"/>
      <c r="H69" s="95"/>
      <c r="I69" s="48" t="s">
        <v>276</v>
      </c>
    </row>
    <row r="70" spans="1:9" ht="37.5" customHeight="1">
      <c r="A70" s="23">
        <v>57</v>
      </c>
      <c r="B70" s="24" t="s">
        <v>289</v>
      </c>
      <c r="C70" s="25" t="s">
        <v>23</v>
      </c>
      <c r="D70" s="25">
        <v>30</v>
      </c>
      <c r="E70" s="93"/>
      <c r="F70" s="110">
        <f t="shared" si="1"/>
        <v>0</v>
      </c>
      <c r="G70" s="94"/>
      <c r="H70" s="95"/>
      <c r="I70" s="48" t="s">
        <v>276</v>
      </c>
    </row>
    <row r="71" spans="1:9" ht="30" customHeight="1">
      <c r="A71" s="23">
        <v>58</v>
      </c>
      <c r="B71" s="24" t="s">
        <v>290</v>
      </c>
      <c r="C71" s="25" t="s">
        <v>23</v>
      </c>
      <c r="D71" s="25">
        <v>2</v>
      </c>
      <c r="E71" s="93"/>
      <c r="F71" s="110">
        <f t="shared" si="1"/>
        <v>0</v>
      </c>
      <c r="G71" s="94"/>
      <c r="H71" s="95"/>
      <c r="I71" s="48" t="s">
        <v>276</v>
      </c>
    </row>
    <row r="72" spans="1:9" ht="29.25" customHeight="1">
      <c r="A72" s="23">
        <v>59</v>
      </c>
      <c r="B72" s="24" t="s">
        <v>291</v>
      </c>
      <c r="C72" s="25" t="s">
        <v>23</v>
      </c>
      <c r="D72" s="25">
        <v>10</v>
      </c>
      <c r="E72" s="93"/>
      <c r="F72" s="110">
        <f t="shared" si="1"/>
        <v>0</v>
      </c>
      <c r="G72" s="94"/>
      <c r="H72" s="95"/>
      <c r="I72" s="48" t="s">
        <v>276</v>
      </c>
    </row>
    <row r="73" spans="1:9" ht="32.25" customHeight="1">
      <c r="A73" s="23">
        <v>60</v>
      </c>
      <c r="B73" s="24" t="s">
        <v>292</v>
      </c>
      <c r="C73" s="25" t="s">
        <v>23</v>
      </c>
      <c r="D73" s="25">
        <v>2</v>
      </c>
      <c r="E73" s="93"/>
      <c r="F73" s="110">
        <f t="shared" si="1"/>
        <v>0</v>
      </c>
      <c r="G73" s="94"/>
      <c r="H73" s="95"/>
      <c r="I73" s="48" t="s">
        <v>276</v>
      </c>
    </row>
    <row r="74" spans="1:9" ht="32.25" customHeight="1">
      <c r="A74" s="23">
        <v>61</v>
      </c>
      <c r="B74" s="24" t="s">
        <v>293</v>
      </c>
      <c r="C74" s="25" t="s">
        <v>23</v>
      </c>
      <c r="D74" s="25">
        <v>5</v>
      </c>
      <c r="E74" s="93"/>
      <c r="F74" s="110">
        <f t="shared" si="1"/>
        <v>0</v>
      </c>
      <c r="G74" s="94"/>
      <c r="H74" s="95"/>
      <c r="I74" s="48" t="s">
        <v>276</v>
      </c>
    </row>
    <row r="75" spans="1:9" ht="32.25" customHeight="1">
      <c r="A75" s="23">
        <v>62</v>
      </c>
      <c r="B75" s="24" t="s">
        <v>294</v>
      </c>
      <c r="C75" s="25" t="s">
        <v>23</v>
      </c>
      <c r="D75" s="25">
        <v>15</v>
      </c>
      <c r="E75" s="93"/>
      <c r="F75" s="110">
        <f t="shared" si="1"/>
        <v>0</v>
      </c>
      <c r="G75" s="94"/>
      <c r="H75" s="95"/>
      <c r="I75" s="48" t="s">
        <v>276</v>
      </c>
    </row>
    <row r="76" spans="1:11" ht="32.25" customHeight="1">
      <c r="A76" s="23">
        <v>63</v>
      </c>
      <c r="B76" s="24" t="s">
        <v>295</v>
      </c>
      <c r="C76" s="25" t="s">
        <v>23</v>
      </c>
      <c r="D76" s="25">
        <v>2</v>
      </c>
      <c r="E76" s="93"/>
      <c r="F76" s="110">
        <f t="shared" si="1"/>
        <v>0</v>
      </c>
      <c r="G76" s="94"/>
      <c r="H76" s="95"/>
      <c r="I76" s="48" t="s">
        <v>276</v>
      </c>
      <c r="K76" s="101"/>
    </row>
    <row r="77" spans="1:11" ht="32.25" customHeight="1">
      <c r="A77" s="63">
        <v>64</v>
      </c>
      <c r="B77" s="64" t="s">
        <v>296</v>
      </c>
      <c r="C77" s="65" t="s">
        <v>23</v>
      </c>
      <c r="D77" s="65">
        <v>30</v>
      </c>
      <c r="E77" s="111"/>
      <c r="F77" s="110">
        <f t="shared" si="1"/>
        <v>0</v>
      </c>
      <c r="G77" s="99"/>
      <c r="H77" s="112"/>
      <c r="I77" s="113"/>
      <c r="K77" s="101"/>
    </row>
    <row r="78" spans="1:11" ht="31.5" customHeight="1">
      <c r="A78" s="1016" t="s">
        <v>193</v>
      </c>
      <c r="B78" s="1016"/>
      <c r="C78" s="1016"/>
      <c r="D78" s="1016"/>
      <c r="E78" s="1016"/>
      <c r="F78" s="114">
        <f>SUM(F11:F77)</f>
        <v>0</v>
      </c>
      <c r="G78" s="1017"/>
      <c r="H78" s="1017"/>
      <c r="I78" s="1017"/>
      <c r="K78" s="115"/>
    </row>
    <row r="79" spans="1:9" ht="12.75">
      <c r="A79" s="116"/>
      <c r="B79" s="117"/>
      <c r="C79" s="118"/>
      <c r="D79" s="118"/>
      <c r="E79" s="119"/>
      <c r="F79" s="120"/>
      <c r="G79" s="116"/>
      <c r="H79" s="116"/>
      <c r="I79" s="116"/>
    </row>
    <row r="80" spans="2:4" ht="24">
      <c r="B80" s="121" t="s">
        <v>194</v>
      </c>
      <c r="C80" s="122" t="s">
        <v>297</v>
      </c>
      <c r="D80" s="123" t="s">
        <v>196</v>
      </c>
    </row>
    <row r="81" spans="2:6" ht="26.25">
      <c r="B81" s="124" t="s">
        <v>298</v>
      </c>
      <c r="C81" s="125"/>
      <c r="D81" s="126"/>
      <c r="E81" s="127"/>
      <c r="F81" s="127"/>
    </row>
    <row r="82" spans="2:6" ht="26.25">
      <c r="B82" s="76" t="s">
        <v>299</v>
      </c>
      <c r="C82" s="25"/>
      <c r="D82" s="128"/>
      <c r="E82" s="127"/>
      <c r="F82" s="127"/>
    </row>
    <row r="83" spans="2:6" ht="26.25">
      <c r="B83" s="76" t="s">
        <v>199</v>
      </c>
      <c r="C83" s="25"/>
      <c r="D83" s="128"/>
      <c r="E83" s="127"/>
      <c r="F83" s="127"/>
    </row>
    <row r="84" spans="2:6" ht="26.25">
      <c r="B84" s="76" t="s">
        <v>300</v>
      </c>
      <c r="C84" s="25"/>
      <c r="D84" s="128"/>
      <c r="E84" s="127"/>
      <c r="F84" s="127"/>
    </row>
    <row r="85" spans="2:6" ht="26.25">
      <c r="B85" s="76" t="s">
        <v>301</v>
      </c>
      <c r="C85" s="25"/>
      <c r="D85" s="128"/>
      <c r="E85" s="127"/>
      <c r="F85" s="127"/>
    </row>
    <row r="86" spans="2:6" ht="26.25">
      <c r="B86" s="78" t="s">
        <v>302</v>
      </c>
      <c r="C86" s="129"/>
      <c r="D86" s="130"/>
      <c r="E86" s="127"/>
      <c r="F86" s="127"/>
    </row>
    <row r="87" ht="12.75">
      <c r="B87" s="131"/>
    </row>
    <row r="88" spans="2:6" ht="12.75">
      <c r="B88" s="131"/>
      <c r="F88" s="3" t="s">
        <v>303</v>
      </c>
    </row>
    <row r="89" spans="2:6" ht="12.75">
      <c r="B89" s="131"/>
      <c r="F89" s="3" t="s">
        <v>202</v>
      </c>
    </row>
    <row r="90" ht="12.75">
      <c r="B90" s="131"/>
    </row>
    <row r="91" ht="12.75">
      <c r="B91" s="131"/>
    </row>
    <row r="92" ht="12.75">
      <c r="B92" s="131"/>
    </row>
    <row r="93" ht="12.75">
      <c r="B93" s="131"/>
    </row>
    <row r="94" ht="12.75">
      <c r="B94" s="131"/>
    </row>
    <row r="95" ht="12.75">
      <c r="B95" s="131"/>
    </row>
    <row r="96" ht="12.75">
      <c r="B96" s="131"/>
    </row>
    <row r="97" ht="12.75">
      <c r="B97" s="131"/>
    </row>
    <row r="98" ht="12.75">
      <c r="B98" s="131"/>
    </row>
    <row r="99" ht="12.75">
      <c r="B99" s="131"/>
    </row>
    <row r="100" ht="12.75">
      <c r="B100" s="131"/>
    </row>
    <row r="101" ht="12.75">
      <c r="B101" s="131"/>
    </row>
    <row r="102" ht="12.75">
      <c r="B102" s="131"/>
    </row>
    <row r="103" ht="12.75">
      <c r="B103" s="131"/>
    </row>
    <row r="104" ht="12.75">
      <c r="B104" s="131"/>
    </row>
    <row r="105" ht="12.75">
      <c r="B105" s="131"/>
    </row>
    <row r="106" ht="12.75">
      <c r="B106" s="131"/>
    </row>
    <row r="107" ht="12.75">
      <c r="B107" s="131"/>
    </row>
    <row r="108" ht="12.75">
      <c r="B108" s="131"/>
    </row>
    <row r="109" ht="12.75">
      <c r="B109" s="131"/>
    </row>
    <row r="110" ht="12.75">
      <c r="B110" s="131"/>
    </row>
    <row r="111" ht="12.75">
      <c r="B111" s="131"/>
    </row>
    <row r="112" ht="12.75">
      <c r="B112" s="131"/>
    </row>
    <row r="113" ht="12.75">
      <c r="B113" s="131"/>
    </row>
    <row r="114" ht="12.75">
      <c r="B114" s="131"/>
    </row>
    <row r="115" ht="12.75">
      <c r="B115" s="131"/>
    </row>
    <row r="116" ht="12.75">
      <c r="B116" s="131"/>
    </row>
    <row r="117" ht="12.75">
      <c r="B117" s="132"/>
    </row>
    <row r="118" ht="12.75">
      <c r="B118" s="132"/>
    </row>
    <row r="119" ht="12.75">
      <c r="B119" s="132"/>
    </row>
    <row r="120" ht="12.75">
      <c r="B120" s="132"/>
    </row>
    <row r="121" ht="12.75">
      <c r="B121" s="132"/>
    </row>
  </sheetData>
  <sheetProtection selectLockedCells="1" selectUnlockedCells="1"/>
  <mergeCells count="11">
    <mergeCell ref="G4:H4"/>
    <mergeCell ref="G5:H5"/>
    <mergeCell ref="A37:E37"/>
    <mergeCell ref="A78:E78"/>
    <mergeCell ref="G78:I78"/>
    <mergeCell ref="C2:F2"/>
    <mergeCell ref="A6:B6"/>
    <mergeCell ref="A9:E9"/>
    <mergeCell ref="A10:E10"/>
    <mergeCell ref="A14:E14"/>
    <mergeCell ref="A19:E19"/>
  </mergeCells>
  <printOptions/>
  <pageMargins left="0.2" right="0.2" top="0.3402777777777778" bottom="0.4201388888888889" header="0.1701388888888889" footer="0.1701388888888889"/>
  <pageSetup horizontalDpi="600" verticalDpi="600" orientation="landscape" paperSize="9" scale="95" r:id="rId1"/>
  <headerFooter alignWithMargins="0">
    <oddHeader>&amp;C&amp;"Times New Roman,Normalny"&amp;12&amp;A</oddHeader>
    <oddFooter>&amp;C&amp;"Times New Roman,Normalny"&amp;12Strona &amp;P</oddFooter>
  </headerFooter>
  <rowBreaks count="3" manualBreakCount="3">
    <brk id="18" max="255" man="1"/>
    <brk id="43" max="255" man="1"/>
    <brk id="59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K95"/>
  <sheetViews>
    <sheetView zoomScale="95" zoomScaleNormal="95" zoomScaleSheetLayoutView="70" zoomScalePageLayoutView="0" workbookViewId="0" topLeftCell="A1">
      <selection activeCell="B86" sqref="B86"/>
    </sheetView>
  </sheetViews>
  <sheetFormatPr defaultColWidth="11.57421875" defaultRowHeight="12.75"/>
  <cols>
    <col min="1" max="1" width="5.140625" style="0" customWidth="1"/>
    <col min="2" max="2" width="63.28125" style="0" customWidth="1"/>
    <col min="3" max="3" width="9.8515625" style="0" customWidth="1"/>
    <col min="4" max="4" width="8.00390625" style="0" customWidth="1"/>
    <col min="5" max="5" width="13.8515625" style="0" customWidth="1"/>
    <col min="6" max="6" width="17.28125" style="0" customWidth="1"/>
    <col min="7" max="7" width="11.57421875" style="0" customWidth="1"/>
    <col min="8" max="8" width="15.28125" style="0" customWidth="1"/>
  </cols>
  <sheetData>
    <row r="1" ht="12.75">
      <c r="B1" s="593"/>
    </row>
    <row r="2" ht="13.5" thickBot="1">
      <c r="B2" s="697"/>
    </row>
    <row r="3" spans="2:8" ht="13.5" thickBot="1">
      <c r="B3" s="697"/>
      <c r="C3" s="1012" t="s">
        <v>0</v>
      </c>
      <c r="D3" s="1012"/>
      <c r="E3" s="1012"/>
      <c r="F3" s="1012"/>
      <c r="H3" s="3"/>
    </row>
    <row r="4" ht="13.5" thickBot="1"/>
    <row r="5" spans="2:7" ht="13.5" thickBot="1">
      <c r="B5" s="697" t="s">
        <v>1218</v>
      </c>
      <c r="F5" s="1011" t="s">
        <v>1201</v>
      </c>
      <c r="G5" s="1011"/>
    </row>
    <row r="6" spans="1:8" s="133" customFormat="1" ht="13.5" thickBot="1">
      <c r="A6" s="1013" t="s">
        <v>1176</v>
      </c>
      <c r="B6" s="1013"/>
      <c r="E6" s="134"/>
      <c r="F6" s="1010" t="s">
        <v>1202</v>
      </c>
      <c r="G6" s="1010"/>
      <c r="H6" s="136"/>
    </row>
    <row r="7" spans="1:8" ht="39" customHeight="1" thickBot="1">
      <c r="A7" s="698" t="s">
        <v>3</v>
      </c>
      <c r="B7" s="699" t="s">
        <v>4</v>
      </c>
      <c r="C7" s="699" t="s">
        <v>1006</v>
      </c>
      <c r="D7" s="699" t="s">
        <v>204</v>
      </c>
      <c r="E7" s="700" t="s">
        <v>7</v>
      </c>
      <c r="F7" s="700" t="s">
        <v>8</v>
      </c>
      <c r="G7" s="700" t="s">
        <v>9</v>
      </c>
      <c r="H7" s="701" t="s">
        <v>10</v>
      </c>
    </row>
    <row r="8" spans="1:11" ht="15.75" customHeight="1" thickBot="1">
      <c r="A8" s="370" t="s">
        <v>12</v>
      </c>
      <c r="B8" s="370" t="s">
        <v>12</v>
      </c>
      <c r="C8" s="370" t="s">
        <v>12</v>
      </c>
      <c r="D8" s="370" t="s">
        <v>12</v>
      </c>
      <c r="E8" s="370" t="s">
        <v>13</v>
      </c>
      <c r="F8" s="370" t="s">
        <v>13</v>
      </c>
      <c r="G8" s="370" t="s">
        <v>12</v>
      </c>
      <c r="H8" s="370" t="s">
        <v>12</v>
      </c>
      <c r="I8" s="702"/>
      <c r="J8" s="702"/>
      <c r="K8" s="702"/>
    </row>
    <row r="9" spans="1:8" ht="27" customHeight="1" thickBot="1">
      <c r="A9" s="703" t="s">
        <v>698</v>
      </c>
      <c r="B9" s="704" t="s">
        <v>1007</v>
      </c>
      <c r="C9" s="705" t="s">
        <v>23</v>
      </c>
      <c r="D9" s="125">
        <v>10</v>
      </c>
      <c r="E9" s="392"/>
      <c r="F9" s="283">
        <f>D9*E9</f>
        <v>0</v>
      </c>
      <c r="G9" s="706"/>
      <c r="H9" s="707"/>
    </row>
    <row r="10" spans="1:8" ht="27" customHeight="1" thickBot="1">
      <c r="A10" s="708" t="s">
        <v>701</v>
      </c>
      <c r="B10" s="709" t="s">
        <v>1008</v>
      </c>
      <c r="C10" s="710" t="s">
        <v>23</v>
      </c>
      <c r="D10" s="25">
        <v>15</v>
      </c>
      <c r="E10" s="319"/>
      <c r="F10" s="283">
        <f aca="true" t="shared" si="0" ref="F10:F73">D10*E10</f>
        <v>0</v>
      </c>
      <c r="G10" s="711"/>
      <c r="H10" s="712"/>
    </row>
    <row r="11" spans="1:8" ht="27" customHeight="1" thickBot="1">
      <c r="A11" s="708" t="s">
        <v>703</v>
      </c>
      <c r="B11" s="709" t="s">
        <v>1009</v>
      </c>
      <c r="C11" s="710" t="s">
        <v>23</v>
      </c>
      <c r="D11" s="25">
        <v>15</v>
      </c>
      <c r="E11" s="319"/>
      <c r="F11" s="283">
        <f t="shared" si="0"/>
        <v>0</v>
      </c>
      <c r="G11" s="711"/>
      <c r="H11" s="712"/>
    </row>
    <row r="12" spans="1:8" ht="27" customHeight="1" thickBot="1">
      <c r="A12" s="708" t="s">
        <v>706</v>
      </c>
      <c r="B12" s="709" t="s">
        <v>1010</v>
      </c>
      <c r="C12" s="710" t="s">
        <v>23</v>
      </c>
      <c r="D12" s="25">
        <v>10</v>
      </c>
      <c r="E12" s="319"/>
      <c r="F12" s="283">
        <f t="shared" si="0"/>
        <v>0</v>
      </c>
      <c r="G12" s="711"/>
      <c r="H12" s="712"/>
    </row>
    <row r="13" spans="1:8" ht="27" customHeight="1" thickBot="1">
      <c r="A13" s="708" t="s">
        <v>708</v>
      </c>
      <c r="B13" s="709" t="s">
        <v>1011</v>
      </c>
      <c r="C13" s="710" t="s">
        <v>23</v>
      </c>
      <c r="D13" s="25">
        <v>5</v>
      </c>
      <c r="E13" s="319"/>
      <c r="F13" s="283">
        <f t="shared" si="0"/>
        <v>0</v>
      </c>
      <c r="G13" s="711"/>
      <c r="H13" s="712"/>
    </row>
    <row r="14" spans="1:8" ht="27" customHeight="1" thickBot="1">
      <c r="A14" s="708" t="s">
        <v>710</v>
      </c>
      <c r="B14" s="709" t="s">
        <v>1012</v>
      </c>
      <c r="C14" s="710" t="s">
        <v>23</v>
      </c>
      <c r="D14" s="25">
        <v>5</v>
      </c>
      <c r="E14" s="319"/>
      <c r="F14" s="283">
        <f t="shared" si="0"/>
        <v>0</v>
      </c>
      <c r="G14" s="711"/>
      <c r="H14" s="712"/>
    </row>
    <row r="15" spans="1:8" ht="14.25" thickBot="1">
      <c r="A15" s="708" t="s">
        <v>712</v>
      </c>
      <c r="B15" s="709" t="s">
        <v>1013</v>
      </c>
      <c r="C15" s="710" t="s">
        <v>23</v>
      </c>
      <c r="D15" s="25">
        <v>6</v>
      </c>
      <c r="E15" s="319"/>
      <c r="F15" s="283">
        <f t="shared" si="0"/>
        <v>0</v>
      </c>
      <c r="G15" s="711"/>
      <c r="H15" s="712"/>
    </row>
    <row r="16" spans="1:8" ht="14.25" thickBot="1">
      <c r="A16" s="708" t="s">
        <v>764</v>
      </c>
      <c r="B16" s="709" t="s">
        <v>1014</v>
      </c>
      <c r="C16" s="710" t="s">
        <v>23</v>
      </c>
      <c r="D16" s="25">
        <v>5</v>
      </c>
      <c r="E16" s="319"/>
      <c r="F16" s="283">
        <f t="shared" si="0"/>
        <v>0</v>
      </c>
      <c r="G16" s="711"/>
      <c r="H16" s="712"/>
    </row>
    <row r="17" spans="1:8" ht="14.25" thickBot="1">
      <c r="A17" s="708" t="s">
        <v>766</v>
      </c>
      <c r="B17" s="709" t="s">
        <v>1015</v>
      </c>
      <c r="C17" s="710" t="s">
        <v>23</v>
      </c>
      <c r="D17" s="25">
        <v>5</v>
      </c>
      <c r="E17" s="319"/>
      <c r="F17" s="283">
        <f t="shared" si="0"/>
        <v>0</v>
      </c>
      <c r="G17" s="711"/>
      <c r="H17" s="712"/>
    </row>
    <row r="18" spans="1:8" ht="14.25" thickBot="1">
      <c r="A18" s="708" t="s">
        <v>769</v>
      </c>
      <c r="B18" s="709" t="s">
        <v>1016</v>
      </c>
      <c r="C18" s="710" t="s">
        <v>23</v>
      </c>
      <c r="D18" s="25">
        <v>4</v>
      </c>
      <c r="E18" s="319"/>
      <c r="F18" s="283">
        <f t="shared" si="0"/>
        <v>0</v>
      </c>
      <c r="G18" s="711"/>
      <c r="H18" s="712"/>
    </row>
    <row r="19" spans="1:8" ht="14.25" thickBot="1">
      <c r="A19" s="708" t="s">
        <v>771</v>
      </c>
      <c r="B19" s="709" t="s">
        <v>1017</v>
      </c>
      <c r="C19" s="710" t="s">
        <v>23</v>
      </c>
      <c r="D19" s="25">
        <v>5</v>
      </c>
      <c r="E19" s="319"/>
      <c r="F19" s="283">
        <f t="shared" si="0"/>
        <v>0</v>
      </c>
      <c r="G19" s="711"/>
      <c r="H19" s="712"/>
    </row>
    <row r="20" spans="1:8" ht="14.25" thickBot="1">
      <c r="A20" s="708" t="s">
        <v>773</v>
      </c>
      <c r="B20" s="709" t="s">
        <v>1018</v>
      </c>
      <c r="C20" s="710" t="s">
        <v>23</v>
      </c>
      <c r="D20" s="25">
        <v>4</v>
      </c>
      <c r="E20" s="319"/>
      <c r="F20" s="283">
        <f t="shared" si="0"/>
        <v>0</v>
      </c>
      <c r="G20" s="711"/>
      <c r="H20" s="712"/>
    </row>
    <row r="21" spans="1:8" ht="14.25" thickBot="1">
      <c r="A21" s="708" t="s">
        <v>774</v>
      </c>
      <c r="B21" s="709" t="s">
        <v>1019</v>
      </c>
      <c r="C21" s="710" t="s">
        <v>23</v>
      </c>
      <c r="D21" s="25">
        <v>3</v>
      </c>
      <c r="E21" s="319"/>
      <c r="F21" s="283">
        <f t="shared" si="0"/>
        <v>0</v>
      </c>
      <c r="G21" s="711"/>
      <c r="H21" s="712"/>
    </row>
    <row r="22" spans="1:8" ht="14.25" thickBot="1">
      <c r="A22" s="708" t="s">
        <v>941</v>
      </c>
      <c r="B22" s="709" t="s">
        <v>1020</v>
      </c>
      <c r="C22" s="710" t="s">
        <v>23</v>
      </c>
      <c r="D22" s="25">
        <v>2</v>
      </c>
      <c r="E22" s="319"/>
      <c r="F22" s="283">
        <f t="shared" si="0"/>
        <v>0</v>
      </c>
      <c r="G22" s="711"/>
      <c r="H22" s="712"/>
    </row>
    <row r="23" spans="1:8" ht="25.5" customHeight="1" thickBot="1">
      <c r="A23" s="708" t="s">
        <v>943</v>
      </c>
      <c r="B23" s="709" t="s">
        <v>1021</v>
      </c>
      <c r="C23" s="710" t="s">
        <v>23</v>
      </c>
      <c r="D23" s="25">
        <v>5</v>
      </c>
      <c r="E23" s="319"/>
      <c r="F23" s="283">
        <f t="shared" si="0"/>
        <v>0</v>
      </c>
      <c r="G23" s="711"/>
      <c r="H23" s="712"/>
    </row>
    <row r="24" spans="1:8" ht="22.5" customHeight="1" thickBot="1">
      <c r="A24" s="708" t="s">
        <v>945</v>
      </c>
      <c r="B24" s="709" t="s">
        <v>1022</v>
      </c>
      <c r="C24" s="710" t="s">
        <v>23</v>
      </c>
      <c r="D24" s="25">
        <v>2</v>
      </c>
      <c r="E24" s="319"/>
      <c r="F24" s="283">
        <f t="shared" si="0"/>
        <v>0</v>
      </c>
      <c r="G24" s="711"/>
      <c r="H24" s="712"/>
    </row>
    <row r="25" spans="1:8" ht="14.25" thickBot="1">
      <c r="A25" s="708" t="s">
        <v>947</v>
      </c>
      <c r="B25" s="709" t="s">
        <v>1023</v>
      </c>
      <c r="C25" s="710" t="s">
        <v>23</v>
      </c>
      <c r="D25" s="25">
        <v>2</v>
      </c>
      <c r="E25" s="319"/>
      <c r="F25" s="283">
        <f t="shared" si="0"/>
        <v>0</v>
      </c>
      <c r="G25" s="711"/>
      <c r="H25" s="712"/>
    </row>
    <row r="26" spans="1:8" ht="14.25" thickBot="1">
      <c r="A26" s="708" t="s">
        <v>949</v>
      </c>
      <c r="B26" s="709" t="s">
        <v>1024</v>
      </c>
      <c r="C26" s="710" t="s">
        <v>23</v>
      </c>
      <c r="D26" s="25">
        <v>2</v>
      </c>
      <c r="E26" s="319"/>
      <c r="F26" s="283">
        <f t="shared" si="0"/>
        <v>0</v>
      </c>
      <c r="G26" s="711"/>
      <c r="H26" s="712"/>
    </row>
    <row r="27" spans="1:8" ht="14.25" thickBot="1">
      <c r="A27" s="708" t="s">
        <v>951</v>
      </c>
      <c r="B27" s="709" t="s">
        <v>1025</v>
      </c>
      <c r="C27" s="710" t="s">
        <v>23</v>
      </c>
      <c r="D27" s="25">
        <v>2</v>
      </c>
      <c r="E27" s="319"/>
      <c r="F27" s="283">
        <f t="shared" si="0"/>
        <v>0</v>
      </c>
      <c r="G27" s="711"/>
      <c r="H27" s="712"/>
    </row>
    <row r="28" spans="1:8" ht="14.25" thickBot="1">
      <c r="A28" s="708" t="s">
        <v>976</v>
      </c>
      <c r="B28" s="709" t="s">
        <v>1026</v>
      </c>
      <c r="C28" s="710" t="s">
        <v>23</v>
      </c>
      <c r="D28" s="25">
        <v>2</v>
      </c>
      <c r="E28" s="319"/>
      <c r="F28" s="283">
        <f t="shared" si="0"/>
        <v>0</v>
      </c>
      <c r="G28" s="711"/>
      <c r="H28" s="712"/>
    </row>
    <row r="29" spans="1:8" ht="14.25" thickBot="1">
      <c r="A29" s="708" t="s">
        <v>978</v>
      </c>
      <c r="B29" s="709" t="s">
        <v>1027</v>
      </c>
      <c r="C29" s="710" t="s">
        <v>23</v>
      </c>
      <c r="D29" s="25">
        <v>2</v>
      </c>
      <c r="E29" s="319"/>
      <c r="F29" s="283">
        <f t="shared" si="0"/>
        <v>0</v>
      </c>
      <c r="G29" s="711"/>
      <c r="H29" s="712"/>
    </row>
    <row r="30" spans="1:8" ht="14.25" thickBot="1">
      <c r="A30" s="708" t="s">
        <v>980</v>
      </c>
      <c r="B30" s="709" t="s">
        <v>1028</v>
      </c>
      <c r="C30" s="710" t="s">
        <v>23</v>
      </c>
      <c r="D30" s="25">
        <v>2</v>
      </c>
      <c r="E30" s="274"/>
      <c r="F30" s="283">
        <f t="shared" si="0"/>
        <v>0</v>
      </c>
      <c r="G30" s="711"/>
      <c r="H30" s="712"/>
    </row>
    <row r="31" spans="1:8" ht="24" customHeight="1" thickBot="1">
      <c r="A31" s="708" t="s">
        <v>982</v>
      </c>
      <c r="B31" s="709" t="s">
        <v>1029</v>
      </c>
      <c r="C31" s="710" t="s">
        <v>23</v>
      </c>
      <c r="D31" s="25">
        <v>2</v>
      </c>
      <c r="E31" s="274"/>
      <c r="F31" s="283">
        <f t="shared" si="0"/>
        <v>0</v>
      </c>
      <c r="G31" s="711"/>
      <c r="H31" s="712"/>
    </row>
    <row r="32" spans="1:8" ht="14.25" thickBot="1">
      <c r="A32" s="708" t="s">
        <v>984</v>
      </c>
      <c r="B32" s="709" t="s">
        <v>1030</v>
      </c>
      <c r="C32" s="710" t="s">
        <v>23</v>
      </c>
      <c r="D32" s="25">
        <v>5</v>
      </c>
      <c r="E32" s="274"/>
      <c r="F32" s="283">
        <f t="shared" si="0"/>
        <v>0</v>
      </c>
      <c r="G32" s="711"/>
      <c r="H32" s="712"/>
    </row>
    <row r="33" spans="1:8" ht="14.25" thickBot="1">
      <c r="A33" s="708" t="s">
        <v>986</v>
      </c>
      <c r="B33" s="709" t="s">
        <v>1031</v>
      </c>
      <c r="C33" s="710" t="s">
        <v>23</v>
      </c>
      <c r="D33" s="25">
        <v>2</v>
      </c>
      <c r="E33" s="274"/>
      <c r="F33" s="283">
        <f t="shared" si="0"/>
        <v>0</v>
      </c>
      <c r="G33" s="711"/>
      <c r="H33" s="712"/>
    </row>
    <row r="34" spans="1:8" ht="14.25" thickBot="1">
      <c r="A34" s="708" t="s">
        <v>988</v>
      </c>
      <c r="B34" s="709" t="s">
        <v>1032</v>
      </c>
      <c r="C34" s="710" t="s">
        <v>23</v>
      </c>
      <c r="D34" s="25">
        <v>5</v>
      </c>
      <c r="E34" s="274"/>
      <c r="F34" s="283">
        <f t="shared" si="0"/>
        <v>0</v>
      </c>
      <c r="G34" s="711"/>
      <c r="H34" s="712"/>
    </row>
    <row r="35" spans="1:8" ht="14.25" thickBot="1">
      <c r="A35" s="708" t="s">
        <v>990</v>
      </c>
      <c r="B35" s="709" t="s">
        <v>1033</v>
      </c>
      <c r="C35" s="710" t="s">
        <v>23</v>
      </c>
      <c r="D35" s="25">
        <v>2</v>
      </c>
      <c r="E35" s="274"/>
      <c r="F35" s="283">
        <f t="shared" si="0"/>
        <v>0</v>
      </c>
      <c r="G35" s="711"/>
      <c r="H35" s="712"/>
    </row>
    <row r="36" spans="1:8" ht="14.25" thickBot="1">
      <c r="A36" s="708" t="s">
        <v>992</v>
      </c>
      <c r="B36" s="709" t="s">
        <v>1034</v>
      </c>
      <c r="C36" s="710" t="s">
        <v>23</v>
      </c>
      <c r="D36" s="25">
        <v>3</v>
      </c>
      <c r="E36" s="274"/>
      <c r="F36" s="283">
        <f t="shared" si="0"/>
        <v>0</v>
      </c>
      <c r="G36" s="711"/>
      <c r="H36" s="712"/>
    </row>
    <row r="37" spans="1:8" ht="14.25" thickBot="1">
      <c r="A37" s="708" t="s">
        <v>994</v>
      </c>
      <c r="B37" s="709" t="s">
        <v>1035</v>
      </c>
      <c r="C37" s="710" t="s">
        <v>23</v>
      </c>
      <c r="D37" s="25">
        <v>3</v>
      </c>
      <c r="E37" s="274"/>
      <c r="F37" s="283">
        <f t="shared" si="0"/>
        <v>0</v>
      </c>
      <c r="G37" s="711"/>
      <c r="H37" s="712"/>
    </row>
    <row r="38" spans="1:8" ht="27.75" thickBot="1">
      <c r="A38" s="708" t="s">
        <v>996</v>
      </c>
      <c r="B38" s="709" t="s">
        <v>1036</v>
      </c>
      <c r="C38" s="710" t="s">
        <v>23</v>
      </c>
      <c r="D38" s="25">
        <v>3</v>
      </c>
      <c r="E38" s="274"/>
      <c r="F38" s="283">
        <f t="shared" si="0"/>
        <v>0</v>
      </c>
      <c r="G38" s="711"/>
      <c r="H38" s="712"/>
    </row>
    <row r="39" spans="1:8" ht="14.25" thickBot="1">
      <c r="A39" s="708" t="s">
        <v>998</v>
      </c>
      <c r="B39" s="709" t="s">
        <v>1037</v>
      </c>
      <c r="C39" s="710" t="s">
        <v>23</v>
      </c>
      <c r="D39" s="25">
        <v>3</v>
      </c>
      <c r="E39" s="274"/>
      <c r="F39" s="283">
        <f t="shared" si="0"/>
        <v>0</v>
      </c>
      <c r="G39" s="711"/>
      <c r="H39" s="712"/>
    </row>
    <row r="40" spans="1:8" ht="14.25" thickBot="1">
      <c r="A40" s="708" t="s">
        <v>1000</v>
      </c>
      <c r="B40" s="709" t="s">
        <v>1038</v>
      </c>
      <c r="C40" s="710" t="s">
        <v>23</v>
      </c>
      <c r="D40" s="25">
        <v>2</v>
      </c>
      <c r="E40" s="274"/>
      <c r="F40" s="283">
        <f t="shared" si="0"/>
        <v>0</v>
      </c>
      <c r="G40" s="711"/>
      <c r="H40" s="712"/>
    </row>
    <row r="41" spans="1:8" ht="14.25" thickBot="1">
      <c r="A41" s="708" t="s">
        <v>1002</v>
      </c>
      <c r="B41" s="709" t="s">
        <v>1039</v>
      </c>
      <c r="C41" s="710" t="s">
        <v>23</v>
      </c>
      <c r="D41" s="25">
        <v>2</v>
      </c>
      <c r="E41" s="274"/>
      <c r="F41" s="283">
        <f t="shared" si="0"/>
        <v>0</v>
      </c>
      <c r="G41" s="711"/>
      <c r="H41" s="712"/>
    </row>
    <row r="42" spans="1:8" ht="27.75" thickBot="1">
      <c r="A42" s="708" t="s">
        <v>1040</v>
      </c>
      <c r="B42" s="709" t="s">
        <v>1041</v>
      </c>
      <c r="C42" s="710" t="s">
        <v>23</v>
      </c>
      <c r="D42" s="25">
        <v>2</v>
      </c>
      <c r="E42" s="274"/>
      <c r="F42" s="283">
        <f t="shared" si="0"/>
        <v>0</v>
      </c>
      <c r="G42" s="711"/>
      <c r="H42" s="712"/>
    </row>
    <row r="43" spans="1:8" ht="27.75" thickBot="1">
      <c r="A43" s="708" t="s">
        <v>1042</v>
      </c>
      <c r="B43" s="709" t="s">
        <v>1043</v>
      </c>
      <c r="C43" s="710" t="s">
        <v>23</v>
      </c>
      <c r="D43" s="25">
        <v>2</v>
      </c>
      <c r="E43" s="274"/>
      <c r="F43" s="283">
        <f t="shared" si="0"/>
        <v>0</v>
      </c>
      <c r="G43" s="711"/>
      <c r="H43" s="712"/>
    </row>
    <row r="44" spans="1:8" ht="27.75" thickBot="1">
      <c r="A44" s="708" t="s">
        <v>1044</v>
      </c>
      <c r="B44" s="709" t="s">
        <v>1045</v>
      </c>
      <c r="C44" s="710" t="s">
        <v>23</v>
      </c>
      <c r="D44" s="25">
        <v>2</v>
      </c>
      <c r="E44" s="274"/>
      <c r="F44" s="283">
        <f t="shared" si="0"/>
        <v>0</v>
      </c>
      <c r="G44" s="711"/>
      <c r="H44" s="712"/>
    </row>
    <row r="45" spans="1:8" ht="27.75" thickBot="1">
      <c r="A45" s="708" t="s">
        <v>1046</v>
      </c>
      <c r="B45" s="709" t="s">
        <v>1047</v>
      </c>
      <c r="C45" s="710" t="s">
        <v>23</v>
      </c>
      <c r="D45" s="25">
        <v>2</v>
      </c>
      <c r="E45" s="274"/>
      <c r="F45" s="283">
        <f t="shared" si="0"/>
        <v>0</v>
      </c>
      <c r="G45" s="711"/>
      <c r="H45" s="712"/>
    </row>
    <row r="46" spans="1:8" ht="27.75" thickBot="1">
      <c r="A46" s="708" t="s">
        <v>1048</v>
      </c>
      <c r="B46" s="709" t="s">
        <v>1049</v>
      </c>
      <c r="C46" s="710" t="s">
        <v>23</v>
      </c>
      <c r="D46" s="25">
        <v>2</v>
      </c>
      <c r="E46" s="274"/>
      <c r="F46" s="283">
        <f t="shared" si="0"/>
        <v>0</v>
      </c>
      <c r="G46" s="711"/>
      <c r="H46" s="712"/>
    </row>
    <row r="47" spans="1:8" ht="27.75" thickBot="1">
      <c r="A47" s="708" t="s">
        <v>1050</v>
      </c>
      <c r="B47" s="709" t="s">
        <v>1051</v>
      </c>
      <c r="C47" s="710" t="s">
        <v>23</v>
      </c>
      <c r="D47" s="25">
        <v>2</v>
      </c>
      <c r="E47" s="274"/>
      <c r="F47" s="283">
        <f t="shared" si="0"/>
        <v>0</v>
      </c>
      <c r="G47" s="711"/>
      <c r="H47" s="712"/>
    </row>
    <row r="48" spans="1:8" ht="14.25" thickBot="1">
      <c r="A48" s="708" t="s">
        <v>1052</v>
      </c>
      <c r="B48" s="709" t="s">
        <v>1053</v>
      </c>
      <c r="C48" s="710" t="s">
        <v>23</v>
      </c>
      <c r="D48" s="25">
        <v>2</v>
      </c>
      <c r="E48" s="274"/>
      <c r="F48" s="283">
        <f t="shared" si="0"/>
        <v>0</v>
      </c>
      <c r="G48" s="711"/>
      <c r="H48" s="712"/>
    </row>
    <row r="49" spans="1:8" ht="14.25" thickBot="1">
      <c r="A49" s="708" t="s">
        <v>1054</v>
      </c>
      <c r="B49" s="709" t="s">
        <v>1055</v>
      </c>
      <c r="C49" s="710" t="s">
        <v>23</v>
      </c>
      <c r="D49" s="25">
        <v>2</v>
      </c>
      <c r="E49" s="274"/>
      <c r="F49" s="283">
        <f t="shared" si="0"/>
        <v>0</v>
      </c>
      <c r="G49" s="711"/>
      <c r="H49" s="712"/>
    </row>
    <row r="50" spans="1:8" ht="14.25" thickBot="1">
      <c r="A50" s="708" t="s">
        <v>1056</v>
      </c>
      <c r="B50" s="709" t="s">
        <v>1057</v>
      </c>
      <c r="C50" s="710" t="s">
        <v>23</v>
      </c>
      <c r="D50" s="25">
        <v>2</v>
      </c>
      <c r="E50" s="274"/>
      <c r="F50" s="283">
        <f t="shared" si="0"/>
        <v>0</v>
      </c>
      <c r="G50" s="711"/>
      <c r="H50" s="712"/>
    </row>
    <row r="51" spans="1:8" ht="14.25" thickBot="1">
      <c r="A51" s="708" t="s">
        <v>1058</v>
      </c>
      <c r="B51" s="709" t="s">
        <v>1059</v>
      </c>
      <c r="C51" s="710" t="s">
        <v>23</v>
      </c>
      <c r="D51" s="25">
        <v>2</v>
      </c>
      <c r="E51" s="274"/>
      <c r="F51" s="283">
        <f t="shared" si="0"/>
        <v>0</v>
      </c>
      <c r="G51" s="711"/>
      <c r="H51" s="712"/>
    </row>
    <row r="52" spans="1:8" ht="14.25" thickBot="1">
      <c r="A52" s="708" t="s">
        <v>1060</v>
      </c>
      <c r="B52" s="709" t="s">
        <v>1061</v>
      </c>
      <c r="C52" s="710" t="s">
        <v>23</v>
      </c>
      <c r="D52" s="25">
        <v>2</v>
      </c>
      <c r="E52" s="274"/>
      <c r="F52" s="283">
        <f t="shared" si="0"/>
        <v>0</v>
      </c>
      <c r="G52" s="711"/>
      <c r="H52" s="712"/>
    </row>
    <row r="53" spans="1:8" ht="27.75" thickBot="1">
      <c r="A53" s="708" t="s">
        <v>1062</v>
      </c>
      <c r="B53" s="709" t="s">
        <v>1063</v>
      </c>
      <c r="C53" s="710" t="s">
        <v>23</v>
      </c>
      <c r="D53" s="25">
        <v>2</v>
      </c>
      <c r="E53" s="274"/>
      <c r="F53" s="283">
        <f t="shared" si="0"/>
        <v>0</v>
      </c>
      <c r="G53" s="711"/>
      <c r="H53" s="712"/>
    </row>
    <row r="54" spans="1:8" ht="27.75" thickBot="1">
      <c r="A54" s="708" t="s">
        <v>1064</v>
      </c>
      <c r="B54" s="709" t="s">
        <v>1065</v>
      </c>
      <c r="C54" s="710" t="s">
        <v>23</v>
      </c>
      <c r="D54" s="25">
        <v>2</v>
      </c>
      <c r="E54" s="274"/>
      <c r="F54" s="283">
        <f t="shared" si="0"/>
        <v>0</v>
      </c>
      <c r="G54" s="711"/>
      <c r="H54" s="712"/>
    </row>
    <row r="55" spans="1:8" ht="33.75" customHeight="1" thickBot="1">
      <c r="A55" s="708" t="s">
        <v>1066</v>
      </c>
      <c r="B55" s="709" t="s">
        <v>1067</v>
      </c>
      <c r="C55" s="710" t="s">
        <v>23</v>
      </c>
      <c r="D55" s="25">
        <v>2</v>
      </c>
      <c r="E55" s="274"/>
      <c r="F55" s="283">
        <f t="shared" si="0"/>
        <v>0</v>
      </c>
      <c r="G55" s="711"/>
      <c r="H55" s="712"/>
    </row>
    <row r="56" spans="1:8" ht="33.75" customHeight="1" thickBot="1">
      <c r="A56" s="708" t="s">
        <v>1068</v>
      </c>
      <c r="B56" s="709" t="s">
        <v>1069</v>
      </c>
      <c r="C56" s="710" t="s">
        <v>23</v>
      </c>
      <c r="D56" s="25">
        <v>2</v>
      </c>
      <c r="E56" s="274"/>
      <c r="F56" s="283">
        <f t="shared" si="0"/>
        <v>0</v>
      </c>
      <c r="G56" s="711"/>
      <c r="H56" s="712"/>
    </row>
    <row r="57" spans="1:8" ht="32.25" customHeight="1" thickBot="1">
      <c r="A57" s="708" t="s">
        <v>1070</v>
      </c>
      <c r="B57" s="709" t="s">
        <v>1071</v>
      </c>
      <c r="C57" s="710" t="s">
        <v>23</v>
      </c>
      <c r="D57" s="25">
        <v>2</v>
      </c>
      <c r="E57" s="274"/>
      <c r="F57" s="283">
        <f t="shared" si="0"/>
        <v>0</v>
      </c>
      <c r="G57" s="711"/>
      <c r="H57" s="712"/>
    </row>
    <row r="58" spans="1:8" ht="30.75" customHeight="1" thickBot="1">
      <c r="A58" s="708" t="s">
        <v>1072</v>
      </c>
      <c r="B58" s="709" t="s">
        <v>1073</v>
      </c>
      <c r="C58" s="710" t="s">
        <v>23</v>
      </c>
      <c r="D58" s="25">
        <v>2</v>
      </c>
      <c r="E58" s="274"/>
      <c r="F58" s="283">
        <f t="shared" si="0"/>
        <v>0</v>
      </c>
      <c r="G58" s="711"/>
      <c r="H58" s="712"/>
    </row>
    <row r="59" spans="1:8" ht="30.75" customHeight="1" thickBot="1">
      <c r="A59" s="708" t="s">
        <v>1074</v>
      </c>
      <c r="B59" s="709" t="s">
        <v>1075</v>
      </c>
      <c r="C59" s="710" t="s">
        <v>23</v>
      </c>
      <c r="D59" s="25">
        <v>2</v>
      </c>
      <c r="E59" s="274"/>
      <c r="F59" s="283">
        <f t="shared" si="0"/>
        <v>0</v>
      </c>
      <c r="G59" s="711"/>
      <c r="H59" s="712"/>
    </row>
    <row r="60" spans="1:8" ht="28.5" customHeight="1" thickBot="1">
      <c r="A60" s="708" t="s">
        <v>1076</v>
      </c>
      <c r="B60" s="709" t="s">
        <v>1077</v>
      </c>
      <c r="C60" s="710" t="s">
        <v>23</v>
      </c>
      <c r="D60" s="25">
        <v>2</v>
      </c>
      <c r="E60" s="274"/>
      <c r="F60" s="283">
        <f t="shared" si="0"/>
        <v>0</v>
      </c>
      <c r="G60" s="711"/>
      <c r="H60" s="712"/>
    </row>
    <row r="61" spans="1:8" ht="33.75" customHeight="1" thickBot="1">
      <c r="A61" s="708" t="s">
        <v>1078</v>
      </c>
      <c r="B61" s="709" t="s">
        <v>1079</v>
      </c>
      <c r="C61" s="710" t="s">
        <v>23</v>
      </c>
      <c r="D61" s="25">
        <v>2</v>
      </c>
      <c r="E61" s="274"/>
      <c r="F61" s="283">
        <f t="shared" si="0"/>
        <v>0</v>
      </c>
      <c r="G61" s="711"/>
      <c r="H61" s="712"/>
    </row>
    <row r="62" spans="1:8" ht="30" customHeight="1" thickBot="1">
      <c r="A62" s="708" t="s">
        <v>1080</v>
      </c>
      <c r="B62" s="709" t="s">
        <v>1081</v>
      </c>
      <c r="C62" s="710" t="s">
        <v>23</v>
      </c>
      <c r="D62" s="25">
        <v>2</v>
      </c>
      <c r="E62" s="274"/>
      <c r="F62" s="283">
        <f t="shared" si="0"/>
        <v>0</v>
      </c>
      <c r="G62" s="711"/>
      <c r="H62" s="712"/>
    </row>
    <row r="63" spans="1:8" ht="27.75" customHeight="1" thickBot="1">
      <c r="A63" s="708" t="s">
        <v>1082</v>
      </c>
      <c r="B63" s="709" t="s">
        <v>1083</v>
      </c>
      <c r="C63" s="710" t="s">
        <v>23</v>
      </c>
      <c r="D63" s="25">
        <v>2</v>
      </c>
      <c r="E63" s="274"/>
      <c r="F63" s="283">
        <f t="shared" si="0"/>
        <v>0</v>
      </c>
      <c r="G63" s="711"/>
      <c r="H63" s="712"/>
    </row>
    <row r="64" spans="1:8" ht="28.5" customHeight="1" thickBot="1">
      <c r="A64" s="708" t="s">
        <v>1084</v>
      </c>
      <c r="B64" s="709" t="s">
        <v>1085</v>
      </c>
      <c r="C64" s="710" t="s">
        <v>23</v>
      </c>
      <c r="D64" s="25">
        <v>6</v>
      </c>
      <c r="E64" s="274"/>
      <c r="F64" s="283">
        <f t="shared" si="0"/>
        <v>0</v>
      </c>
      <c r="G64" s="711"/>
      <c r="H64" s="712"/>
    </row>
    <row r="65" spans="1:8" ht="27.75" customHeight="1" thickBot="1">
      <c r="A65" s="708" t="s">
        <v>1086</v>
      </c>
      <c r="B65" s="709" t="s">
        <v>1087</v>
      </c>
      <c r="C65" s="710" t="s">
        <v>23</v>
      </c>
      <c r="D65" s="25">
        <v>10</v>
      </c>
      <c r="E65" s="274"/>
      <c r="F65" s="283">
        <f t="shared" si="0"/>
        <v>0</v>
      </c>
      <c r="G65" s="711"/>
      <c r="H65" s="712"/>
    </row>
    <row r="66" spans="1:8" ht="27.75" customHeight="1" thickBot="1">
      <c r="A66" s="708" t="s">
        <v>1088</v>
      </c>
      <c r="B66" s="709" t="s">
        <v>1089</v>
      </c>
      <c r="C66" s="710" t="s">
        <v>23</v>
      </c>
      <c r="D66" s="25">
        <v>2</v>
      </c>
      <c r="E66" s="274"/>
      <c r="F66" s="283">
        <f t="shared" si="0"/>
        <v>0</v>
      </c>
      <c r="G66" s="711"/>
      <c r="H66" s="712"/>
    </row>
    <row r="67" spans="1:8" ht="30" customHeight="1" thickBot="1">
      <c r="A67" s="708" t="s">
        <v>1090</v>
      </c>
      <c r="B67" s="709" t="s">
        <v>1091</v>
      </c>
      <c r="C67" s="710" t="s">
        <v>23</v>
      </c>
      <c r="D67" s="25">
        <v>7</v>
      </c>
      <c r="E67" s="274"/>
      <c r="F67" s="283">
        <f t="shared" si="0"/>
        <v>0</v>
      </c>
      <c r="G67" s="711"/>
      <c r="H67" s="712"/>
    </row>
    <row r="68" spans="1:8" ht="27" customHeight="1" thickBot="1">
      <c r="A68" s="708" t="s">
        <v>1092</v>
      </c>
      <c r="B68" s="709" t="s">
        <v>1093</v>
      </c>
      <c r="C68" s="710" t="s">
        <v>23</v>
      </c>
      <c r="D68" s="25">
        <v>2</v>
      </c>
      <c r="E68" s="274"/>
      <c r="F68" s="283">
        <f t="shared" si="0"/>
        <v>0</v>
      </c>
      <c r="G68" s="711"/>
      <c r="H68" s="712"/>
    </row>
    <row r="69" spans="1:8" ht="14.25" thickBot="1">
      <c r="A69" s="708" t="s">
        <v>1094</v>
      </c>
      <c r="B69" s="709" t="s">
        <v>1095</v>
      </c>
      <c r="C69" s="710" t="s">
        <v>23</v>
      </c>
      <c r="D69" s="25">
        <v>2</v>
      </c>
      <c r="E69" s="274"/>
      <c r="F69" s="283">
        <f t="shared" si="0"/>
        <v>0</v>
      </c>
      <c r="G69" s="711"/>
      <c r="H69" s="712"/>
    </row>
    <row r="70" spans="1:8" ht="14.25" thickBot="1">
      <c r="A70" s="708" t="s">
        <v>1096</v>
      </c>
      <c r="B70" s="709" t="s">
        <v>1097</v>
      </c>
      <c r="C70" s="710" t="s">
        <v>23</v>
      </c>
      <c r="D70" s="25">
        <v>2</v>
      </c>
      <c r="E70" s="274"/>
      <c r="F70" s="283">
        <f t="shared" si="0"/>
        <v>0</v>
      </c>
      <c r="G70" s="711"/>
      <c r="H70" s="712"/>
    </row>
    <row r="71" spans="1:8" ht="14.25" thickBot="1">
      <c r="A71" s="708" t="s">
        <v>1098</v>
      </c>
      <c r="B71" s="709" t="s">
        <v>1099</v>
      </c>
      <c r="C71" s="710" t="s">
        <v>23</v>
      </c>
      <c r="D71" s="25">
        <v>2</v>
      </c>
      <c r="E71" s="274"/>
      <c r="F71" s="283">
        <f t="shared" si="0"/>
        <v>0</v>
      </c>
      <c r="G71" s="711"/>
      <c r="H71" s="712"/>
    </row>
    <row r="72" spans="1:8" ht="14.25" thickBot="1">
      <c r="A72" s="708" t="s">
        <v>1100</v>
      </c>
      <c r="B72" s="709" t="s">
        <v>1101</v>
      </c>
      <c r="C72" s="710" t="s">
        <v>23</v>
      </c>
      <c r="D72" s="25">
        <v>2</v>
      </c>
      <c r="E72" s="274"/>
      <c r="F72" s="283">
        <f t="shared" si="0"/>
        <v>0</v>
      </c>
      <c r="G72" s="711"/>
      <c r="H72" s="712"/>
    </row>
    <row r="73" spans="1:8" ht="14.25" thickBot="1">
      <c r="A73" s="708" t="s">
        <v>1102</v>
      </c>
      <c r="B73" s="709" t="s">
        <v>1103</v>
      </c>
      <c r="C73" s="710" t="s">
        <v>23</v>
      </c>
      <c r="D73" s="25">
        <v>2</v>
      </c>
      <c r="E73" s="274"/>
      <c r="F73" s="283">
        <f t="shared" si="0"/>
        <v>0</v>
      </c>
      <c r="G73" s="711"/>
      <c r="H73" s="712"/>
    </row>
    <row r="74" spans="1:8" ht="14.25" thickBot="1">
      <c r="A74" s="708" t="s">
        <v>1104</v>
      </c>
      <c r="B74" s="709" t="s">
        <v>1105</v>
      </c>
      <c r="C74" s="710" t="s">
        <v>23</v>
      </c>
      <c r="D74" s="25">
        <v>3</v>
      </c>
      <c r="E74" s="274"/>
      <c r="F74" s="283">
        <f aca="true" t="shared" si="1" ref="F74:F81">D74*E74</f>
        <v>0</v>
      </c>
      <c r="G74" s="711"/>
      <c r="H74" s="712"/>
    </row>
    <row r="75" spans="1:8" ht="14.25" thickBot="1">
      <c r="A75" s="708" t="s">
        <v>1106</v>
      </c>
      <c r="B75" s="709" t="s">
        <v>1107</v>
      </c>
      <c r="C75" s="710" t="s">
        <v>23</v>
      </c>
      <c r="D75" s="25">
        <v>1</v>
      </c>
      <c r="E75" s="274"/>
      <c r="F75" s="283">
        <f t="shared" si="1"/>
        <v>0</v>
      </c>
      <c r="G75" s="711"/>
      <c r="H75" s="712"/>
    </row>
    <row r="76" spans="1:8" ht="14.25" thickBot="1">
      <c r="A76" s="708" t="s">
        <v>1108</v>
      </c>
      <c r="B76" s="709" t="s">
        <v>1109</v>
      </c>
      <c r="C76" s="710" t="s">
        <v>23</v>
      </c>
      <c r="D76" s="25">
        <v>1</v>
      </c>
      <c r="E76" s="274"/>
      <c r="F76" s="283">
        <f t="shared" si="1"/>
        <v>0</v>
      </c>
      <c r="G76" s="711"/>
      <c r="H76" s="712"/>
    </row>
    <row r="77" spans="1:8" ht="14.25" thickBot="1">
      <c r="A77" s="708" t="s">
        <v>1110</v>
      </c>
      <c r="B77" s="709" t="s">
        <v>1111</v>
      </c>
      <c r="C77" s="710" t="s">
        <v>23</v>
      </c>
      <c r="D77" s="25">
        <v>1</v>
      </c>
      <c r="E77" s="274"/>
      <c r="F77" s="283">
        <f t="shared" si="1"/>
        <v>0</v>
      </c>
      <c r="G77" s="711"/>
      <c r="H77" s="712"/>
    </row>
    <row r="78" spans="1:8" ht="14.25" thickBot="1">
      <c r="A78" s="708" t="s">
        <v>1112</v>
      </c>
      <c r="B78" s="709" t="s">
        <v>1113</v>
      </c>
      <c r="C78" s="710" t="s">
        <v>23</v>
      </c>
      <c r="D78" s="25">
        <v>1</v>
      </c>
      <c r="E78" s="274"/>
      <c r="F78" s="283">
        <f t="shared" si="1"/>
        <v>0</v>
      </c>
      <c r="G78" s="711"/>
      <c r="H78" s="712"/>
    </row>
    <row r="79" spans="1:8" ht="14.25" thickBot="1">
      <c r="A79" s="708" t="s">
        <v>1114</v>
      </c>
      <c r="B79" s="709" t="s">
        <v>1115</v>
      </c>
      <c r="C79" s="710" t="s">
        <v>23</v>
      </c>
      <c r="D79" s="25">
        <v>4</v>
      </c>
      <c r="E79" s="274"/>
      <c r="F79" s="283">
        <f t="shared" si="1"/>
        <v>0</v>
      </c>
      <c r="G79" s="711"/>
      <c r="H79" s="712"/>
    </row>
    <row r="80" spans="1:8" ht="14.25" thickBot="1">
      <c r="A80" s="708" t="s">
        <v>1116</v>
      </c>
      <c r="B80" s="709" t="s">
        <v>1117</v>
      </c>
      <c r="C80" s="710" t="s">
        <v>23</v>
      </c>
      <c r="D80" s="25">
        <v>4</v>
      </c>
      <c r="E80" s="274"/>
      <c r="F80" s="283">
        <f t="shared" si="1"/>
        <v>0</v>
      </c>
      <c r="G80" s="711"/>
      <c r="H80" s="712"/>
    </row>
    <row r="81" spans="1:8" ht="14.25" thickBot="1">
      <c r="A81" s="973" t="s">
        <v>1118</v>
      </c>
      <c r="B81" s="974" t="s">
        <v>1119</v>
      </c>
      <c r="C81" s="975" t="s">
        <v>23</v>
      </c>
      <c r="D81" s="976">
        <v>4</v>
      </c>
      <c r="E81" s="279"/>
      <c r="F81" s="979">
        <f t="shared" si="1"/>
        <v>0</v>
      </c>
      <c r="G81" s="977"/>
      <c r="H81" s="978"/>
    </row>
    <row r="82" spans="1:8" ht="13.5" customHeight="1" thickBot="1">
      <c r="A82" s="1094" t="s">
        <v>193</v>
      </c>
      <c r="B82" s="1095"/>
      <c r="C82" s="1095"/>
      <c r="D82" s="1095"/>
      <c r="E82" s="1096"/>
      <c r="F82" s="980">
        <f>SUM(F9:F81)</f>
        <v>0</v>
      </c>
      <c r="G82" s="1097"/>
      <c r="H82" s="1098"/>
    </row>
    <row r="83" ht="13.5">
      <c r="B83" s="515"/>
    </row>
    <row r="84" ht="13.5" thickBot="1"/>
    <row r="85" spans="2:4" ht="32.25" customHeight="1" thickBot="1">
      <c r="B85" s="713" t="s">
        <v>1120</v>
      </c>
      <c r="C85" s="714" t="s">
        <v>297</v>
      </c>
      <c r="D85" s="715" t="s">
        <v>196</v>
      </c>
    </row>
    <row r="86" spans="2:4" ht="54.75">
      <c r="B86" s="716" t="s">
        <v>1121</v>
      </c>
      <c r="C86" s="518"/>
      <c r="D86" s="395"/>
    </row>
    <row r="87" spans="2:4" ht="13.5">
      <c r="B87" s="717" t="s">
        <v>1122</v>
      </c>
      <c r="C87" s="25"/>
      <c r="D87" s="29"/>
    </row>
    <row r="88" spans="2:4" ht="27">
      <c r="B88" s="717" t="s">
        <v>1123</v>
      </c>
      <c r="C88" s="25"/>
      <c r="D88" s="29"/>
    </row>
    <row r="89" spans="2:4" ht="13.5">
      <c r="B89" s="717" t="s">
        <v>1124</v>
      </c>
      <c r="C89" s="25"/>
      <c r="D89" s="29"/>
    </row>
    <row r="90" spans="2:4" ht="27">
      <c r="B90" s="717" t="s">
        <v>1125</v>
      </c>
      <c r="C90" s="25"/>
      <c r="D90" s="29"/>
    </row>
    <row r="91" spans="2:4" ht="27">
      <c r="B91" s="717" t="s">
        <v>1126</v>
      </c>
      <c r="C91" s="25"/>
      <c r="D91" s="29"/>
    </row>
    <row r="92" spans="2:4" ht="13.5">
      <c r="B92" s="718" t="s">
        <v>1127</v>
      </c>
      <c r="C92" s="25"/>
      <c r="D92" s="29"/>
    </row>
    <row r="93" spans="2:4" ht="55.5" thickBot="1">
      <c r="B93" s="719" t="s">
        <v>1128</v>
      </c>
      <c r="C93" s="430"/>
      <c r="D93" s="720"/>
    </row>
    <row r="94" ht="12.75">
      <c r="F94" s="3" t="s">
        <v>1005</v>
      </c>
    </row>
    <row r="95" ht="12.75">
      <c r="F95" s="3" t="s">
        <v>202</v>
      </c>
    </row>
  </sheetData>
  <sheetProtection selectLockedCells="1" selectUnlockedCells="1"/>
  <mergeCells count="6">
    <mergeCell ref="C3:F3"/>
    <mergeCell ref="A6:B6"/>
    <mergeCell ref="A82:E82"/>
    <mergeCell ref="G82:H82"/>
    <mergeCell ref="F5:G5"/>
    <mergeCell ref="F6:G6"/>
  </mergeCells>
  <printOptions/>
  <pageMargins left="0.22013888888888888" right="0.2" top="0.49027777777777776" bottom="0.42986111111111114" header="0.1701388888888889" footer="0.1701388888888889"/>
  <pageSetup horizontalDpi="600" verticalDpi="6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2:I15"/>
  <sheetViews>
    <sheetView zoomScale="95" zoomScaleNormal="95" zoomScaleSheetLayoutView="70" zoomScalePageLayoutView="0" workbookViewId="0" topLeftCell="A1">
      <selection activeCell="B8" sqref="B8:I8"/>
    </sheetView>
  </sheetViews>
  <sheetFormatPr defaultColWidth="11.57421875" defaultRowHeight="12.75"/>
  <cols>
    <col min="1" max="1" width="5.00390625" style="0" customWidth="1"/>
    <col min="2" max="2" width="47.57421875" style="0" customWidth="1"/>
    <col min="3" max="3" width="9.421875" style="0" customWidth="1"/>
    <col min="4" max="4" width="6.28125" style="0" customWidth="1"/>
    <col min="5" max="5" width="14.421875" style="0" customWidth="1"/>
    <col min="6" max="6" width="17.8515625" style="0" customWidth="1"/>
    <col min="7" max="7" width="15.7109375" style="0" customWidth="1"/>
    <col min="8" max="8" width="15.28125" style="0" customWidth="1"/>
    <col min="9" max="9" width="12.57421875" style="0" customWidth="1"/>
  </cols>
  <sheetData>
    <row r="2" spans="2:6" ht="12.75">
      <c r="B2" s="3"/>
      <c r="C2" s="1012" t="s">
        <v>0</v>
      </c>
      <c r="D2" s="1012"/>
      <c r="E2" s="1012"/>
      <c r="F2" s="1012"/>
    </row>
    <row r="3" ht="13.5" thickBot="1"/>
    <row r="4" spans="7:8" ht="12.75">
      <c r="G4" s="1011" t="s">
        <v>1201</v>
      </c>
      <c r="H4" s="1011"/>
    </row>
    <row r="5" spans="2:8" ht="13.5" thickBot="1">
      <c r="B5" s="3" t="s">
        <v>1217</v>
      </c>
      <c r="G5" s="1010" t="s">
        <v>1202</v>
      </c>
      <c r="H5" s="1010"/>
    </row>
    <row r="6" spans="1:8" s="133" customFormat="1" ht="13.5" thickBot="1">
      <c r="A6" s="1013" t="s">
        <v>740</v>
      </c>
      <c r="B6" s="1013"/>
      <c r="E6" s="134"/>
      <c r="F6" s="134"/>
      <c r="G6" s="135"/>
      <c r="H6" s="136"/>
    </row>
    <row r="7" spans="1:9" ht="47.25" customHeight="1">
      <c r="A7" s="7" t="s">
        <v>3</v>
      </c>
      <c r="B7" s="377" t="s">
        <v>4</v>
      </c>
      <c r="C7" s="377" t="s">
        <v>5</v>
      </c>
      <c r="D7" s="8" t="s">
        <v>204</v>
      </c>
      <c r="E7" s="8" t="s">
        <v>7</v>
      </c>
      <c r="F7" s="8" t="s">
        <v>690</v>
      </c>
      <c r="G7" s="8" t="s">
        <v>9</v>
      </c>
      <c r="H7" s="8" t="s">
        <v>10</v>
      </c>
      <c r="I7" s="9" t="s">
        <v>11</v>
      </c>
    </row>
    <row r="8" spans="1:9" ht="42.75" customHeight="1" thickBot="1">
      <c r="A8" s="972">
        <v>1</v>
      </c>
      <c r="B8" s="1099" t="s">
        <v>741</v>
      </c>
      <c r="C8" s="1099"/>
      <c r="D8" s="1099"/>
      <c r="E8" s="1099"/>
      <c r="F8" s="1099"/>
      <c r="G8" s="1099"/>
      <c r="H8" s="1099"/>
      <c r="I8" s="1099"/>
    </row>
    <row r="9" spans="1:9" ht="30" customHeight="1" thickBot="1">
      <c r="A9" s="962" t="s">
        <v>21</v>
      </c>
      <c r="B9" s="963" t="s">
        <v>742</v>
      </c>
      <c r="C9" s="964" t="s">
        <v>23</v>
      </c>
      <c r="D9" s="965">
        <v>8</v>
      </c>
      <c r="E9" s="966"/>
      <c r="F9" s="967">
        <f>D9*E9</f>
        <v>0</v>
      </c>
      <c r="G9" s="968"/>
      <c r="H9" s="969"/>
      <c r="I9" s="970" t="s">
        <v>743</v>
      </c>
    </row>
    <row r="10" spans="2:7" ht="24" thickBot="1">
      <c r="B10" s="250" t="s">
        <v>194</v>
      </c>
      <c r="C10" s="500" t="s">
        <v>726</v>
      </c>
      <c r="D10" s="501" t="s">
        <v>196</v>
      </c>
      <c r="F10" s="482"/>
      <c r="G10" s="406"/>
    </row>
    <row r="11" spans="2:6" ht="24.75" customHeight="1" thickBot="1">
      <c r="B11" s="971" t="s">
        <v>744</v>
      </c>
      <c r="C11" s="502"/>
      <c r="D11" s="503"/>
      <c r="E11" s="472"/>
      <c r="F11" s="472"/>
    </row>
    <row r="14" ht="12.75">
      <c r="G14" s="3" t="s">
        <v>687</v>
      </c>
    </row>
    <row r="15" ht="12.75">
      <c r="G15" s="3" t="s">
        <v>202</v>
      </c>
    </row>
  </sheetData>
  <sheetProtection selectLockedCells="1" selectUnlockedCells="1"/>
  <mergeCells count="5">
    <mergeCell ref="C2:F2"/>
    <mergeCell ref="A6:B6"/>
    <mergeCell ref="B8:I8"/>
    <mergeCell ref="G4:H4"/>
    <mergeCell ref="G5:H5"/>
  </mergeCells>
  <printOptions/>
  <pageMargins left="0.2" right="0.2" top="0.4395833333333333" bottom="0.4895833333333333" header="0.20972222222222223" footer="0.1597222222222222"/>
  <pageSetup horizontalDpi="600" verticalDpi="6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2:K14"/>
  <sheetViews>
    <sheetView zoomScalePageLayoutView="0" workbookViewId="0" topLeftCell="A1">
      <selection activeCell="B9" sqref="B9"/>
    </sheetView>
  </sheetViews>
  <sheetFormatPr defaultColWidth="11.57421875" defaultRowHeight="12.75"/>
  <cols>
    <col min="1" max="1" width="4.57421875" style="0" customWidth="1"/>
    <col min="2" max="2" width="44.140625" style="0" customWidth="1"/>
    <col min="3" max="3" width="8.7109375" style="0" customWidth="1"/>
    <col min="4" max="4" width="7.28125" style="0" customWidth="1"/>
    <col min="5" max="5" width="15.7109375" style="0" customWidth="1"/>
    <col min="6" max="6" width="19.421875" style="0" customWidth="1"/>
    <col min="7" max="7" width="17.57421875" style="0" customWidth="1"/>
    <col min="8" max="8" width="16.140625" style="0" customWidth="1"/>
    <col min="9" max="9" width="13.57421875" style="0" customWidth="1"/>
  </cols>
  <sheetData>
    <row r="2" spans="3:6" ht="13.5" thickBot="1">
      <c r="C2" s="1012" t="s">
        <v>0</v>
      </c>
      <c r="D2" s="1012"/>
      <c r="E2" s="1012"/>
      <c r="F2" s="1012"/>
    </row>
    <row r="3" spans="2:9" ht="12.75">
      <c r="B3" s="3"/>
      <c r="H3" s="1011" t="s">
        <v>1201</v>
      </c>
      <c r="I3" s="1011"/>
    </row>
    <row r="4" spans="2:9" ht="13.5" thickBot="1">
      <c r="B4" s="3" t="s">
        <v>1216</v>
      </c>
      <c r="H4" s="1010" t="s">
        <v>1202</v>
      </c>
      <c r="I4" s="1010"/>
    </row>
    <row r="5" spans="1:8" s="133" customFormat="1" ht="13.5" thickBot="1">
      <c r="A5" s="1013" t="s">
        <v>745</v>
      </c>
      <c r="B5" s="1013"/>
      <c r="E5" s="134"/>
      <c r="F5" s="134"/>
      <c r="G5" s="135"/>
      <c r="H5" s="136"/>
    </row>
    <row r="6" spans="1:11" ht="39.75" customHeight="1">
      <c r="A6" s="7" t="s">
        <v>3</v>
      </c>
      <c r="B6" s="377" t="s">
        <v>4</v>
      </c>
      <c r="C6" s="377" t="s">
        <v>5</v>
      </c>
      <c r="D6" s="377" t="s">
        <v>204</v>
      </c>
      <c r="E6" s="8" t="s">
        <v>746</v>
      </c>
      <c r="F6" s="8" t="s">
        <v>690</v>
      </c>
      <c r="G6" s="8" t="s">
        <v>9</v>
      </c>
      <c r="H6" s="8" t="s">
        <v>10</v>
      </c>
      <c r="I6" s="9" t="s">
        <v>11</v>
      </c>
      <c r="K6" s="504"/>
    </row>
    <row r="7" spans="1:9" ht="27.75" customHeight="1">
      <c r="A7" s="1100" t="s">
        <v>747</v>
      </c>
      <c r="B7" s="1100"/>
      <c r="C7" s="1100"/>
      <c r="D7" s="1100"/>
      <c r="E7" s="1100"/>
      <c r="F7" s="1100"/>
      <c r="G7" s="1100"/>
      <c r="H7" s="1100"/>
      <c r="I7" s="505"/>
    </row>
    <row r="8" spans="1:9" ht="16.5" customHeight="1">
      <c r="A8" s="82" t="s">
        <v>12</v>
      </c>
      <c r="B8" s="378" t="s">
        <v>12</v>
      </c>
      <c r="C8" s="378" t="s">
        <v>12</v>
      </c>
      <c r="D8" s="378" t="s">
        <v>12</v>
      </c>
      <c r="E8" s="83" t="s">
        <v>12</v>
      </c>
      <c r="F8" s="11" t="s">
        <v>12</v>
      </c>
      <c r="G8" s="83" t="s">
        <v>12</v>
      </c>
      <c r="H8" s="83" t="s">
        <v>12</v>
      </c>
      <c r="I8" s="342" t="s">
        <v>12</v>
      </c>
    </row>
    <row r="9" spans="1:9" ht="95.25" customHeight="1">
      <c r="A9" s="63">
        <v>1</v>
      </c>
      <c r="B9" s="359" t="s">
        <v>1197</v>
      </c>
      <c r="C9" s="65" t="s">
        <v>23</v>
      </c>
      <c r="D9" s="65">
        <v>20</v>
      </c>
      <c r="E9" s="738"/>
      <c r="F9" s="740">
        <f>D9*E9</f>
        <v>0</v>
      </c>
      <c r="G9" s="506"/>
      <c r="H9" s="507"/>
      <c r="I9" s="113" t="s">
        <v>111</v>
      </c>
    </row>
    <row r="10" spans="2:6" ht="24">
      <c r="B10" s="7" t="s">
        <v>748</v>
      </c>
      <c r="C10" s="475" t="s">
        <v>749</v>
      </c>
      <c r="D10" s="476" t="s">
        <v>196</v>
      </c>
      <c r="E10" s="403"/>
      <c r="F10" s="403"/>
    </row>
    <row r="11" spans="2:6" ht="39">
      <c r="B11" s="508" t="s">
        <v>750</v>
      </c>
      <c r="C11" s="509"/>
      <c r="D11" s="510"/>
      <c r="E11" s="77"/>
      <c r="F11" s="77"/>
    </row>
    <row r="13" ht="12.75">
      <c r="G13" s="3" t="s">
        <v>303</v>
      </c>
    </row>
    <row r="14" ht="12.75">
      <c r="G14" s="3" t="s">
        <v>202</v>
      </c>
    </row>
  </sheetData>
  <sheetProtection selectLockedCells="1" selectUnlockedCells="1"/>
  <mergeCells count="5">
    <mergeCell ref="C2:F2"/>
    <mergeCell ref="A5:B5"/>
    <mergeCell ref="A7:H7"/>
    <mergeCell ref="H3:I3"/>
    <mergeCell ref="H4:I4"/>
  </mergeCells>
  <printOptions/>
  <pageMargins left="0.7" right="0.7" top="0.75" bottom="0.75" header="0.5118055555555555" footer="0.5118055555555555"/>
  <pageSetup horizontalDpi="600" verticalDpi="600" orientation="landscape" paperSize="9" scale="91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I15"/>
  <sheetViews>
    <sheetView zoomScale="95" zoomScaleNormal="95" zoomScaleSheetLayoutView="70" zoomScalePageLayoutView="0" workbookViewId="0" topLeftCell="A1">
      <selection activeCell="H4" sqref="H4:I5"/>
    </sheetView>
  </sheetViews>
  <sheetFormatPr defaultColWidth="11.57421875" defaultRowHeight="12.75"/>
  <cols>
    <col min="1" max="1" width="4.140625" style="0" customWidth="1"/>
    <col min="2" max="2" width="44.7109375" style="0" customWidth="1"/>
    <col min="3" max="3" width="9.7109375" style="0" customWidth="1"/>
    <col min="4" max="4" width="8.00390625" style="0" customWidth="1"/>
    <col min="5" max="5" width="14.7109375" style="0" customWidth="1"/>
    <col min="6" max="6" width="17.7109375" style="0" customWidth="1"/>
    <col min="7" max="7" width="16.7109375" style="0" customWidth="1"/>
    <col min="8" max="8" width="15.57421875" style="0" customWidth="1"/>
    <col min="9" max="9" width="12.8515625" style="0" customWidth="1"/>
  </cols>
  <sheetData>
    <row r="2" spans="2:8" ht="12.75">
      <c r="B2" s="3"/>
      <c r="C2" s="1012" t="s">
        <v>0</v>
      </c>
      <c r="D2" s="1012"/>
      <c r="E2" s="1012"/>
      <c r="F2" s="1012"/>
      <c r="H2" s="3"/>
    </row>
    <row r="3" ht="13.5" thickBot="1">
      <c r="B3" s="3"/>
    </row>
    <row r="4" spans="2:9" ht="12.75">
      <c r="B4" s="3"/>
      <c r="H4" s="1011" t="s">
        <v>1201</v>
      </c>
      <c r="I4" s="1011"/>
    </row>
    <row r="5" spans="2:9" ht="13.5" thickBot="1">
      <c r="B5" s="3" t="s">
        <v>1</v>
      </c>
      <c r="H5" s="1010" t="s">
        <v>1202</v>
      </c>
      <c r="I5" s="1010"/>
    </row>
    <row r="6" spans="1:8" s="133" customFormat="1" ht="13.5" thickBot="1">
      <c r="A6" s="1013" t="s">
        <v>751</v>
      </c>
      <c r="B6" s="1013"/>
      <c r="E6" s="134"/>
      <c r="F6" s="134"/>
      <c r="G6" s="135"/>
      <c r="H6" s="136"/>
    </row>
    <row r="7" spans="1:9" ht="47.25" customHeight="1">
      <c r="A7" s="309" t="s">
        <v>305</v>
      </c>
      <c r="B7" s="8" t="s">
        <v>4</v>
      </c>
      <c r="C7" s="8" t="s">
        <v>5</v>
      </c>
      <c r="D7" s="8" t="s">
        <v>204</v>
      </c>
      <c r="E7" s="369" t="s">
        <v>7</v>
      </c>
      <c r="F7" s="369" t="s">
        <v>8</v>
      </c>
      <c r="G7" s="8" t="s">
        <v>9</v>
      </c>
      <c r="H7" s="8" t="s">
        <v>10</v>
      </c>
      <c r="I7" s="9" t="s">
        <v>11</v>
      </c>
    </row>
    <row r="8" spans="1:9" ht="130.5" customHeight="1">
      <c r="A8" s="494">
        <v>1</v>
      </c>
      <c r="B8" s="373" t="s">
        <v>752</v>
      </c>
      <c r="C8" s="496" t="s">
        <v>23</v>
      </c>
      <c r="D8" s="496">
        <v>20</v>
      </c>
      <c r="E8" s="497"/>
      <c r="F8" s="300">
        <f>D8*E8</f>
        <v>0</v>
      </c>
      <c r="G8" s="511"/>
      <c r="H8" s="512"/>
      <c r="I8" s="513" t="s">
        <v>753</v>
      </c>
    </row>
    <row r="9" spans="2:4" ht="24">
      <c r="B9" s="250" t="s">
        <v>194</v>
      </c>
      <c r="C9" s="500" t="s">
        <v>297</v>
      </c>
      <c r="D9" s="501" t="s">
        <v>196</v>
      </c>
    </row>
    <row r="10" spans="2:6" ht="39">
      <c r="B10" s="72" t="s">
        <v>744</v>
      </c>
      <c r="C10" s="125"/>
      <c r="D10" s="73"/>
      <c r="E10" s="472"/>
      <c r="F10" s="472"/>
    </row>
    <row r="11" spans="2:6" ht="43.5" customHeight="1">
      <c r="B11" s="473" t="s">
        <v>754</v>
      </c>
      <c r="C11" s="514"/>
      <c r="D11" s="130"/>
      <c r="E11" s="127"/>
      <c r="F11" s="127"/>
    </row>
    <row r="14" ht="12.75">
      <c r="G14" s="3" t="s">
        <v>687</v>
      </c>
    </row>
    <row r="15" spans="7:8" ht="12.75">
      <c r="G15" s="3" t="s">
        <v>202</v>
      </c>
      <c r="H15" s="3"/>
    </row>
  </sheetData>
  <sheetProtection selectLockedCells="1" selectUnlockedCells="1"/>
  <mergeCells count="4">
    <mergeCell ref="C2:F2"/>
    <mergeCell ref="A6:B6"/>
    <mergeCell ref="H4:I4"/>
    <mergeCell ref="H5:I5"/>
  </mergeCells>
  <printOptions/>
  <pageMargins left="0.2" right="0.2" top="0.55" bottom="0.47986111111111107" header="0.25972222222222224" footer="0.1597222222222222"/>
  <pageSetup horizontalDpi="600" verticalDpi="6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2:K55"/>
  <sheetViews>
    <sheetView zoomScale="95" zoomScaleNormal="95" zoomScaleSheetLayoutView="70" zoomScalePageLayoutView="0" workbookViewId="0" topLeftCell="A1">
      <selection activeCell="L50" sqref="L50"/>
    </sheetView>
  </sheetViews>
  <sheetFormatPr defaultColWidth="9.421875" defaultRowHeight="12.75"/>
  <cols>
    <col min="1" max="1" width="4.8515625" style="647" customWidth="1"/>
    <col min="2" max="2" width="56.28125" style="647" customWidth="1"/>
    <col min="3" max="3" width="7.57421875" style="647" customWidth="1"/>
    <col min="4" max="4" width="8.28125" style="647" customWidth="1"/>
    <col min="5" max="5" width="11.8515625" style="647" customWidth="1"/>
    <col min="6" max="6" width="14.00390625" style="647" customWidth="1"/>
    <col min="7" max="8" width="0" style="647" hidden="1" customWidth="1"/>
    <col min="9" max="9" width="10.7109375" style="647" customWidth="1"/>
    <col min="10" max="10" width="9.28125" style="647" customWidth="1"/>
    <col min="11" max="11" width="17.8515625" style="647" customWidth="1"/>
    <col min="12" max="16384" width="9.421875" style="647" customWidth="1"/>
  </cols>
  <sheetData>
    <row r="1" ht="15" thickBot="1"/>
    <row r="2" spans="1:7" ht="15.75" thickBot="1">
      <c r="A2" s="648"/>
      <c r="B2" s="649"/>
      <c r="C2" s="1012" t="s">
        <v>0</v>
      </c>
      <c r="D2" s="1012"/>
      <c r="E2" s="1012"/>
      <c r="F2" s="1012"/>
      <c r="G2"/>
    </row>
    <row r="3" spans="1:4" ht="15" customHeight="1">
      <c r="A3" s="648"/>
      <c r="B3" s="650"/>
      <c r="C3" s="651"/>
      <c r="D3" s="652"/>
    </row>
    <row r="4" spans="1:4" ht="13.5" customHeight="1" thickBot="1">
      <c r="A4" s="648"/>
      <c r="B4" s="651"/>
      <c r="C4" s="651"/>
      <c r="D4" s="652"/>
    </row>
    <row r="5" spans="1:11" ht="12" customHeight="1">
      <c r="A5" s="648"/>
      <c r="B5" s="651"/>
      <c r="C5" s="651"/>
      <c r="D5" s="652"/>
      <c r="J5" s="1011" t="s">
        <v>1201</v>
      </c>
      <c r="K5" s="1011"/>
    </row>
    <row r="6" spans="1:11" ht="14.25" customHeight="1" thickBot="1">
      <c r="A6" s="648"/>
      <c r="B6" s="960" t="s">
        <v>1215</v>
      </c>
      <c r="C6" s="651"/>
      <c r="D6" s="652"/>
      <c r="J6" s="1010" t="s">
        <v>1202</v>
      </c>
      <c r="K6" s="1010"/>
    </row>
    <row r="7" spans="1:8" s="133" customFormat="1" ht="13.5" thickBot="1">
      <c r="A7" s="1013" t="s">
        <v>1177</v>
      </c>
      <c r="B7" s="1013"/>
      <c r="E7" s="134"/>
      <c r="F7" s="134"/>
      <c r="G7" s="135"/>
      <c r="H7" s="136"/>
    </row>
    <row r="8" spans="1:11" ht="63.75" customHeight="1" thickBot="1">
      <c r="A8" s="653" t="s">
        <v>3</v>
      </c>
      <c r="B8" s="8" t="s">
        <v>4</v>
      </c>
      <c r="C8" s="654" t="s">
        <v>5</v>
      </c>
      <c r="D8" s="654" t="s">
        <v>204</v>
      </c>
      <c r="E8" s="655" t="s">
        <v>7</v>
      </c>
      <c r="F8" s="8" t="s">
        <v>8</v>
      </c>
      <c r="G8" s="8" t="s">
        <v>955</v>
      </c>
      <c r="H8" s="8" t="s">
        <v>8</v>
      </c>
      <c r="I8" s="369" t="s">
        <v>9</v>
      </c>
      <c r="J8" s="369" t="s">
        <v>10</v>
      </c>
      <c r="K8" s="9" t="s">
        <v>11</v>
      </c>
    </row>
    <row r="9" spans="1:11" ht="18" customHeight="1" thickBot="1">
      <c r="A9" s="533" t="s">
        <v>12</v>
      </c>
      <c r="B9" s="533" t="s">
        <v>12</v>
      </c>
      <c r="C9" s="533" t="s">
        <v>12</v>
      </c>
      <c r="D9" s="533" t="s">
        <v>12</v>
      </c>
      <c r="E9" s="533" t="s">
        <v>13</v>
      </c>
      <c r="F9" s="533" t="s">
        <v>13</v>
      </c>
      <c r="G9" s="533" t="s">
        <v>12</v>
      </c>
      <c r="H9" s="533" t="s">
        <v>12</v>
      </c>
      <c r="I9" s="533" t="s">
        <v>12</v>
      </c>
      <c r="J9" s="533" t="s">
        <v>12</v>
      </c>
      <c r="K9" s="533" t="s">
        <v>12</v>
      </c>
    </row>
    <row r="10" spans="1:11" ht="30.75" customHeight="1" thickBot="1">
      <c r="A10" s="1101" t="s">
        <v>956</v>
      </c>
      <c r="B10" s="1101"/>
      <c r="C10" s="1101"/>
      <c r="D10" s="1101"/>
      <c r="E10" s="1101"/>
      <c r="F10" s="1101"/>
      <c r="G10" s="1101"/>
      <c r="H10" s="1101"/>
      <c r="I10" s="1101"/>
      <c r="J10" s="1101"/>
      <c r="K10" s="1101"/>
    </row>
    <row r="11" spans="1:11" ht="37.5" customHeight="1" thickBot="1">
      <c r="A11" s="656" t="s">
        <v>698</v>
      </c>
      <c r="B11" s="657" t="s">
        <v>957</v>
      </c>
      <c r="C11" s="658" t="s">
        <v>23</v>
      </c>
      <c r="D11" s="659">
        <v>100</v>
      </c>
      <c r="E11" s="660"/>
      <c r="F11" s="344">
        <f>D11*E11</f>
        <v>0</v>
      </c>
      <c r="G11" s="661"/>
      <c r="H11" s="662"/>
      <c r="I11" s="662"/>
      <c r="J11" s="662"/>
      <c r="K11" s="663" t="s">
        <v>440</v>
      </c>
    </row>
    <row r="12" spans="1:11" ht="35.25" customHeight="1" thickBot="1">
      <c r="A12" s="664" t="s">
        <v>701</v>
      </c>
      <c r="B12" s="665" t="s">
        <v>958</v>
      </c>
      <c r="C12" s="666" t="s">
        <v>23</v>
      </c>
      <c r="D12" s="667">
        <v>80</v>
      </c>
      <c r="E12" s="586"/>
      <c r="F12" s="344">
        <f aca="true" t="shared" si="0" ref="F12:F43">D12*E12</f>
        <v>0</v>
      </c>
      <c r="G12" s="668"/>
      <c r="H12" s="669"/>
      <c r="I12" s="669"/>
      <c r="J12" s="669"/>
      <c r="K12" s="670" t="s">
        <v>440</v>
      </c>
    </row>
    <row r="13" spans="1:11" ht="35.25" customHeight="1" thickBot="1">
      <c r="A13" s="664" t="s">
        <v>703</v>
      </c>
      <c r="B13" s="665" t="s">
        <v>959</v>
      </c>
      <c r="C13" s="666" t="s">
        <v>23</v>
      </c>
      <c r="D13" s="671">
        <v>5</v>
      </c>
      <c r="E13" s="586"/>
      <c r="F13" s="344">
        <f t="shared" si="0"/>
        <v>0</v>
      </c>
      <c r="G13" s="668"/>
      <c r="H13" s="669"/>
      <c r="I13" s="669"/>
      <c r="J13" s="669"/>
      <c r="K13" s="670"/>
    </row>
    <row r="14" spans="1:11" ht="25.5" customHeight="1" thickBot="1">
      <c r="A14" s="664" t="s">
        <v>706</v>
      </c>
      <c r="B14" s="665" t="s">
        <v>960</v>
      </c>
      <c r="C14" s="666" t="s">
        <v>23</v>
      </c>
      <c r="D14" s="667">
        <v>10</v>
      </c>
      <c r="E14" s="586"/>
      <c r="F14" s="344">
        <f t="shared" si="0"/>
        <v>0</v>
      </c>
      <c r="G14" s="668"/>
      <c r="H14" s="669"/>
      <c r="I14" s="669"/>
      <c r="J14" s="669"/>
      <c r="K14" s="672" t="s">
        <v>923</v>
      </c>
    </row>
    <row r="15" spans="1:11" ht="32.25" customHeight="1" thickBot="1">
      <c r="A15" s="664" t="s">
        <v>708</v>
      </c>
      <c r="B15" s="665" t="s">
        <v>961</v>
      </c>
      <c r="C15" s="666" t="s">
        <v>23</v>
      </c>
      <c r="D15" s="667">
        <v>4</v>
      </c>
      <c r="E15" s="586"/>
      <c r="F15" s="344">
        <f t="shared" si="0"/>
        <v>0</v>
      </c>
      <c r="G15" s="668"/>
      <c r="H15" s="669"/>
      <c r="I15" s="669"/>
      <c r="J15" s="669"/>
      <c r="K15" s="672" t="s">
        <v>923</v>
      </c>
    </row>
    <row r="16" spans="1:11" ht="31.5" customHeight="1" thickBot="1">
      <c r="A16" s="664" t="s">
        <v>710</v>
      </c>
      <c r="B16" s="665" t="s">
        <v>962</v>
      </c>
      <c r="C16" s="666" t="s">
        <v>23</v>
      </c>
      <c r="D16" s="667">
        <v>4</v>
      </c>
      <c r="E16" s="586"/>
      <c r="F16" s="344">
        <f t="shared" si="0"/>
        <v>0</v>
      </c>
      <c r="G16" s="668"/>
      <c r="H16" s="669"/>
      <c r="I16" s="669"/>
      <c r="J16" s="669"/>
      <c r="K16" s="672" t="s">
        <v>923</v>
      </c>
    </row>
    <row r="17" spans="1:11" ht="24.75" customHeight="1" thickBot="1">
      <c r="A17" s="664" t="s">
        <v>712</v>
      </c>
      <c r="B17" s="665" t="s">
        <v>963</v>
      </c>
      <c r="C17" s="666" t="s">
        <v>23</v>
      </c>
      <c r="D17" s="667">
        <v>6</v>
      </c>
      <c r="E17" s="586"/>
      <c r="F17" s="344">
        <f t="shared" si="0"/>
        <v>0</v>
      </c>
      <c r="G17" s="668"/>
      <c r="H17" s="669"/>
      <c r="I17" s="669"/>
      <c r="J17" s="669"/>
      <c r="K17" s="672" t="s">
        <v>923</v>
      </c>
    </row>
    <row r="18" spans="1:11" ht="27.75" customHeight="1" thickBot="1">
      <c r="A18" s="664" t="s">
        <v>764</v>
      </c>
      <c r="B18" s="665" t="s">
        <v>964</v>
      </c>
      <c r="C18" s="666" t="s">
        <v>23</v>
      </c>
      <c r="D18" s="667">
        <v>2</v>
      </c>
      <c r="E18" s="586"/>
      <c r="F18" s="344">
        <f t="shared" si="0"/>
        <v>0</v>
      </c>
      <c r="G18" s="668"/>
      <c r="H18" s="669"/>
      <c r="I18" s="669"/>
      <c r="J18" s="669"/>
      <c r="K18" s="672" t="s">
        <v>923</v>
      </c>
    </row>
    <row r="19" spans="1:11" ht="33" customHeight="1" thickBot="1">
      <c r="A19" s="664" t="s">
        <v>766</v>
      </c>
      <c r="B19" s="665" t="s">
        <v>965</v>
      </c>
      <c r="C19" s="666" t="s">
        <v>23</v>
      </c>
      <c r="D19" s="667">
        <v>12</v>
      </c>
      <c r="E19" s="586"/>
      <c r="F19" s="344">
        <f t="shared" si="0"/>
        <v>0</v>
      </c>
      <c r="G19" s="668"/>
      <c r="H19" s="669"/>
      <c r="I19" s="669"/>
      <c r="J19" s="669"/>
      <c r="K19" s="672" t="s">
        <v>923</v>
      </c>
    </row>
    <row r="20" spans="1:11" ht="42" customHeight="1" thickBot="1">
      <c r="A20" s="664" t="s">
        <v>769</v>
      </c>
      <c r="B20" s="665" t="s">
        <v>966</v>
      </c>
      <c r="C20" s="666" t="s">
        <v>23</v>
      </c>
      <c r="D20" s="667">
        <v>6</v>
      </c>
      <c r="E20" s="586"/>
      <c r="F20" s="344">
        <f t="shared" si="0"/>
        <v>0</v>
      </c>
      <c r="G20" s="668"/>
      <c r="H20" s="669"/>
      <c r="I20" s="669"/>
      <c r="J20" s="669"/>
      <c r="K20" s="672" t="s">
        <v>923</v>
      </c>
    </row>
    <row r="21" spans="1:11" ht="27" customHeight="1" thickBot="1">
      <c r="A21" s="664" t="s">
        <v>771</v>
      </c>
      <c r="B21" s="665" t="s">
        <v>967</v>
      </c>
      <c r="C21" s="666" t="s">
        <v>23</v>
      </c>
      <c r="D21" s="667">
        <v>6</v>
      </c>
      <c r="E21" s="586"/>
      <c r="F21" s="344">
        <f t="shared" si="0"/>
        <v>0</v>
      </c>
      <c r="G21" s="668"/>
      <c r="H21" s="669"/>
      <c r="I21" s="669"/>
      <c r="J21" s="669"/>
      <c r="K21" s="672" t="s">
        <v>923</v>
      </c>
    </row>
    <row r="22" spans="1:11" ht="27.75" customHeight="1" thickBot="1">
      <c r="A22" s="664" t="s">
        <v>773</v>
      </c>
      <c r="B22" s="665" t="s">
        <v>968</v>
      </c>
      <c r="C22" s="666" t="s">
        <v>23</v>
      </c>
      <c r="D22" s="667">
        <v>3</v>
      </c>
      <c r="E22" s="586"/>
      <c r="F22" s="344">
        <f t="shared" si="0"/>
        <v>0</v>
      </c>
      <c r="G22" s="668"/>
      <c r="H22" s="669"/>
      <c r="I22" s="669"/>
      <c r="J22" s="669"/>
      <c r="K22" s="672" t="s">
        <v>923</v>
      </c>
    </row>
    <row r="23" spans="1:11" ht="30.75" customHeight="1" thickBot="1">
      <c r="A23" s="664" t="s">
        <v>774</v>
      </c>
      <c r="B23" s="665" t="s">
        <v>969</v>
      </c>
      <c r="C23" s="666" t="s">
        <v>23</v>
      </c>
      <c r="D23" s="667">
        <v>15</v>
      </c>
      <c r="E23" s="586"/>
      <c r="F23" s="344">
        <f t="shared" si="0"/>
        <v>0</v>
      </c>
      <c r="G23" s="668"/>
      <c r="H23" s="669"/>
      <c r="I23" s="669"/>
      <c r="J23" s="669"/>
      <c r="K23" s="672" t="s">
        <v>923</v>
      </c>
    </row>
    <row r="24" spans="1:11" ht="30.75" customHeight="1" thickBot="1">
      <c r="A24" s="664" t="s">
        <v>941</v>
      </c>
      <c r="B24" s="665" t="s">
        <v>970</v>
      </c>
      <c r="C24" s="666" t="s">
        <v>23</v>
      </c>
      <c r="D24" s="667">
        <v>2</v>
      </c>
      <c r="E24" s="586"/>
      <c r="F24" s="344">
        <f t="shared" si="0"/>
        <v>0</v>
      </c>
      <c r="G24" s="668"/>
      <c r="H24" s="669"/>
      <c r="I24" s="669"/>
      <c r="J24" s="669"/>
      <c r="K24" s="672" t="s">
        <v>923</v>
      </c>
    </row>
    <row r="25" spans="1:11" ht="30.75" customHeight="1" thickBot="1">
      <c r="A25" s="664" t="s">
        <v>943</v>
      </c>
      <c r="B25" s="665" t="s">
        <v>971</v>
      </c>
      <c r="C25" s="666" t="s">
        <v>23</v>
      </c>
      <c r="D25" s="667">
        <v>2</v>
      </c>
      <c r="E25" s="586"/>
      <c r="F25" s="344">
        <f t="shared" si="0"/>
        <v>0</v>
      </c>
      <c r="G25" s="668"/>
      <c r="H25" s="669"/>
      <c r="I25" s="669"/>
      <c r="J25" s="669"/>
      <c r="K25" s="672" t="s">
        <v>923</v>
      </c>
    </row>
    <row r="26" spans="1:11" ht="33.75" customHeight="1" thickBot="1">
      <c r="A26" s="664" t="s">
        <v>945</v>
      </c>
      <c r="B26" s="665" t="s">
        <v>972</v>
      </c>
      <c r="C26" s="666" t="s">
        <v>23</v>
      </c>
      <c r="D26" s="667">
        <v>2</v>
      </c>
      <c r="E26" s="586"/>
      <c r="F26" s="344">
        <f t="shared" si="0"/>
        <v>0</v>
      </c>
      <c r="G26" s="668"/>
      <c r="H26" s="669"/>
      <c r="I26" s="669"/>
      <c r="J26" s="669"/>
      <c r="K26" s="672" t="s">
        <v>923</v>
      </c>
    </row>
    <row r="27" spans="1:11" ht="30.75" customHeight="1" thickBot="1">
      <c r="A27" s="664" t="s">
        <v>947</v>
      </c>
      <c r="B27" s="665" t="s">
        <v>973</v>
      </c>
      <c r="C27" s="666" t="s">
        <v>23</v>
      </c>
      <c r="D27" s="667">
        <v>2</v>
      </c>
      <c r="E27" s="586"/>
      <c r="F27" s="344">
        <f t="shared" si="0"/>
        <v>0</v>
      </c>
      <c r="G27" s="668"/>
      <c r="H27" s="669"/>
      <c r="I27" s="669"/>
      <c r="J27" s="669"/>
      <c r="K27" s="672" t="s">
        <v>923</v>
      </c>
    </row>
    <row r="28" spans="1:11" ht="28.5" customHeight="1" thickBot="1">
      <c r="A28" s="664" t="s">
        <v>949</v>
      </c>
      <c r="B28" s="665" t="s">
        <v>974</v>
      </c>
      <c r="C28" s="666" t="s">
        <v>23</v>
      </c>
      <c r="D28" s="667">
        <v>6</v>
      </c>
      <c r="E28" s="586"/>
      <c r="F28" s="344">
        <f t="shared" si="0"/>
        <v>0</v>
      </c>
      <c r="G28" s="668"/>
      <c r="H28" s="669"/>
      <c r="I28" s="669"/>
      <c r="J28" s="669"/>
      <c r="K28" s="672" t="s">
        <v>923</v>
      </c>
    </row>
    <row r="29" spans="1:11" ht="24.75" customHeight="1" thickBot="1">
      <c r="A29" s="664" t="s">
        <v>951</v>
      </c>
      <c r="B29" s="665" t="s">
        <v>975</v>
      </c>
      <c r="C29" s="666" t="s">
        <v>23</v>
      </c>
      <c r="D29" s="667">
        <v>4</v>
      </c>
      <c r="E29" s="586"/>
      <c r="F29" s="344">
        <f t="shared" si="0"/>
        <v>0</v>
      </c>
      <c r="G29" s="668"/>
      <c r="H29" s="669"/>
      <c r="I29" s="669"/>
      <c r="J29" s="669"/>
      <c r="K29" s="672" t="s">
        <v>923</v>
      </c>
    </row>
    <row r="30" spans="1:11" ht="24.75" customHeight="1" thickBot="1">
      <c r="A30" s="664" t="s">
        <v>976</v>
      </c>
      <c r="B30" s="665" t="s">
        <v>977</v>
      </c>
      <c r="C30" s="666" t="s">
        <v>23</v>
      </c>
      <c r="D30" s="667">
        <v>4</v>
      </c>
      <c r="E30" s="586"/>
      <c r="F30" s="344">
        <f t="shared" si="0"/>
        <v>0</v>
      </c>
      <c r="G30" s="668"/>
      <c r="H30" s="669"/>
      <c r="I30" s="669"/>
      <c r="J30" s="669"/>
      <c r="K30" s="672" t="s">
        <v>923</v>
      </c>
    </row>
    <row r="31" spans="1:11" ht="25.5" customHeight="1" thickBot="1">
      <c r="A31" s="664" t="s">
        <v>978</v>
      </c>
      <c r="B31" s="665" t="s">
        <v>979</v>
      </c>
      <c r="C31" s="666" t="s">
        <v>23</v>
      </c>
      <c r="D31" s="667">
        <v>4</v>
      </c>
      <c r="E31" s="586"/>
      <c r="F31" s="344">
        <f t="shared" si="0"/>
        <v>0</v>
      </c>
      <c r="G31" s="668"/>
      <c r="H31" s="669"/>
      <c r="I31" s="669"/>
      <c r="J31" s="669"/>
      <c r="K31" s="672" t="s">
        <v>923</v>
      </c>
    </row>
    <row r="32" spans="1:11" ht="25.5" customHeight="1" thickBot="1">
      <c r="A32" s="664" t="s">
        <v>980</v>
      </c>
      <c r="B32" s="665" t="s">
        <v>981</v>
      </c>
      <c r="C32" s="666" t="s">
        <v>23</v>
      </c>
      <c r="D32" s="667">
        <v>6</v>
      </c>
      <c r="E32" s="586"/>
      <c r="F32" s="344">
        <f t="shared" si="0"/>
        <v>0</v>
      </c>
      <c r="G32" s="668"/>
      <c r="H32" s="669"/>
      <c r="I32" s="669"/>
      <c r="J32" s="669"/>
      <c r="K32" s="672" t="s">
        <v>923</v>
      </c>
    </row>
    <row r="33" spans="1:11" ht="45" customHeight="1" thickBot="1">
      <c r="A33" s="664" t="s">
        <v>982</v>
      </c>
      <c r="B33" s="665" t="s">
        <v>983</v>
      </c>
      <c r="C33" s="666" t="s">
        <v>23</v>
      </c>
      <c r="D33" s="667">
        <v>10</v>
      </c>
      <c r="E33" s="586"/>
      <c r="F33" s="344">
        <f t="shared" si="0"/>
        <v>0</v>
      </c>
      <c r="G33" s="668"/>
      <c r="H33" s="669"/>
      <c r="I33" s="669"/>
      <c r="J33" s="669"/>
      <c r="K33" s="672" t="s">
        <v>923</v>
      </c>
    </row>
    <row r="34" spans="1:11" ht="30.75" customHeight="1" thickBot="1">
      <c r="A34" s="664" t="s">
        <v>984</v>
      </c>
      <c r="B34" s="665" t="s">
        <v>985</v>
      </c>
      <c r="C34" s="666" t="s">
        <v>23</v>
      </c>
      <c r="D34" s="667">
        <v>4</v>
      </c>
      <c r="E34" s="586"/>
      <c r="F34" s="344">
        <f t="shared" si="0"/>
        <v>0</v>
      </c>
      <c r="G34" s="668"/>
      <c r="H34" s="669"/>
      <c r="I34" s="669"/>
      <c r="J34" s="669"/>
      <c r="K34" s="672" t="s">
        <v>923</v>
      </c>
    </row>
    <row r="35" spans="1:11" ht="47.25" customHeight="1" thickBot="1">
      <c r="A35" s="664" t="s">
        <v>986</v>
      </c>
      <c r="B35" s="665" t="s">
        <v>987</v>
      </c>
      <c r="C35" s="666" t="s">
        <v>23</v>
      </c>
      <c r="D35" s="667">
        <v>2</v>
      </c>
      <c r="E35" s="586"/>
      <c r="F35" s="344">
        <f t="shared" si="0"/>
        <v>0</v>
      </c>
      <c r="G35" s="668"/>
      <c r="H35" s="669"/>
      <c r="I35" s="669"/>
      <c r="J35" s="669"/>
      <c r="K35" s="672" t="s">
        <v>923</v>
      </c>
    </row>
    <row r="36" spans="1:11" ht="74.25" customHeight="1" thickBot="1">
      <c r="A36" s="664" t="s">
        <v>988</v>
      </c>
      <c r="B36" s="665" t="s">
        <v>989</v>
      </c>
      <c r="C36" s="666" t="s">
        <v>23</v>
      </c>
      <c r="D36" s="667">
        <v>2</v>
      </c>
      <c r="E36" s="586"/>
      <c r="F36" s="344">
        <f t="shared" si="0"/>
        <v>0</v>
      </c>
      <c r="G36" s="668"/>
      <c r="H36" s="669"/>
      <c r="I36" s="669"/>
      <c r="J36" s="669"/>
      <c r="K36" s="672" t="s">
        <v>923</v>
      </c>
    </row>
    <row r="37" spans="1:11" ht="74.25" customHeight="1" thickBot="1">
      <c r="A37" s="664" t="s">
        <v>990</v>
      </c>
      <c r="B37" s="665" t="s">
        <v>991</v>
      </c>
      <c r="C37" s="666" t="s">
        <v>23</v>
      </c>
      <c r="D37" s="667">
        <v>2</v>
      </c>
      <c r="E37" s="586"/>
      <c r="F37" s="344">
        <f t="shared" si="0"/>
        <v>0</v>
      </c>
      <c r="G37" s="668"/>
      <c r="H37" s="669"/>
      <c r="I37" s="669"/>
      <c r="J37" s="669"/>
      <c r="K37" s="672"/>
    </row>
    <row r="38" spans="1:11" ht="56.25" customHeight="1" thickBot="1">
      <c r="A38" s="664" t="s">
        <v>992</v>
      </c>
      <c r="B38" s="665" t="s">
        <v>993</v>
      </c>
      <c r="C38" s="666" t="s">
        <v>23</v>
      </c>
      <c r="D38" s="667">
        <v>20</v>
      </c>
      <c r="E38" s="586"/>
      <c r="F38" s="344">
        <f t="shared" si="0"/>
        <v>0</v>
      </c>
      <c r="G38" s="668"/>
      <c r="H38" s="669"/>
      <c r="I38" s="669"/>
      <c r="J38" s="669"/>
      <c r="K38" s="670" t="s">
        <v>440</v>
      </c>
    </row>
    <row r="39" spans="1:11" ht="49.5" customHeight="1" thickBot="1">
      <c r="A39" s="664" t="s">
        <v>994</v>
      </c>
      <c r="B39" s="665" t="s">
        <v>995</v>
      </c>
      <c r="C39" s="666" t="s">
        <v>23</v>
      </c>
      <c r="D39" s="673">
        <v>20</v>
      </c>
      <c r="E39" s="586"/>
      <c r="F39" s="344">
        <f t="shared" si="0"/>
        <v>0</v>
      </c>
      <c r="G39" s="668"/>
      <c r="H39" s="669"/>
      <c r="I39" s="669"/>
      <c r="J39" s="669"/>
      <c r="K39" s="670" t="s">
        <v>440</v>
      </c>
    </row>
    <row r="40" spans="1:11" ht="38.25" customHeight="1" thickBot="1">
      <c r="A40" s="664" t="s">
        <v>996</v>
      </c>
      <c r="B40" s="665" t="s">
        <v>997</v>
      </c>
      <c r="C40" s="666" t="s">
        <v>23</v>
      </c>
      <c r="D40" s="673">
        <v>60</v>
      </c>
      <c r="E40" s="586"/>
      <c r="F40" s="344">
        <f t="shared" si="0"/>
        <v>0</v>
      </c>
      <c r="G40" s="668"/>
      <c r="H40" s="669"/>
      <c r="I40" s="669"/>
      <c r="J40" s="669"/>
      <c r="K40" s="670" t="s">
        <v>440</v>
      </c>
    </row>
    <row r="41" spans="1:11" ht="24.75" customHeight="1" thickBot="1">
      <c r="A41" s="664" t="s">
        <v>998</v>
      </c>
      <c r="B41" s="665" t="s">
        <v>999</v>
      </c>
      <c r="C41" s="666" t="s">
        <v>23</v>
      </c>
      <c r="D41" s="673">
        <v>20</v>
      </c>
      <c r="E41" s="586"/>
      <c r="F41" s="344">
        <f t="shared" si="0"/>
        <v>0</v>
      </c>
      <c r="G41" s="668"/>
      <c r="H41" s="669"/>
      <c r="I41" s="669"/>
      <c r="J41" s="669"/>
      <c r="K41" s="670" t="s">
        <v>440</v>
      </c>
    </row>
    <row r="42" spans="1:11" ht="33.75" customHeight="1" thickBot="1">
      <c r="A42" s="664" t="s">
        <v>1000</v>
      </c>
      <c r="B42" s="665" t="s">
        <v>1001</v>
      </c>
      <c r="C42" s="666" t="s">
        <v>23</v>
      </c>
      <c r="D42" s="673">
        <v>60</v>
      </c>
      <c r="E42" s="586"/>
      <c r="F42" s="344">
        <f t="shared" si="0"/>
        <v>0</v>
      </c>
      <c r="G42" s="668"/>
      <c r="H42" s="669"/>
      <c r="I42" s="669"/>
      <c r="J42" s="669"/>
      <c r="K42" s="670" t="s">
        <v>440</v>
      </c>
    </row>
    <row r="43" spans="1:11" ht="41.25" customHeight="1" thickBot="1">
      <c r="A43" s="674" t="s">
        <v>1002</v>
      </c>
      <c r="B43" s="675" t="s">
        <v>1003</v>
      </c>
      <c r="C43" s="676" t="s">
        <v>84</v>
      </c>
      <c r="D43" s="677">
        <v>5</v>
      </c>
      <c r="E43" s="678"/>
      <c r="F43" s="344">
        <f t="shared" si="0"/>
        <v>0</v>
      </c>
      <c r="G43" s="679"/>
      <c r="H43" s="680"/>
      <c r="I43" s="680"/>
      <c r="J43" s="680"/>
      <c r="K43" s="681" t="s">
        <v>440</v>
      </c>
    </row>
    <row r="44" spans="1:11" ht="32.25" customHeight="1" thickBot="1">
      <c r="A44" s="1102" t="s">
        <v>193</v>
      </c>
      <c r="B44" s="1102"/>
      <c r="C44" s="1102"/>
      <c r="D44" s="1102"/>
      <c r="E44" s="1102"/>
      <c r="F44" s="682">
        <f>SUM(F11:F43)</f>
        <v>0</v>
      </c>
      <c r="G44" s="683"/>
      <c r="H44" s="684"/>
      <c r="I44" s="1103"/>
      <c r="J44" s="1103"/>
      <c r="K44" s="1103"/>
    </row>
    <row r="45" spans="1:7" ht="15">
      <c r="A45" s="685"/>
      <c r="B45" s="686"/>
      <c r="C45" s="687"/>
      <c r="D45" s="688"/>
      <c r="E45" s="689"/>
      <c r="F45" s="688"/>
      <c r="G45" s="690"/>
    </row>
    <row r="46" spans="2:3" ht="15.75" thickBot="1">
      <c r="B46" s="691"/>
      <c r="C46" s="691"/>
    </row>
    <row r="47" spans="2:9" ht="32.25" customHeight="1" thickBot="1">
      <c r="B47" s="692" t="s">
        <v>194</v>
      </c>
      <c r="C47" s="693" t="s">
        <v>726</v>
      </c>
      <c r="D47" s="580" t="s">
        <v>196</v>
      </c>
      <c r="F47" s="694"/>
      <c r="H47" s="3" t="s">
        <v>687</v>
      </c>
      <c r="I47"/>
    </row>
    <row r="48" spans="2:9" ht="29.25" customHeight="1">
      <c r="B48" s="471" t="s">
        <v>1004</v>
      </c>
      <c r="C48" s="125"/>
      <c r="D48" s="73"/>
      <c r="E48" s="472"/>
      <c r="F48" s="472"/>
      <c r="H48" s="3"/>
      <c r="I48"/>
    </row>
    <row r="49" spans="2:9" ht="27">
      <c r="B49" s="76" t="s">
        <v>827</v>
      </c>
      <c r="C49" s="25"/>
      <c r="D49" s="529"/>
      <c r="E49" s="472"/>
      <c r="F49" s="472"/>
      <c r="H49" s="3"/>
      <c r="I49"/>
    </row>
    <row r="50" spans="2:9" ht="27" thickBot="1">
      <c r="B50" s="78" t="s">
        <v>199</v>
      </c>
      <c r="C50" s="129"/>
      <c r="D50" s="961"/>
      <c r="E50" s="472"/>
      <c r="F50" s="472"/>
      <c r="G50" s="690"/>
      <c r="H50" s="482"/>
      <c r="I50" s="77"/>
    </row>
    <row r="51" spans="2:9" ht="17.25" customHeight="1">
      <c r="B51" s="695"/>
      <c r="D51" s="696"/>
      <c r="E51" s="696"/>
      <c r="F51" s="1104"/>
      <c r="G51" s="1104"/>
      <c r="H51" s="1105"/>
      <c r="I51" s="1105"/>
    </row>
    <row r="52" spans="4:9" ht="14.25">
      <c r="D52" s="690"/>
      <c r="E52" s="690"/>
      <c r="F52" s="690"/>
      <c r="G52" s="690"/>
      <c r="H52" s="690"/>
      <c r="I52" s="690"/>
    </row>
    <row r="54" spans="9:10" ht="14.25">
      <c r="I54" s="3" t="s">
        <v>1005</v>
      </c>
      <c r="J54"/>
    </row>
    <row r="55" spans="9:10" ht="14.25">
      <c r="I55" s="3" t="s">
        <v>202</v>
      </c>
      <c r="J55"/>
    </row>
  </sheetData>
  <sheetProtection selectLockedCells="1" selectUnlockedCells="1"/>
  <mergeCells count="9">
    <mergeCell ref="C2:F2"/>
    <mergeCell ref="A7:B7"/>
    <mergeCell ref="A10:K10"/>
    <mergeCell ref="A44:E44"/>
    <mergeCell ref="I44:K44"/>
    <mergeCell ref="F51:G51"/>
    <mergeCell ref="H51:I51"/>
    <mergeCell ref="J5:K5"/>
    <mergeCell ref="J6:K6"/>
  </mergeCells>
  <printOptions/>
  <pageMargins left="0.2" right="0.2" top="0.48958333333333337" bottom="0.41944444444444445" header="0.2298611111111111" footer="0.1597222222222222"/>
  <pageSetup horizontalDpi="600" verticalDpi="6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I26"/>
  <sheetViews>
    <sheetView zoomScale="91" zoomScaleNormal="91" zoomScaleSheetLayoutView="90" zoomScalePageLayoutView="0" workbookViewId="0" topLeftCell="A1">
      <selection activeCell="B23" sqref="B23"/>
    </sheetView>
  </sheetViews>
  <sheetFormatPr defaultColWidth="11.57421875" defaultRowHeight="12.75"/>
  <cols>
    <col min="1" max="1" width="4.140625" style="0" customWidth="1"/>
    <col min="2" max="2" width="53.140625" style="0" customWidth="1"/>
    <col min="3" max="3" width="9.7109375" style="0" customWidth="1"/>
    <col min="4" max="4" width="8.140625" style="0" customWidth="1"/>
    <col min="5" max="5" width="13.140625" style="0" customWidth="1"/>
    <col min="6" max="6" width="16.28125" style="0" customWidth="1"/>
    <col min="7" max="7" width="14.00390625" style="0" customWidth="1"/>
    <col min="8" max="8" width="15.140625" style="0" customWidth="1"/>
    <col min="9" max="9" width="12.7109375" style="0" customWidth="1"/>
  </cols>
  <sheetData>
    <row r="1" ht="12.75">
      <c r="B1" s="3"/>
    </row>
    <row r="2" spans="2:8" ht="12.75">
      <c r="B2" s="3"/>
      <c r="C2" s="1012" t="s">
        <v>0</v>
      </c>
      <c r="D2" s="1012"/>
      <c r="E2" s="1012"/>
      <c r="F2" s="1012"/>
      <c r="H2" s="3"/>
    </row>
    <row r="3" spans="2:6" ht="13.5" thickBot="1">
      <c r="B3" s="3"/>
      <c r="C3" s="3"/>
      <c r="D3" s="3"/>
      <c r="E3" s="3"/>
      <c r="F3" s="3"/>
    </row>
    <row r="4" spans="2:9" ht="13.5">
      <c r="B4" s="3"/>
      <c r="E4" s="3"/>
      <c r="F4" s="515"/>
      <c r="H4" s="1011" t="s">
        <v>1201</v>
      </c>
      <c r="I4" s="1011"/>
    </row>
    <row r="5" spans="2:9" ht="13.5" thickBot="1">
      <c r="B5" s="3" t="s">
        <v>1214</v>
      </c>
      <c r="H5" s="1010" t="s">
        <v>1202</v>
      </c>
      <c r="I5" s="1010"/>
    </row>
    <row r="6" spans="1:8" s="133" customFormat="1" ht="13.5" thickBot="1">
      <c r="A6" s="1013" t="s">
        <v>755</v>
      </c>
      <c r="B6" s="1013"/>
      <c r="E6" s="134"/>
      <c r="F6" s="134"/>
      <c r="G6" s="135"/>
      <c r="H6" s="136"/>
    </row>
    <row r="7" spans="1:9" ht="56.25" customHeight="1">
      <c r="A7" s="7" t="s">
        <v>3</v>
      </c>
      <c r="B7" s="377" t="s">
        <v>306</v>
      </c>
      <c r="C7" s="377" t="s">
        <v>5</v>
      </c>
      <c r="D7" s="377" t="s">
        <v>204</v>
      </c>
      <c r="E7" s="8" t="s">
        <v>7</v>
      </c>
      <c r="F7" s="8" t="s">
        <v>8</v>
      </c>
      <c r="G7" s="8" t="s">
        <v>9</v>
      </c>
      <c r="H7" s="8" t="s">
        <v>10</v>
      </c>
      <c r="I7" s="9" t="s">
        <v>11</v>
      </c>
    </row>
    <row r="8" spans="1:9" ht="24" customHeight="1">
      <c r="A8" s="1106" t="s">
        <v>756</v>
      </c>
      <c r="B8" s="1106"/>
      <c r="C8" s="1106"/>
      <c r="D8" s="1106"/>
      <c r="E8" s="1106"/>
      <c r="F8" s="1106"/>
      <c r="G8" s="1106"/>
      <c r="H8" s="1106"/>
      <c r="I8" s="1106"/>
    </row>
    <row r="9" spans="1:9" ht="16.5" customHeight="1">
      <c r="A9" s="516" t="s">
        <v>12</v>
      </c>
      <c r="B9" s="516" t="s">
        <v>12</v>
      </c>
      <c r="C9" s="516" t="s">
        <v>12</v>
      </c>
      <c r="D9" s="516" t="s">
        <v>12</v>
      </c>
      <c r="E9" s="516" t="s">
        <v>13</v>
      </c>
      <c r="F9" s="516" t="s">
        <v>13</v>
      </c>
      <c r="G9" s="516" t="s">
        <v>12</v>
      </c>
      <c r="H9" s="516" t="s">
        <v>12</v>
      </c>
      <c r="I9" s="97" t="s">
        <v>12</v>
      </c>
    </row>
    <row r="10" spans="1:9" ht="13.5" thickBot="1">
      <c r="A10" s="388" t="s">
        <v>698</v>
      </c>
      <c r="B10" s="517" t="s">
        <v>757</v>
      </c>
      <c r="C10" s="518" t="s">
        <v>684</v>
      </c>
      <c r="D10" s="518">
        <v>4</v>
      </c>
      <c r="E10" s="736"/>
      <c r="F10" s="739">
        <f>D10*E10</f>
        <v>0</v>
      </c>
      <c r="G10" s="519"/>
      <c r="H10" s="520"/>
      <c r="I10" s="84" t="s">
        <v>658</v>
      </c>
    </row>
    <row r="11" spans="1:9" ht="13.5" thickBot="1">
      <c r="A11" s="23" t="s">
        <v>701</v>
      </c>
      <c r="B11" s="24" t="s">
        <v>758</v>
      </c>
      <c r="C11" s="25" t="s">
        <v>684</v>
      </c>
      <c r="D11" s="25">
        <v>3</v>
      </c>
      <c r="E11" s="737"/>
      <c r="F11" s="739">
        <f aca="true" t="shared" si="0" ref="F11:F20">D11*E11</f>
        <v>0</v>
      </c>
      <c r="G11" s="26"/>
      <c r="H11" s="27"/>
      <c r="I11" s="48" t="s">
        <v>658</v>
      </c>
    </row>
    <row r="12" spans="1:9" ht="13.5" thickBot="1">
      <c r="A12" s="23" t="s">
        <v>703</v>
      </c>
      <c r="B12" s="24" t="s">
        <v>759</v>
      </c>
      <c r="C12" s="25" t="s">
        <v>684</v>
      </c>
      <c r="D12" s="25">
        <v>1</v>
      </c>
      <c r="E12" s="737"/>
      <c r="F12" s="739">
        <f t="shared" si="0"/>
        <v>0</v>
      </c>
      <c r="G12" s="26"/>
      <c r="H12" s="27"/>
      <c r="I12" s="48" t="s">
        <v>658</v>
      </c>
    </row>
    <row r="13" spans="1:9" ht="13.5" thickBot="1">
      <c r="A13" s="23" t="s">
        <v>706</v>
      </c>
      <c r="B13" s="24" t="s">
        <v>760</v>
      </c>
      <c r="C13" s="25" t="s">
        <v>684</v>
      </c>
      <c r="D13" s="25">
        <v>2</v>
      </c>
      <c r="E13" s="737"/>
      <c r="F13" s="739">
        <f t="shared" si="0"/>
        <v>0</v>
      </c>
      <c r="G13" s="26"/>
      <c r="H13" s="27"/>
      <c r="I13" s="48" t="s">
        <v>658</v>
      </c>
    </row>
    <row r="14" spans="1:9" ht="27" thickBot="1">
      <c r="A14" s="23" t="s">
        <v>708</v>
      </c>
      <c r="B14" s="24" t="s">
        <v>761</v>
      </c>
      <c r="C14" s="25" t="s">
        <v>684</v>
      </c>
      <c r="D14" s="25">
        <v>1</v>
      </c>
      <c r="E14" s="737"/>
      <c r="F14" s="739">
        <f t="shared" si="0"/>
        <v>0</v>
      </c>
      <c r="G14" s="26"/>
      <c r="H14" s="27"/>
      <c r="I14" s="48" t="s">
        <v>658</v>
      </c>
    </row>
    <row r="15" spans="1:9" ht="27" thickBot="1">
      <c r="A15" s="23" t="s">
        <v>710</v>
      </c>
      <c r="B15" s="24" t="s">
        <v>762</v>
      </c>
      <c r="C15" s="25" t="s">
        <v>684</v>
      </c>
      <c r="D15" s="25">
        <v>1</v>
      </c>
      <c r="E15" s="737"/>
      <c r="F15" s="739">
        <f t="shared" si="0"/>
        <v>0</v>
      </c>
      <c r="G15" s="26"/>
      <c r="H15" s="27"/>
      <c r="I15" s="48" t="s">
        <v>658</v>
      </c>
    </row>
    <row r="16" spans="1:9" ht="13.5" thickBot="1">
      <c r="A16" s="23" t="s">
        <v>712</v>
      </c>
      <c r="B16" s="24" t="s">
        <v>763</v>
      </c>
      <c r="C16" s="25" t="s">
        <v>684</v>
      </c>
      <c r="D16" s="25">
        <v>1</v>
      </c>
      <c r="E16" s="737"/>
      <c r="F16" s="739">
        <f t="shared" si="0"/>
        <v>0</v>
      </c>
      <c r="G16" s="26"/>
      <c r="H16" s="27"/>
      <c r="I16" s="48" t="s">
        <v>658</v>
      </c>
    </row>
    <row r="17" spans="1:9" ht="13.5" thickBot="1">
      <c r="A17" s="23" t="s">
        <v>764</v>
      </c>
      <c r="B17" s="24" t="s">
        <v>765</v>
      </c>
      <c r="C17" s="25" t="s">
        <v>684</v>
      </c>
      <c r="D17" s="25">
        <v>2</v>
      </c>
      <c r="E17" s="737"/>
      <c r="F17" s="739">
        <f t="shared" si="0"/>
        <v>0</v>
      </c>
      <c r="G17" s="26"/>
      <c r="H17" s="27"/>
      <c r="I17" s="48" t="s">
        <v>658</v>
      </c>
    </row>
    <row r="18" spans="1:9" ht="36" customHeight="1" thickBot="1">
      <c r="A18" s="23" t="s">
        <v>766</v>
      </c>
      <c r="B18" s="24" t="s">
        <v>767</v>
      </c>
      <c r="C18" s="25" t="s">
        <v>84</v>
      </c>
      <c r="D18" s="25">
        <v>4</v>
      </c>
      <c r="E18" s="737"/>
      <c r="F18" s="739">
        <f t="shared" si="0"/>
        <v>0</v>
      </c>
      <c r="G18" s="26"/>
      <c r="H18" s="27"/>
      <c r="I18" s="48" t="s">
        <v>768</v>
      </c>
    </row>
    <row r="19" spans="1:9" ht="36.75" customHeight="1" thickBot="1">
      <c r="A19" s="23" t="s">
        <v>769</v>
      </c>
      <c r="B19" s="24" t="s">
        <v>770</v>
      </c>
      <c r="C19" s="25" t="s">
        <v>84</v>
      </c>
      <c r="D19" s="25">
        <v>4</v>
      </c>
      <c r="E19" s="737"/>
      <c r="F19" s="739">
        <f t="shared" si="0"/>
        <v>0</v>
      </c>
      <c r="G19" s="26"/>
      <c r="H19" s="27"/>
      <c r="I19" s="48" t="s">
        <v>768</v>
      </c>
    </row>
    <row r="20" spans="1:9" ht="45" customHeight="1" thickBot="1">
      <c r="A20" s="23" t="s">
        <v>771</v>
      </c>
      <c r="B20" s="24" t="s">
        <v>772</v>
      </c>
      <c r="C20" s="25" t="s">
        <v>684</v>
      </c>
      <c r="D20" s="25">
        <v>1</v>
      </c>
      <c r="E20" s="737"/>
      <c r="F20" s="739">
        <f t="shared" si="0"/>
        <v>0</v>
      </c>
      <c r="G20" s="26"/>
      <c r="H20" s="27"/>
      <c r="I20" s="48" t="s">
        <v>658</v>
      </c>
    </row>
    <row r="21" spans="1:9" ht="22.5" customHeight="1" thickBot="1">
      <c r="A21" s="1005" t="s">
        <v>193</v>
      </c>
      <c r="B21" s="1005"/>
      <c r="C21" s="1005"/>
      <c r="D21" s="1005"/>
      <c r="E21" s="1005"/>
      <c r="F21" s="740">
        <f>SUM(F10:F20)</f>
        <v>0</v>
      </c>
      <c r="G21" s="1006"/>
      <c r="H21" s="1006"/>
      <c r="I21" s="1006"/>
    </row>
    <row r="22" spans="2:4" ht="24">
      <c r="B22" s="121" t="s">
        <v>194</v>
      </c>
      <c r="C22" s="500" t="s">
        <v>726</v>
      </c>
      <c r="D22" s="501" t="s">
        <v>196</v>
      </c>
    </row>
    <row r="23" spans="2:6" ht="26.25">
      <c r="B23" s="521" t="s">
        <v>744</v>
      </c>
      <c r="C23" s="502" t="s">
        <v>632</v>
      </c>
      <c r="D23" s="503"/>
      <c r="E23" s="472"/>
      <c r="F23" s="472"/>
    </row>
    <row r="25" spans="7:8" ht="12.75">
      <c r="G25" s="3" t="s">
        <v>775</v>
      </c>
      <c r="H25" s="3"/>
    </row>
    <row r="26" spans="7:8" ht="12.75">
      <c r="G26" s="3" t="s">
        <v>776</v>
      </c>
      <c r="H26" s="3"/>
    </row>
  </sheetData>
  <sheetProtection selectLockedCells="1" selectUnlockedCells="1"/>
  <mergeCells count="7">
    <mergeCell ref="C2:F2"/>
    <mergeCell ref="A6:B6"/>
    <mergeCell ref="A8:I8"/>
    <mergeCell ref="A21:E21"/>
    <mergeCell ref="G21:I21"/>
    <mergeCell ref="H4:I4"/>
    <mergeCell ref="H5:I5"/>
  </mergeCells>
  <printOptions/>
  <pageMargins left="0.1701388888888889" right="0.1701388888888889" top="0.3798611111111111" bottom="0.3798611111111111" header="0.1701388888888889" footer="0.1701388888888889"/>
  <pageSetup horizontalDpi="600" verticalDpi="6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selection activeCell="B34" sqref="B34"/>
    </sheetView>
  </sheetViews>
  <sheetFormatPr defaultColWidth="9.140625" defaultRowHeight="12.75"/>
  <cols>
    <col min="1" max="1" width="5.8515625" style="0" customWidth="1"/>
    <col min="2" max="2" width="48.8515625" style="0" customWidth="1"/>
    <col min="3" max="3" width="9.57421875" style="0" customWidth="1"/>
    <col min="4" max="4" width="8.57421875" style="0" customWidth="1"/>
    <col min="5" max="5" width="13.140625" style="0" customWidth="1"/>
    <col min="6" max="6" width="17.57421875" style="0" customWidth="1"/>
    <col min="7" max="7" width="14.421875" style="0" customWidth="1"/>
    <col min="8" max="8" width="13.28125" style="0" customWidth="1"/>
    <col min="9" max="9" width="15.28125" style="0" customWidth="1"/>
  </cols>
  <sheetData>
    <row r="1" ht="12.75">
      <c r="B1" s="532"/>
    </row>
    <row r="2" ht="13.5" thickBot="1">
      <c r="B2" s="532"/>
    </row>
    <row r="3" spans="2:6" ht="13.5" thickBot="1">
      <c r="B3" s="532"/>
      <c r="C3" s="1012" t="s">
        <v>0</v>
      </c>
      <c r="D3" s="1012"/>
      <c r="E3" s="1012"/>
      <c r="F3" s="1012"/>
    </row>
    <row r="4" spans="2:9" ht="12.75">
      <c r="B4" s="2"/>
      <c r="E4" s="3"/>
      <c r="H4" s="1011" t="s">
        <v>1201</v>
      </c>
      <c r="I4" s="1011"/>
    </row>
    <row r="5" spans="2:9" ht="13.5" thickBot="1">
      <c r="B5" s="2" t="s">
        <v>1213</v>
      </c>
      <c r="H5" s="1010" t="s">
        <v>1202</v>
      </c>
      <c r="I5" s="1010"/>
    </row>
    <row r="6" spans="1:8" s="133" customFormat="1" ht="13.5" thickBot="1">
      <c r="A6" s="1013" t="s">
        <v>1178</v>
      </c>
      <c r="B6" s="1013"/>
      <c r="E6" s="134"/>
      <c r="F6" s="134"/>
      <c r="G6" s="135"/>
      <c r="H6" s="136"/>
    </row>
    <row r="7" spans="1:9" ht="63" customHeight="1" thickBot="1">
      <c r="A7" s="368" t="s">
        <v>3</v>
      </c>
      <c r="B7" s="369" t="s">
        <v>306</v>
      </c>
      <c r="C7" s="369" t="s">
        <v>5</v>
      </c>
      <c r="D7" s="369" t="s">
        <v>204</v>
      </c>
      <c r="E7" s="369" t="s">
        <v>7</v>
      </c>
      <c r="F7" s="369" t="s">
        <v>8</v>
      </c>
      <c r="G7" s="369" t="s">
        <v>9</v>
      </c>
      <c r="H7" s="369" t="s">
        <v>10</v>
      </c>
      <c r="I7" s="9" t="s">
        <v>11</v>
      </c>
    </row>
    <row r="8" spans="1:9" ht="13.5" thickBot="1">
      <c r="A8" s="533" t="s">
        <v>12</v>
      </c>
      <c r="B8" s="533" t="s">
        <v>12</v>
      </c>
      <c r="C8" s="533" t="s">
        <v>12</v>
      </c>
      <c r="D8" s="533" t="s">
        <v>12</v>
      </c>
      <c r="E8" s="533" t="s">
        <v>13</v>
      </c>
      <c r="F8" s="533" t="s">
        <v>13</v>
      </c>
      <c r="G8" s="533" t="s">
        <v>12</v>
      </c>
      <c r="H8" s="533" t="s">
        <v>12</v>
      </c>
      <c r="I8" s="533" t="s">
        <v>12</v>
      </c>
    </row>
    <row r="9" spans="1:9" ht="109.5" customHeight="1" thickBot="1">
      <c r="A9" s="388" t="s">
        <v>698</v>
      </c>
      <c r="B9" s="893" t="s">
        <v>928</v>
      </c>
      <c r="C9" s="390" t="s">
        <v>23</v>
      </c>
      <c r="D9" s="390">
        <v>10</v>
      </c>
      <c r="E9" s="440"/>
      <c r="F9" s="283">
        <f>D9*E9</f>
        <v>0</v>
      </c>
      <c r="G9" s="519"/>
      <c r="H9" s="520"/>
      <c r="I9" s="84" t="s">
        <v>715</v>
      </c>
    </row>
    <row r="10" spans="1:9" ht="27" thickBot="1">
      <c r="A10" s="23" t="s">
        <v>701</v>
      </c>
      <c r="B10" s="607" t="s">
        <v>929</v>
      </c>
      <c r="C10" s="92" t="s">
        <v>23</v>
      </c>
      <c r="D10" s="92">
        <v>2</v>
      </c>
      <c r="E10" s="274"/>
      <c r="F10" s="283">
        <f aca="true" t="shared" si="0" ref="F10:F27">D10*E10</f>
        <v>0</v>
      </c>
      <c r="G10" s="26"/>
      <c r="H10" s="27"/>
      <c r="I10" s="29" t="s">
        <v>923</v>
      </c>
    </row>
    <row r="11" spans="1:9" ht="29.25" customHeight="1" thickBot="1">
      <c r="A11" s="23" t="s">
        <v>703</v>
      </c>
      <c r="B11" s="607" t="s">
        <v>930</v>
      </c>
      <c r="C11" s="92" t="s">
        <v>23</v>
      </c>
      <c r="D11" s="92">
        <v>2</v>
      </c>
      <c r="E11" s="274"/>
      <c r="F11" s="283">
        <f t="shared" si="0"/>
        <v>0</v>
      </c>
      <c r="G11" s="26"/>
      <c r="H11" s="27"/>
      <c r="I11" s="29" t="s">
        <v>923</v>
      </c>
    </row>
    <row r="12" spans="1:9" ht="27" thickBot="1">
      <c r="A12" s="23" t="s">
        <v>706</v>
      </c>
      <c r="B12" s="607" t="s">
        <v>931</v>
      </c>
      <c r="C12" s="92" t="s">
        <v>23</v>
      </c>
      <c r="D12" s="92">
        <v>2</v>
      </c>
      <c r="E12" s="274"/>
      <c r="F12" s="283">
        <f t="shared" si="0"/>
        <v>0</v>
      </c>
      <c r="G12" s="26"/>
      <c r="H12" s="27"/>
      <c r="I12" s="29" t="s">
        <v>923</v>
      </c>
    </row>
    <row r="13" spans="1:9" ht="27" thickBot="1">
      <c r="A13" s="23" t="s">
        <v>708</v>
      </c>
      <c r="B13" s="607" t="s">
        <v>932</v>
      </c>
      <c r="C13" s="92" t="s">
        <v>23</v>
      </c>
      <c r="D13" s="92">
        <v>2</v>
      </c>
      <c r="E13" s="274"/>
      <c r="F13" s="283">
        <f t="shared" si="0"/>
        <v>0</v>
      </c>
      <c r="G13" s="26"/>
      <c r="H13" s="27"/>
      <c r="I13" s="29" t="s">
        <v>923</v>
      </c>
    </row>
    <row r="14" spans="1:9" ht="27" thickBot="1">
      <c r="A14" s="23" t="s">
        <v>710</v>
      </c>
      <c r="B14" s="607" t="s">
        <v>933</v>
      </c>
      <c r="C14" s="92" t="s">
        <v>23</v>
      </c>
      <c r="D14" s="92">
        <v>5</v>
      </c>
      <c r="E14" s="274"/>
      <c r="F14" s="283">
        <f t="shared" si="0"/>
        <v>0</v>
      </c>
      <c r="G14" s="26"/>
      <c r="H14" s="27"/>
      <c r="I14" s="29" t="s">
        <v>923</v>
      </c>
    </row>
    <row r="15" spans="1:9" ht="30" customHeight="1" thickBot="1">
      <c r="A15" s="23" t="s">
        <v>712</v>
      </c>
      <c r="B15" s="645" t="s">
        <v>934</v>
      </c>
      <c r="C15" s="92" t="s">
        <v>23</v>
      </c>
      <c r="D15" s="92">
        <v>2</v>
      </c>
      <c r="E15" s="274"/>
      <c r="F15" s="283">
        <f t="shared" si="0"/>
        <v>0</v>
      </c>
      <c r="G15" s="26"/>
      <c r="H15" s="27"/>
      <c r="I15" s="29" t="s">
        <v>923</v>
      </c>
    </row>
    <row r="16" spans="1:9" ht="28.5" customHeight="1" thickBot="1">
      <c r="A16" s="23" t="s">
        <v>764</v>
      </c>
      <c r="B16" s="645" t="s">
        <v>935</v>
      </c>
      <c r="C16" s="92" t="s">
        <v>23</v>
      </c>
      <c r="D16" s="92">
        <v>2</v>
      </c>
      <c r="E16" s="274"/>
      <c r="F16" s="283">
        <f t="shared" si="0"/>
        <v>0</v>
      </c>
      <c r="G16" s="26"/>
      <c r="H16" s="27"/>
      <c r="I16" s="29" t="s">
        <v>923</v>
      </c>
    </row>
    <row r="17" spans="1:9" ht="13.5" thickBot="1">
      <c r="A17" s="23" t="s">
        <v>766</v>
      </c>
      <c r="B17" s="607" t="s">
        <v>936</v>
      </c>
      <c r="C17" s="92" t="s">
        <v>23</v>
      </c>
      <c r="D17" s="92">
        <v>2</v>
      </c>
      <c r="E17" s="274"/>
      <c r="F17" s="283">
        <f t="shared" si="0"/>
        <v>0</v>
      </c>
      <c r="G17" s="26"/>
      <c r="H17" s="27"/>
      <c r="I17" s="29" t="s">
        <v>923</v>
      </c>
    </row>
    <row r="18" spans="1:9" ht="27" thickBot="1">
      <c r="A18" s="23" t="s">
        <v>769</v>
      </c>
      <c r="B18" s="607" t="s">
        <v>937</v>
      </c>
      <c r="C18" s="92" t="s">
        <v>23</v>
      </c>
      <c r="D18" s="92">
        <v>3</v>
      </c>
      <c r="E18" s="274"/>
      <c r="F18" s="283">
        <f t="shared" si="0"/>
        <v>0</v>
      </c>
      <c r="G18" s="26"/>
      <c r="H18" s="27"/>
      <c r="I18" s="29" t="s">
        <v>923</v>
      </c>
    </row>
    <row r="19" spans="1:9" ht="13.5" thickBot="1">
      <c r="A19" s="23" t="s">
        <v>771</v>
      </c>
      <c r="B19" s="607" t="s">
        <v>938</v>
      </c>
      <c r="C19" s="92" t="s">
        <v>23</v>
      </c>
      <c r="D19" s="92">
        <v>2</v>
      </c>
      <c r="E19" s="274"/>
      <c r="F19" s="283">
        <f t="shared" si="0"/>
        <v>0</v>
      </c>
      <c r="G19" s="26"/>
      <c r="H19" s="27"/>
      <c r="I19" s="29" t="s">
        <v>923</v>
      </c>
    </row>
    <row r="20" spans="1:9" ht="27" thickBot="1">
      <c r="A20" s="23" t="s">
        <v>773</v>
      </c>
      <c r="B20" s="607" t="s">
        <v>939</v>
      </c>
      <c r="C20" s="92" t="s">
        <v>23</v>
      </c>
      <c r="D20" s="92">
        <v>2</v>
      </c>
      <c r="E20" s="274"/>
      <c r="F20" s="283">
        <f t="shared" si="0"/>
        <v>0</v>
      </c>
      <c r="G20" s="26"/>
      <c r="H20" s="27"/>
      <c r="I20" s="29" t="s">
        <v>923</v>
      </c>
    </row>
    <row r="21" spans="1:9" ht="27" thickBot="1">
      <c r="A21" s="23" t="s">
        <v>774</v>
      </c>
      <c r="B21" s="607" t="s">
        <v>940</v>
      </c>
      <c r="C21" s="92" t="s">
        <v>23</v>
      </c>
      <c r="D21" s="92">
        <v>2</v>
      </c>
      <c r="E21" s="274"/>
      <c r="F21" s="283">
        <f t="shared" si="0"/>
        <v>0</v>
      </c>
      <c r="G21" s="26"/>
      <c r="H21" s="27"/>
      <c r="I21" s="29" t="s">
        <v>923</v>
      </c>
    </row>
    <row r="22" spans="1:9" ht="27" thickBot="1">
      <c r="A22" s="23" t="s">
        <v>941</v>
      </c>
      <c r="B22" s="607" t="s">
        <v>942</v>
      </c>
      <c r="C22" s="92" t="s">
        <v>23</v>
      </c>
      <c r="D22" s="92">
        <v>2</v>
      </c>
      <c r="E22" s="274"/>
      <c r="F22" s="283">
        <f t="shared" si="0"/>
        <v>0</v>
      </c>
      <c r="G22" s="26"/>
      <c r="H22" s="27"/>
      <c r="I22" s="29" t="s">
        <v>923</v>
      </c>
    </row>
    <row r="23" spans="1:9" ht="27" thickBot="1">
      <c r="A23" s="23" t="s">
        <v>943</v>
      </c>
      <c r="B23" s="607" t="s">
        <v>944</v>
      </c>
      <c r="C23" s="92" t="s">
        <v>23</v>
      </c>
      <c r="D23" s="92">
        <v>2</v>
      </c>
      <c r="E23" s="274"/>
      <c r="F23" s="283">
        <f t="shared" si="0"/>
        <v>0</v>
      </c>
      <c r="G23" s="26"/>
      <c r="H23" s="27"/>
      <c r="I23" s="29" t="s">
        <v>923</v>
      </c>
    </row>
    <row r="24" spans="1:9" ht="27" thickBot="1">
      <c r="A24" s="23" t="s">
        <v>945</v>
      </c>
      <c r="B24" s="607" t="s">
        <v>946</v>
      </c>
      <c r="C24" s="92" t="s">
        <v>23</v>
      </c>
      <c r="D24" s="92">
        <v>2</v>
      </c>
      <c r="E24" s="274"/>
      <c r="F24" s="283">
        <f t="shared" si="0"/>
        <v>0</v>
      </c>
      <c r="G24" s="26"/>
      <c r="H24" s="27"/>
      <c r="I24" s="29" t="s">
        <v>923</v>
      </c>
    </row>
    <row r="25" spans="1:9" ht="27" thickBot="1">
      <c r="A25" s="23" t="s">
        <v>947</v>
      </c>
      <c r="B25" s="607" t="s">
        <v>948</v>
      </c>
      <c r="C25" s="92" t="s">
        <v>23</v>
      </c>
      <c r="D25" s="92">
        <v>2</v>
      </c>
      <c r="E25" s="274"/>
      <c r="F25" s="283">
        <f t="shared" si="0"/>
        <v>0</v>
      </c>
      <c r="G25" s="26"/>
      <c r="H25" s="27"/>
      <c r="I25" s="29" t="s">
        <v>923</v>
      </c>
    </row>
    <row r="26" spans="1:9" ht="53.25" thickBot="1">
      <c r="A26" s="23" t="s">
        <v>949</v>
      </c>
      <c r="B26" s="645" t="s">
        <v>950</v>
      </c>
      <c r="C26" s="92" t="s">
        <v>23</v>
      </c>
      <c r="D26" s="92">
        <v>150</v>
      </c>
      <c r="E26" s="274"/>
      <c r="F26" s="283">
        <f t="shared" si="0"/>
        <v>0</v>
      </c>
      <c r="G26" s="26"/>
      <c r="H26" s="27"/>
      <c r="I26" s="29" t="s">
        <v>500</v>
      </c>
    </row>
    <row r="27" spans="1:9" ht="39.75" thickBot="1">
      <c r="A27" s="63" t="s">
        <v>951</v>
      </c>
      <c r="B27" s="589" t="s">
        <v>952</v>
      </c>
      <c r="C27" s="646" t="s">
        <v>23</v>
      </c>
      <c r="D27" s="646">
        <v>10</v>
      </c>
      <c r="E27" s="360"/>
      <c r="F27" s="283">
        <f t="shared" si="0"/>
        <v>0</v>
      </c>
      <c r="G27" s="299"/>
      <c r="H27" s="66"/>
      <c r="I27" s="431" t="s">
        <v>500</v>
      </c>
    </row>
    <row r="28" spans="1:9" ht="13.5" customHeight="1" thickBot="1">
      <c r="A28" s="1005" t="s">
        <v>193</v>
      </c>
      <c r="B28" s="1005"/>
      <c r="C28" s="1005"/>
      <c r="D28" s="1005"/>
      <c r="E28" s="1005"/>
      <c r="F28" s="300">
        <f>SUM(F9:F27)</f>
        <v>0</v>
      </c>
      <c r="G28" s="1006"/>
      <c r="H28" s="1006"/>
      <c r="I28" s="1006"/>
    </row>
    <row r="30" ht="13.5" thickBot="1"/>
    <row r="31" spans="2:4" ht="24" thickBot="1">
      <c r="B31" s="578" t="s">
        <v>194</v>
      </c>
      <c r="C31" s="579" t="s">
        <v>726</v>
      </c>
      <c r="D31" s="580" t="s">
        <v>196</v>
      </c>
    </row>
    <row r="32" spans="2:6" ht="26.25">
      <c r="B32" s="72" t="s">
        <v>953</v>
      </c>
      <c r="C32" s="125"/>
      <c r="D32" s="126"/>
      <c r="E32" s="127"/>
      <c r="F32" s="127"/>
    </row>
    <row r="33" spans="2:6" ht="26.25">
      <c r="B33" s="76" t="s">
        <v>198</v>
      </c>
      <c r="C33" s="25"/>
      <c r="D33" s="128"/>
      <c r="E33" s="127"/>
      <c r="F33" s="127"/>
    </row>
    <row r="34" spans="2:10" ht="30" customHeight="1" thickBot="1">
      <c r="B34" s="78" t="s">
        <v>199</v>
      </c>
      <c r="C34" s="129"/>
      <c r="D34" s="130"/>
      <c r="E34" s="127"/>
      <c r="F34" s="127"/>
      <c r="J34" s="133"/>
    </row>
    <row r="35" ht="12.75">
      <c r="J35" s="133"/>
    </row>
    <row r="36" spans="7:8" ht="12.75">
      <c r="G36" s="3" t="s">
        <v>954</v>
      </c>
      <c r="H36" s="133"/>
    </row>
    <row r="37" spans="7:8" ht="12.75">
      <c r="G37" s="80" t="s">
        <v>202</v>
      </c>
      <c r="H37" s="133"/>
    </row>
  </sheetData>
  <sheetProtection selectLockedCells="1" selectUnlockedCells="1"/>
  <mergeCells count="6">
    <mergeCell ref="C3:F3"/>
    <mergeCell ref="A6:B6"/>
    <mergeCell ref="A28:E28"/>
    <mergeCell ref="G28:I28"/>
    <mergeCell ref="H4:I4"/>
    <mergeCell ref="H5:I5"/>
  </mergeCells>
  <printOptions/>
  <pageMargins left="0.7" right="0.7" top="0.75" bottom="0.75" header="0.5118055555555555" footer="0.5118055555555555"/>
  <pageSetup horizontalDpi="600" verticalDpi="600" orientation="landscape" paperSize="9" scale="88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J18"/>
  <sheetViews>
    <sheetView zoomScale="95" zoomScaleNormal="95" zoomScaleSheetLayoutView="70" zoomScalePageLayoutView="0" workbookViewId="0" topLeftCell="A1">
      <selection activeCell="B10" sqref="B10"/>
    </sheetView>
  </sheetViews>
  <sheetFormatPr defaultColWidth="11.57421875" defaultRowHeight="12.75"/>
  <cols>
    <col min="1" max="1" width="4.57421875" style="0" customWidth="1"/>
    <col min="2" max="2" width="52.7109375" style="0" customWidth="1"/>
    <col min="3" max="3" width="9.140625" style="0" customWidth="1"/>
    <col min="4" max="4" width="7.28125" style="0" customWidth="1"/>
    <col min="5" max="5" width="15.7109375" style="0" customWidth="1"/>
    <col min="6" max="6" width="19.421875" style="0" customWidth="1"/>
    <col min="7" max="7" width="17.57421875" style="0" customWidth="1"/>
    <col min="8" max="8" width="16.140625" style="0" customWidth="1"/>
  </cols>
  <sheetData>
    <row r="2" spans="3:6" ht="12.75">
      <c r="C2" s="1012" t="s">
        <v>0</v>
      </c>
      <c r="D2" s="1012"/>
      <c r="E2" s="1012"/>
      <c r="F2" s="1012"/>
    </row>
    <row r="3" ht="13.5" thickBot="1">
      <c r="B3" s="3"/>
    </row>
    <row r="4" spans="2:8" ht="12.75">
      <c r="B4" s="3"/>
      <c r="G4" s="1011" t="s">
        <v>1201</v>
      </c>
      <c r="H4" s="1011"/>
    </row>
    <row r="5" spans="2:8" ht="13.5" thickBot="1">
      <c r="B5" s="3" t="s">
        <v>1212</v>
      </c>
      <c r="G5" s="1010" t="s">
        <v>1202</v>
      </c>
      <c r="H5" s="1010"/>
    </row>
    <row r="6" spans="1:8" s="133" customFormat="1" ht="13.5" thickBot="1">
      <c r="A6" s="1013" t="s">
        <v>777</v>
      </c>
      <c r="B6" s="1013"/>
      <c r="E6" s="134"/>
      <c r="F6" s="134"/>
      <c r="G6" s="135"/>
      <c r="H6" s="136"/>
    </row>
    <row r="7" spans="1:10" ht="39.75" customHeight="1">
      <c r="A7" s="7" t="s">
        <v>3</v>
      </c>
      <c r="B7" s="377" t="s">
        <v>4</v>
      </c>
      <c r="C7" s="377" t="s">
        <v>5</v>
      </c>
      <c r="D7" s="377" t="s">
        <v>204</v>
      </c>
      <c r="E7" s="8" t="s">
        <v>746</v>
      </c>
      <c r="F7" s="8" t="s">
        <v>690</v>
      </c>
      <c r="G7" s="8" t="s">
        <v>9</v>
      </c>
      <c r="H7" s="81" t="s">
        <v>10</v>
      </c>
      <c r="J7" s="504"/>
    </row>
    <row r="8" spans="1:8" ht="27.75" customHeight="1">
      <c r="A8" s="1107" t="s">
        <v>778</v>
      </c>
      <c r="B8" s="1107"/>
      <c r="C8" s="1107"/>
      <c r="D8" s="1107"/>
      <c r="E8" s="1107"/>
      <c r="F8" s="1107"/>
      <c r="G8" s="1107"/>
      <c r="H8" s="1107"/>
    </row>
    <row r="9" spans="1:8" ht="16.5" customHeight="1">
      <c r="A9" s="334" t="s">
        <v>12</v>
      </c>
      <c r="B9" s="522" t="s">
        <v>12</v>
      </c>
      <c r="C9" s="522" t="s">
        <v>12</v>
      </c>
      <c r="D9" s="522" t="s">
        <v>12</v>
      </c>
      <c r="E9" s="523" t="s">
        <v>12</v>
      </c>
      <c r="F9" s="523" t="s">
        <v>12</v>
      </c>
      <c r="G9" s="523" t="s">
        <v>12</v>
      </c>
      <c r="H9" s="524" t="s">
        <v>12</v>
      </c>
    </row>
    <row r="10" spans="1:8" ht="182.25" customHeight="1">
      <c r="A10" s="494">
        <v>1</v>
      </c>
      <c r="B10" s="525" t="s">
        <v>779</v>
      </c>
      <c r="C10" s="496" t="s">
        <v>23</v>
      </c>
      <c r="D10" s="496">
        <v>5</v>
      </c>
      <c r="E10" s="761"/>
      <c r="F10" s="740">
        <f>D10*E10</f>
        <v>0</v>
      </c>
      <c r="G10" s="526"/>
      <c r="H10" s="527"/>
    </row>
    <row r="11" ht="13.5" customHeight="1"/>
    <row r="12" ht="13.5" customHeight="1"/>
    <row r="13" spans="2:6" ht="24">
      <c r="B13" s="528" t="s">
        <v>194</v>
      </c>
      <c r="C13" s="139" t="s">
        <v>726</v>
      </c>
      <c r="D13" s="476" t="s">
        <v>196</v>
      </c>
      <c r="E13" s="403"/>
      <c r="F13" s="403"/>
    </row>
    <row r="14" spans="2:6" ht="26.25">
      <c r="B14" s="72" t="s">
        <v>780</v>
      </c>
      <c r="C14" s="125"/>
      <c r="D14" s="73"/>
      <c r="E14" s="472"/>
      <c r="F14" s="472"/>
    </row>
    <row r="15" spans="2:6" ht="26.25">
      <c r="B15" s="76" t="s">
        <v>198</v>
      </c>
      <c r="C15" s="25"/>
      <c r="D15" s="529"/>
      <c r="E15" s="472"/>
      <c r="F15" s="472"/>
    </row>
    <row r="16" spans="2:6" ht="29.25" customHeight="1">
      <c r="B16" s="78" t="s">
        <v>781</v>
      </c>
      <c r="C16" s="129"/>
      <c r="D16" s="79"/>
      <c r="E16" s="77"/>
      <c r="F16" s="77"/>
    </row>
    <row r="17" ht="12.75">
      <c r="F17" s="3" t="s">
        <v>303</v>
      </c>
    </row>
    <row r="18" spans="1:8" ht="12.75">
      <c r="A18" s="530"/>
      <c r="B18" s="531"/>
      <c r="C18" s="531"/>
      <c r="D18" s="531"/>
      <c r="E18" s="531"/>
      <c r="F18" s="3" t="s">
        <v>202</v>
      </c>
      <c r="H18" s="479"/>
    </row>
  </sheetData>
  <sheetProtection selectLockedCells="1" selectUnlockedCells="1"/>
  <mergeCells count="5">
    <mergeCell ref="C2:F2"/>
    <mergeCell ref="A6:B6"/>
    <mergeCell ref="A8:H8"/>
    <mergeCell ref="G4:H4"/>
    <mergeCell ref="G5:H5"/>
  </mergeCells>
  <printOptions/>
  <pageMargins left="0.2" right="0.2" top="0.46944444444444444" bottom="0.4895833333333333" header="0.20972222222222223" footer="0.1597222222222222"/>
  <pageSetup horizontalDpi="600" verticalDpi="600" orientation="landscape" paperSize="9" scale="8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I26"/>
  <sheetViews>
    <sheetView zoomScale="95" zoomScaleNormal="95" zoomScaleSheetLayoutView="70" zoomScalePageLayoutView="0" workbookViewId="0" topLeftCell="A1">
      <selection activeCell="B21" sqref="B21"/>
    </sheetView>
  </sheetViews>
  <sheetFormatPr defaultColWidth="11.57421875" defaultRowHeight="12.75"/>
  <cols>
    <col min="1" max="1" width="5.140625" style="0" customWidth="1"/>
    <col min="2" max="2" width="44.00390625" style="0" customWidth="1"/>
    <col min="3" max="3" width="10.28125" style="0" customWidth="1"/>
    <col min="4" max="4" width="9.57421875" style="0" customWidth="1"/>
    <col min="5" max="5" width="11.57421875" style="0" customWidth="1"/>
    <col min="6" max="6" width="16.57421875" style="0" customWidth="1"/>
    <col min="7" max="7" width="15.57421875" style="0" customWidth="1"/>
    <col min="8" max="8" width="14.421875" style="0" customWidth="1"/>
    <col min="9" max="9" width="17.57421875" style="0" customWidth="1"/>
  </cols>
  <sheetData>
    <row r="1" ht="12.75">
      <c r="B1" s="532"/>
    </row>
    <row r="2" ht="12.75">
      <c r="B2" s="532"/>
    </row>
    <row r="3" spans="2:6" ht="13.5" thickBot="1">
      <c r="B3" s="532"/>
      <c r="C3" s="1012" t="s">
        <v>0</v>
      </c>
      <c r="D3" s="1012"/>
      <c r="E3" s="1012"/>
      <c r="F3" s="1012"/>
    </row>
    <row r="4" spans="8:9" ht="12.75">
      <c r="H4" s="1011" t="s">
        <v>1201</v>
      </c>
      <c r="I4" s="1011"/>
    </row>
    <row r="5" spans="2:9" ht="27" thickBot="1">
      <c r="B5" s="2" t="s">
        <v>1211</v>
      </c>
      <c r="H5" s="1010" t="s">
        <v>1202</v>
      </c>
      <c r="I5" s="1010"/>
    </row>
    <row r="6" spans="1:8" s="133" customFormat="1" ht="13.5" thickBot="1">
      <c r="A6" s="1013" t="s">
        <v>782</v>
      </c>
      <c r="B6" s="1013"/>
      <c r="E6" s="134"/>
      <c r="F6" s="134"/>
      <c r="G6" s="135"/>
      <c r="H6" s="136"/>
    </row>
    <row r="7" spans="1:9" ht="39">
      <c r="A7" s="368" t="s">
        <v>3</v>
      </c>
      <c r="B7" s="369" t="s">
        <v>306</v>
      </c>
      <c r="C7" s="369" t="s">
        <v>5</v>
      </c>
      <c r="D7" s="369" t="s">
        <v>204</v>
      </c>
      <c r="E7" s="369" t="s">
        <v>7</v>
      </c>
      <c r="F7" s="369" t="s">
        <v>8</v>
      </c>
      <c r="G7" s="369" t="s">
        <v>783</v>
      </c>
      <c r="H7" s="369" t="s">
        <v>10</v>
      </c>
      <c r="I7" s="9" t="s">
        <v>11</v>
      </c>
    </row>
    <row r="8" spans="1:9" ht="18" customHeight="1" thickBot="1">
      <c r="A8" s="533" t="s">
        <v>12</v>
      </c>
      <c r="B8" s="533" t="s">
        <v>12</v>
      </c>
      <c r="C8" s="533" t="s">
        <v>12</v>
      </c>
      <c r="D8" s="533" t="s">
        <v>12</v>
      </c>
      <c r="E8" s="533" t="s">
        <v>13</v>
      </c>
      <c r="F8" s="533" t="s">
        <v>13</v>
      </c>
      <c r="G8" s="533" t="s">
        <v>12</v>
      </c>
      <c r="H8" s="533" t="s">
        <v>12</v>
      </c>
      <c r="I8" s="533" t="s">
        <v>12</v>
      </c>
    </row>
    <row r="9" spans="1:9" ht="39.75" thickBot="1">
      <c r="A9" s="534" t="s">
        <v>698</v>
      </c>
      <c r="B9" s="894" t="s">
        <v>784</v>
      </c>
      <c r="C9" s="536" t="s">
        <v>23</v>
      </c>
      <c r="D9" s="537" t="s">
        <v>397</v>
      </c>
      <c r="E9" s="392"/>
      <c r="F9" s="538">
        <f>D9*E9</f>
        <v>0</v>
      </c>
      <c r="G9" s="393"/>
      <c r="H9" s="394"/>
      <c r="I9" s="539" t="s">
        <v>785</v>
      </c>
    </row>
    <row r="10" spans="1:9" ht="27" thickBot="1">
      <c r="A10" s="540" t="s">
        <v>701</v>
      </c>
      <c r="B10" s="464" t="s">
        <v>786</v>
      </c>
      <c r="C10" s="541" t="s">
        <v>23</v>
      </c>
      <c r="D10" s="542" t="s">
        <v>787</v>
      </c>
      <c r="E10" s="319"/>
      <c r="F10" s="538">
        <f aca="true" t="shared" si="0" ref="F10:F16">D10*E10</f>
        <v>0</v>
      </c>
      <c r="G10" s="384"/>
      <c r="H10" s="385"/>
      <c r="I10" s="48" t="s">
        <v>500</v>
      </c>
    </row>
    <row r="11" spans="1:9" ht="66" thickBot="1">
      <c r="A11" s="540" t="s">
        <v>703</v>
      </c>
      <c r="B11" s="464" t="s">
        <v>788</v>
      </c>
      <c r="C11" s="541" t="s">
        <v>23</v>
      </c>
      <c r="D11" s="542" t="s">
        <v>789</v>
      </c>
      <c r="E11" s="319"/>
      <c r="F11" s="538">
        <f t="shared" si="0"/>
        <v>0</v>
      </c>
      <c r="G11" s="384"/>
      <c r="H11" s="385"/>
      <c r="I11" s="48" t="s">
        <v>111</v>
      </c>
    </row>
    <row r="12" spans="1:9" ht="39.75" thickBot="1">
      <c r="A12" s="540" t="s">
        <v>706</v>
      </c>
      <c r="B12" s="464" t="s">
        <v>790</v>
      </c>
      <c r="C12" s="541" t="s">
        <v>23</v>
      </c>
      <c r="D12" s="542" t="s">
        <v>397</v>
      </c>
      <c r="E12" s="319"/>
      <c r="F12" s="538">
        <f t="shared" si="0"/>
        <v>0</v>
      </c>
      <c r="G12" s="384"/>
      <c r="H12" s="385"/>
      <c r="I12" s="48" t="s">
        <v>791</v>
      </c>
    </row>
    <row r="13" spans="1:9" ht="27" thickBot="1">
      <c r="A13" s="540" t="s">
        <v>708</v>
      </c>
      <c r="B13" s="464" t="s">
        <v>792</v>
      </c>
      <c r="C13" s="541" t="s">
        <v>23</v>
      </c>
      <c r="D13" s="542" t="s">
        <v>789</v>
      </c>
      <c r="E13" s="319"/>
      <c r="F13" s="538">
        <f t="shared" si="0"/>
        <v>0</v>
      </c>
      <c r="G13" s="384"/>
      <c r="H13" s="385"/>
      <c r="I13" s="48" t="s">
        <v>715</v>
      </c>
    </row>
    <row r="14" spans="1:9" ht="27" thickBot="1">
      <c r="A14" s="540" t="s">
        <v>710</v>
      </c>
      <c r="B14" s="464" t="s">
        <v>793</v>
      </c>
      <c r="C14" s="541" t="s">
        <v>23</v>
      </c>
      <c r="D14" s="542" t="s">
        <v>789</v>
      </c>
      <c r="E14" s="319"/>
      <c r="F14" s="538">
        <f t="shared" si="0"/>
        <v>0</v>
      </c>
      <c r="G14" s="384"/>
      <c r="H14" s="385"/>
      <c r="I14" s="48" t="s">
        <v>715</v>
      </c>
    </row>
    <row r="15" spans="1:9" ht="39.75" thickBot="1">
      <c r="A15" s="540" t="s">
        <v>712</v>
      </c>
      <c r="B15" s="464" t="s">
        <v>794</v>
      </c>
      <c r="C15" s="541" t="s">
        <v>23</v>
      </c>
      <c r="D15" s="542" t="s">
        <v>397</v>
      </c>
      <c r="E15" s="319"/>
      <c r="F15" s="538">
        <f t="shared" si="0"/>
        <v>0</v>
      </c>
      <c r="G15" s="384"/>
      <c r="H15" s="385"/>
      <c r="I15" s="48" t="s">
        <v>791</v>
      </c>
    </row>
    <row r="16" spans="1:9" ht="53.25" thickBot="1">
      <c r="A16" s="543" t="s">
        <v>764</v>
      </c>
      <c r="B16" s="466" t="s">
        <v>795</v>
      </c>
      <c r="C16" s="544" t="s">
        <v>23</v>
      </c>
      <c r="D16" s="545" t="s">
        <v>789</v>
      </c>
      <c r="E16" s="335"/>
      <c r="F16" s="538">
        <f t="shared" si="0"/>
        <v>0</v>
      </c>
      <c r="G16" s="546"/>
      <c r="H16" s="547"/>
      <c r="I16" s="113" t="s">
        <v>715</v>
      </c>
    </row>
    <row r="17" spans="1:9" ht="13.5" thickBot="1">
      <c r="A17" s="1108" t="s">
        <v>193</v>
      </c>
      <c r="B17" s="1108"/>
      <c r="C17" s="1108"/>
      <c r="D17" s="1108"/>
      <c r="E17" s="1108"/>
      <c r="F17" s="548">
        <f>SUM(F9:F16)</f>
        <v>0</v>
      </c>
      <c r="G17" s="1109"/>
      <c r="H17" s="1109"/>
      <c r="I17" s="1109"/>
    </row>
    <row r="18" spans="2:4" ht="24">
      <c r="B18" s="549" t="s">
        <v>796</v>
      </c>
      <c r="C18" s="550" t="s">
        <v>797</v>
      </c>
      <c r="D18" s="501" t="s">
        <v>196</v>
      </c>
    </row>
    <row r="19" spans="2:6" ht="26.25">
      <c r="B19" s="72" t="s">
        <v>798</v>
      </c>
      <c r="C19" s="125"/>
      <c r="D19" s="126"/>
      <c r="E19" s="127"/>
      <c r="F19" s="127"/>
    </row>
    <row r="20" spans="2:6" ht="26.25">
      <c r="B20" s="76" t="s">
        <v>198</v>
      </c>
      <c r="C20" s="25"/>
      <c r="D20" s="128"/>
      <c r="E20" s="127"/>
      <c r="F20" s="127"/>
    </row>
    <row r="21" spans="2:6" ht="39">
      <c r="B21" s="76" t="s">
        <v>199</v>
      </c>
      <c r="C21" s="25"/>
      <c r="D21" s="128"/>
      <c r="E21" s="127"/>
      <c r="F21" s="127"/>
    </row>
    <row r="22" spans="2:6" ht="26.25">
      <c r="B22" s="78" t="s">
        <v>799</v>
      </c>
      <c r="C22" s="129"/>
      <c r="D22" s="130"/>
      <c r="E22" s="127"/>
      <c r="F22" s="127"/>
    </row>
    <row r="23" ht="12.75">
      <c r="B23" s="133"/>
    </row>
    <row r="25" ht="12.75">
      <c r="G25" s="3" t="s">
        <v>800</v>
      </c>
    </row>
    <row r="26" ht="12.75">
      <c r="G26" s="80" t="s">
        <v>202</v>
      </c>
    </row>
  </sheetData>
  <sheetProtection selectLockedCells="1" selectUnlockedCells="1"/>
  <mergeCells count="6">
    <mergeCell ref="C3:F3"/>
    <mergeCell ref="A6:B6"/>
    <mergeCell ref="A17:E17"/>
    <mergeCell ref="G17:I17"/>
    <mergeCell ref="H4:I4"/>
    <mergeCell ref="H5:I5"/>
  </mergeCells>
  <printOptions/>
  <pageMargins left="0.2" right="0.2" top="0.3902777777777778" bottom="0.4" header="0.1701388888888889" footer="0.2"/>
  <pageSetup horizontalDpi="600" verticalDpi="6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2:H39"/>
  <sheetViews>
    <sheetView zoomScalePageLayoutView="0" workbookViewId="0" topLeftCell="A1">
      <selection activeCell="B37" sqref="B37"/>
    </sheetView>
  </sheetViews>
  <sheetFormatPr defaultColWidth="11.57421875" defaultRowHeight="12.75"/>
  <cols>
    <col min="1" max="1" width="6.28125" style="133" customWidth="1"/>
    <col min="2" max="2" width="67.28125" style="133" customWidth="1"/>
    <col min="3" max="3" width="9.00390625" style="133" customWidth="1"/>
    <col min="4" max="4" width="15.140625" style="133" customWidth="1"/>
    <col min="5" max="5" width="12.8515625" style="134" customWidth="1"/>
    <col min="6" max="6" width="15.421875" style="134" customWidth="1"/>
    <col min="7" max="7" width="13.57421875" style="133" customWidth="1"/>
    <col min="8" max="8" width="15.7109375" style="133" customWidth="1"/>
    <col min="9" max="16384" width="11.57421875" style="133" customWidth="1"/>
  </cols>
  <sheetData>
    <row r="2" spans="1:8" ht="12.75">
      <c r="A2" s="1"/>
      <c r="B2" s="2"/>
      <c r="C2" s="1012" t="s">
        <v>0</v>
      </c>
      <c r="D2" s="1012"/>
      <c r="E2" s="1012"/>
      <c r="F2" s="1012"/>
      <c r="G2" s="135"/>
      <c r="H2" s="136"/>
    </row>
    <row r="3" spans="1:8" ht="14.25" customHeight="1" thickBot="1">
      <c r="A3" s="1"/>
      <c r="G3" s="135"/>
      <c r="H3" s="136"/>
    </row>
    <row r="4" spans="1:8" ht="14.25" customHeight="1">
      <c r="A4" s="1"/>
      <c r="F4" s="1011" t="s">
        <v>1201</v>
      </c>
      <c r="G4" s="1011"/>
      <c r="H4" s="136"/>
    </row>
    <row r="5" spans="1:7" ht="13.5" thickBot="1">
      <c r="A5" s="1"/>
      <c r="B5" s="2" t="s">
        <v>1210</v>
      </c>
      <c r="C5" s="1"/>
      <c r="D5" s="1"/>
      <c r="F5" s="1010" t="s">
        <v>1202</v>
      </c>
      <c r="G5" s="1010"/>
    </row>
    <row r="6" spans="1:8" ht="13.5" thickBot="1">
      <c r="A6" s="1013" t="s">
        <v>801</v>
      </c>
      <c r="B6" s="1013"/>
      <c r="G6" s="135"/>
      <c r="H6" s="136"/>
    </row>
    <row r="7" spans="1:8" ht="39">
      <c r="A7" s="7" t="s">
        <v>3</v>
      </c>
      <c r="B7" s="8" t="s">
        <v>4</v>
      </c>
      <c r="C7" s="8" t="s">
        <v>5</v>
      </c>
      <c r="D7" s="8" t="s">
        <v>204</v>
      </c>
      <c r="E7" s="415" t="s">
        <v>7</v>
      </c>
      <c r="F7" s="415" t="s">
        <v>8</v>
      </c>
      <c r="G7" s="8" t="s">
        <v>9</v>
      </c>
      <c r="H7" s="81" t="s">
        <v>10</v>
      </c>
    </row>
    <row r="8" spans="1:8" ht="16.5" customHeight="1">
      <c r="A8" s="364" t="s">
        <v>12</v>
      </c>
      <c r="B8" s="365" t="s">
        <v>12</v>
      </c>
      <c r="C8" s="365" t="s">
        <v>12</v>
      </c>
      <c r="D8" s="365" t="s">
        <v>12</v>
      </c>
      <c r="E8" s="416" t="s">
        <v>13</v>
      </c>
      <c r="F8" s="416" t="s">
        <v>13</v>
      </c>
      <c r="G8" s="365" t="s">
        <v>12</v>
      </c>
      <c r="H8" s="365" t="s">
        <v>12</v>
      </c>
    </row>
    <row r="9" spans="1:8" ht="28.5" customHeight="1">
      <c r="A9" s="1020" t="s">
        <v>802</v>
      </c>
      <c r="B9" s="1020"/>
      <c r="C9" s="1020"/>
      <c r="D9" s="1020"/>
      <c r="E9" s="1020"/>
      <c r="F9" s="1020"/>
      <c r="G9" s="1020"/>
      <c r="H9" s="1020"/>
    </row>
    <row r="10" spans="1:8" ht="39">
      <c r="A10" s="42">
        <v>1</v>
      </c>
      <c r="B10" s="551" t="s">
        <v>803</v>
      </c>
      <c r="C10" s="44" t="s">
        <v>23</v>
      </c>
      <c r="D10" s="218">
        <v>1</v>
      </c>
      <c r="E10" s="764"/>
      <c r="F10" s="765">
        <f>D10*E10</f>
        <v>0</v>
      </c>
      <c r="G10" s="552"/>
      <c r="H10" s="553"/>
    </row>
    <row r="11" spans="1:8" ht="12.75">
      <c r="A11" s="23">
        <v>2</v>
      </c>
      <c r="B11" s="554" t="s">
        <v>804</v>
      </c>
      <c r="C11" s="38" t="s">
        <v>23</v>
      </c>
      <c r="D11" s="204">
        <v>10</v>
      </c>
      <c r="E11" s="766"/>
      <c r="F11" s="765">
        <f>D11*E11</f>
        <v>0</v>
      </c>
      <c r="G11" s="555"/>
      <c r="H11" s="556"/>
    </row>
    <row r="12" spans="1:8" ht="12.75">
      <c r="A12" s="23">
        <v>3</v>
      </c>
      <c r="B12" s="557" t="s">
        <v>805</v>
      </c>
      <c r="C12" s="38" t="s">
        <v>23</v>
      </c>
      <c r="D12" s="204">
        <v>1</v>
      </c>
      <c r="E12" s="767"/>
      <c r="F12" s="765">
        <f>D12*E12</f>
        <v>0</v>
      </c>
      <c r="G12" s="555"/>
      <c r="H12" s="556"/>
    </row>
    <row r="13" spans="1:8" ht="13.5" thickBot="1">
      <c r="A13" s="31">
        <v>4</v>
      </c>
      <c r="B13" s="558" t="s">
        <v>806</v>
      </c>
      <c r="C13" s="39" t="s">
        <v>23</v>
      </c>
      <c r="D13" s="187">
        <v>1</v>
      </c>
      <c r="E13" s="767"/>
      <c r="F13" s="765">
        <f>D13*E13</f>
        <v>0</v>
      </c>
      <c r="G13" s="559"/>
      <c r="H13" s="560"/>
    </row>
    <row r="14" spans="1:8" ht="13.5" thickBot="1">
      <c r="A14" s="1111" t="s">
        <v>807</v>
      </c>
      <c r="B14" s="1112"/>
      <c r="C14" s="1112"/>
      <c r="D14" s="1112"/>
      <c r="E14" s="1112"/>
      <c r="F14" s="762"/>
      <c r="G14" s="762"/>
      <c r="H14" s="763"/>
    </row>
    <row r="15" spans="1:8" ht="12.75">
      <c r="A15" s="561">
        <v>1</v>
      </c>
      <c r="B15" s="149" t="s">
        <v>808</v>
      </c>
      <c r="C15" s="44" t="s">
        <v>23</v>
      </c>
      <c r="D15" s="18">
        <v>12</v>
      </c>
      <c r="E15" s="768"/>
      <c r="F15" s="769">
        <f>D15*E15</f>
        <v>0</v>
      </c>
      <c r="G15" s="562"/>
      <c r="H15" s="62"/>
    </row>
    <row r="16" spans="1:8" ht="12.75">
      <c r="A16" s="563">
        <v>2</v>
      </c>
      <c r="B16" s="155" t="s">
        <v>809</v>
      </c>
      <c r="C16" s="38" t="s">
        <v>23</v>
      </c>
      <c r="D16" s="25">
        <v>16</v>
      </c>
      <c r="E16" s="770"/>
      <c r="F16" s="769">
        <f>D16*E16</f>
        <v>0</v>
      </c>
      <c r="G16" s="564"/>
      <c r="H16" s="48"/>
    </row>
    <row r="17" spans="1:8" ht="12.75">
      <c r="A17" s="563">
        <v>3</v>
      </c>
      <c r="B17" s="223" t="s">
        <v>810</v>
      </c>
      <c r="C17" s="215" t="s">
        <v>23</v>
      </c>
      <c r="D17" s="204">
        <v>16</v>
      </c>
      <c r="E17" s="771"/>
      <c r="F17" s="769">
        <f>D17*E17</f>
        <v>0</v>
      </c>
      <c r="G17" s="565"/>
      <c r="H17" s="566"/>
    </row>
    <row r="18" spans="1:8" ht="13.5" thickBot="1">
      <c r="A18" s="31">
        <v>4</v>
      </c>
      <c r="B18" s="238" t="s">
        <v>811</v>
      </c>
      <c r="C18" s="224" t="s">
        <v>23</v>
      </c>
      <c r="D18" s="187">
        <v>20</v>
      </c>
      <c r="E18" s="772"/>
      <c r="F18" s="769">
        <f>D18*E18</f>
        <v>0</v>
      </c>
      <c r="G18" s="567"/>
      <c r="H18" s="568"/>
    </row>
    <row r="19" spans="1:8" ht="13.5" thickBot="1">
      <c r="A19" s="1111" t="s">
        <v>812</v>
      </c>
      <c r="B19" s="1112"/>
      <c r="C19" s="1112"/>
      <c r="D19" s="1112"/>
      <c r="E19" s="1112"/>
      <c r="F19" s="762"/>
      <c r="G19" s="762"/>
      <c r="H19" s="763"/>
    </row>
    <row r="20" spans="1:8" ht="12.75">
      <c r="A20" s="561">
        <v>1</v>
      </c>
      <c r="B20" s="149" t="s">
        <v>813</v>
      </c>
      <c r="C20" s="44" t="s">
        <v>23</v>
      </c>
      <c r="D20" s="18">
        <v>15</v>
      </c>
      <c r="E20" s="759"/>
      <c r="F20" s="769">
        <f>D20*E20</f>
        <v>0</v>
      </c>
      <c r="G20" s="569"/>
      <c r="H20" s="22"/>
    </row>
    <row r="21" spans="1:8" ht="12.75">
      <c r="A21" s="563">
        <v>2</v>
      </c>
      <c r="B21" s="223" t="s">
        <v>814</v>
      </c>
      <c r="C21" s="215" t="s">
        <v>815</v>
      </c>
      <c r="D21" s="204">
        <v>4</v>
      </c>
      <c r="E21" s="773"/>
      <c r="F21" s="769">
        <f aca="true" t="shared" si="0" ref="F21:F31">D21*E21</f>
        <v>0</v>
      </c>
      <c r="G21" s="570"/>
      <c r="H21" s="566"/>
    </row>
    <row r="22" spans="1:8" ht="12.75">
      <c r="A22" s="563">
        <v>3</v>
      </c>
      <c r="B22" s="155" t="s">
        <v>816</v>
      </c>
      <c r="C22" s="38" t="s">
        <v>23</v>
      </c>
      <c r="D22" s="25">
        <v>40</v>
      </c>
      <c r="E22" s="774"/>
      <c r="F22" s="769">
        <f t="shared" si="0"/>
        <v>0</v>
      </c>
      <c r="G22" s="571"/>
      <c r="H22" s="572"/>
    </row>
    <row r="23" spans="1:8" ht="12.75">
      <c r="A23" s="563">
        <v>4</v>
      </c>
      <c r="B23" s="155" t="s">
        <v>817</v>
      </c>
      <c r="C23" s="38" t="s">
        <v>23</v>
      </c>
      <c r="D23" s="25">
        <v>40</v>
      </c>
      <c r="E23" s="774"/>
      <c r="F23" s="769">
        <f t="shared" si="0"/>
        <v>0</v>
      </c>
      <c r="G23" s="571"/>
      <c r="H23" s="48"/>
    </row>
    <row r="24" spans="1:8" ht="12.75">
      <c r="A24" s="563">
        <v>5</v>
      </c>
      <c r="B24" s="223" t="s">
        <v>818</v>
      </c>
      <c r="C24" s="215" t="s">
        <v>23</v>
      </c>
      <c r="D24" s="204">
        <v>22</v>
      </c>
      <c r="E24" s="773"/>
      <c r="F24" s="769">
        <f t="shared" si="0"/>
        <v>0</v>
      </c>
      <c r="G24" s="570"/>
      <c r="H24" s="566"/>
    </row>
    <row r="25" spans="1:8" ht="12.75">
      <c r="A25" s="563">
        <v>6</v>
      </c>
      <c r="B25" s="223" t="s">
        <v>819</v>
      </c>
      <c r="C25" s="215" t="s">
        <v>23</v>
      </c>
      <c r="D25" s="204">
        <v>20</v>
      </c>
      <c r="E25" s="773"/>
      <c r="F25" s="769">
        <f t="shared" si="0"/>
        <v>0</v>
      </c>
      <c r="G25" s="570"/>
      <c r="H25" s="566"/>
    </row>
    <row r="26" spans="1:8" ht="26.25">
      <c r="A26" s="23">
        <v>7</v>
      </c>
      <c r="B26" s="223" t="s">
        <v>820</v>
      </c>
      <c r="C26" s="204" t="s">
        <v>23</v>
      </c>
      <c r="D26" s="204">
        <v>50</v>
      </c>
      <c r="E26" s="771"/>
      <c r="F26" s="769">
        <f t="shared" si="0"/>
        <v>0</v>
      </c>
      <c r="G26" s="570"/>
      <c r="H26" s="573"/>
    </row>
    <row r="27" spans="1:8" ht="12.75">
      <c r="A27" s="23">
        <v>8</v>
      </c>
      <c r="B27" s="155" t="s">
        <v>821</v>
      </c>
      <c r="C27" s="25" t="s">
        <v>23</v>
      </c>
      <c r="D27" s="25">
        <v>80</v>
      </c>
      <c r="E27" s="770"/>
      <c r="F27" s="769">
        <f t="shared" si="0"/>
        <v>0</v>
      </c>
      <c r="G27" s="571"/>
      <c r="H27" s="30"/>
    </row>
    <row r="28" spans="1:8" ht="26.25">
      <c r="A28" s="23">
        <v>9</v>
      </c>
      <c r="B28" s="155" t="s">
        <v>822</v>
      </c>
      <c r="C28" s="25" t="s">
        <v>23</v>
      </c>
      <c r="D28" s="25">
        <v>100</v>
      </c>
      <c r="E28" s="770"/>
      <c r="F28" s="769">
        <f t="shared" si="0"/>
        <v>0</v>
      </c>
      <c r="G28" s="571"/>
      <c r="H28" s="30"/>
    </row>
    <row r="29" spans="1:8" ht="12.75">
      <c r="A29" s="23">
        <v>10</v>
      </c>
      <c r="B29" s="155" t="s">
        <v>823</v>
      </c>
      <c r="C29" s="25" t="s">
        <v>23</v>
      </c>
      <c r="D29" s="25">
        <v>50</v>
      </c>
      <c r="E29" s="770"/>
      <c r="F29" s="769">
        <f t="shared" si="0"/>
        <v>0</v>
      </c>
      <c r="G29" s="571"/>
      <c r="H29" s="30"/>
    </row>
    <row r="30" spans="1:8" ht="27" thickBot="1">
      <c r="A30" s="23">
        <v>11</v>
      </c>
      <c r="B30" s="574" t="s">
        <v>824</v>
      </c>
      <c r="C30" s="204" t="s">
        <v>23</v>
      </c>
      <c r="D30" s="204">
        <v>20</v>
      </c>
      <c r="E30" s="771"/>
      <c r="F30" s="769">
        <f t="shared" si="0"/>
        <v>0</v>
      </c>
      <c r="G30" s="570"/>
      <c r="H30" s="573"/>
    </row>
    <row r="31" spans="1:8" ht="13.5" thickBot="1">
      <c r="A31" s="63">
        <v>12</v>
      </c>
      <c r="B31" s="574" t="s">
        <v>825</v>
      </c>
      <c r="C31" s="575" t="s">
        <v>23</v>
      </c>
      <c r="D31" s="575">
        <v>20</v>
      </c>
      <c r="E31" s="775"/>
      <c r="F31" s="769">
        <f t="shared" si="0"/>
        <v>0</v>
      </c>
      <c r="G31" s="576"/>
      <c r="H31" s="577"/>
    </row>
    <row r="32" spans="1:8" ht="13.5" thickBot="1">
      <c r="A32" s="1110" t="s">
        <v>193</v>
      </c>
      <c r="B32" s="1110"/>
      <c r="C32" s="1110"/>
      <c r="D32" s="1110"/>
      <c r="E32" s="1110"/>
      <c r="F32" s="750">
        <f>SUM(F10:F31)</f>
        <v>0</v>
      </c>
      <c r="G32" s="1040"/>
      <c r="H32" s="1040"/>
    </row>
    <row r="33" spans="2:8" ht="24" thickBot="1">
      <c r="B33" s="578" t="s">
        <v>194</v>
      </c>
      <c r="C33" s="579" t="s">
        <v>726</v>
      </c>
      <c r="D33" s="580" t="s">
        <v>196</v>
      </c>
      <c r="H33" s="3"/>
    </row>
    <row r="34" spans="2:4" ht="26.25">
      <c r="B34" s="72" t="s">
        <v>826</v>
      </c>
      <c r="C34" s="125"/>
      <c r="D34" s="581"/>
    </row>
    <row r="35" spans="2:4" ht="15.75" customHeight="1">
      <c r="B35" s="583" t="s">
        <v>827</v>
      </c>
      <c r="C35" s="25"/>
      <c r="D35" s="582"/>
    </row>
    <row r="36" spans="2:7" ht="28.5" customHeight="1">
      <c r="B36" s="583" t="s">
        <v>199</v>
      </c>
      <c r="C36" s="25"/>
      <c r="D36" s="582"/>
      <c r="E36" s="160"/>
      <c r="G36" s="3" t="s">
        <v>800</v>
      </c>
    </row>
    <row r="37" spans="2:7" ht="27" customHeight="1">
      <c r="B37" s="584" t="s">
        <v>300</v>
      </c>
      <c r="C37" s="129"/>
      <c r="D37" s="585"/>
      <c r="G37" s="80" t="s">
        <v>202</v>
      </c>
    </row>
    <row r="38" ht="12.75">
      <c r="B38" s="266"/>
    </row>
    <row r="39" ht="12.75">
      <c r="B39" s="267"/>
    </row>
  </sheetData>
  <sheetProtection selectLockedCells="1" selectUnlockedCells="1"/>
  <mergeCells count="9">
    <mergeCell ref="C2:F2"/>
    <mergeCell ref="A6:B6"/>
    <mergeCell ref="A9:H9"/>
    <mergeCell ref="A32:E32"/>
    <mergeCell ref="G32:H32"/>
    <mergeCell ref="A14:E14"/>
    <mergeCell ref="A19:E19"/>
    <mergeCell ref="F4:G4"/>
    <mergeCell ref="F5:G5"/>
  </mergeCells>
  <printOptions/>
  <pageMargins left="0.75" right="0.75" top="1" bottom="1" header="0.5118055555555555" footer="0.5118055555555555"/>
  <pageSetup horizontalDpi="600" verticalDpi="600" orientation="landscape" paperSize="9" scale="75" r:id="rId1"/>
  <rowBreaks count="1" manualBreakCount="1">
    <brk id="1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I121"/>
  <sheetViews>
    <sheetView zoomScale="80" zoomScaleNormal="80" zoomScalePageLayoutView="0" workbookViewId="0" topLeftCell="A1">
      <selection activeCell="F14" sqref="F14"/>
    </sheetView>
  </sheetViews>
  <sheetFormatPr defaultColWidth="11.57421875" defaultRowHeight="12.75"/>
  <cols>
    <col min="1" max="1" width="5.8515625" style="133" customWidth="1"/>
    <col min="2" max="2" width="87.00390625" style="133" customWidth="1"/>
    <col min="3" max="3" width="8.57421875" style="133" customWidth="1"/>
    <col min="4" max="4" width="9.8515625" style="133" customWidth="1"/>
    <col min="5" max="5" width="11.421875" style="134" customWidth="1"/>
    <col min="6" max="6" width="12.28125" style="134" customWidth="1"/>
    <col min="7" max="7" width="13.7109375" style="135" customWidth="1"/>
    <col min="8" max="8" width="11.00390625" style="136" customWidth="1"/>
    <col min="9" max="9" width="18.57421875" style="133" customWidth="1"/>
    <col min="10" max="16384" width="11.57421875" style="133" customWidth="1"/>
  </cols>
  <sheetData>
    <row r="2" spans="2:6" ht="12.75">
      <c r="B2" s="2"/>
      <c r="C2" s="1012" t="s">
        <v>0</v>
      </c>
      <c r="D2" s="1012"/>
      <c r="E2" s="1012"/>
      <c r="F2" s="1012"/>
    </row>
    <row r="4" ht="13.5" thickBot="1"/>
    <row r="5" spans="2:7" ht="12.75">
      <c r="B5" s="2"/>
      <c r="D5" s="3"/>
      <c r="E5" s="137"/>
      <c r="F5" s="1011" t="s">
        <v>1201</v>
      </c>
      <c r="G5" s="1011"/>
    </row>
    <row r="6" spans="2:7" ht="13.5" thickBot="1">
      <c r="B6" s="4" t="s">
        <v>1212</v>
      </c>
      <c r="F6" s="1010" t="s">
        <v>1202</v>
      </c>
      <c r="G6" s="1010"/>
    </row>
    <row r="7" spans="1:2" ht="13.5" thickBot="1">
      <c r="A7" s="1013" t="s">
        <v>304</v>
      </c>
      <c r="B7" s="1013"/>
    </row>
    <row r="8" spans="1:9" ht="51.75" customHeight="1">
      <c r="A8" s="138" t="s">
        <v>305</v>
      </c>
      <c r="B8" s="139" t="s">
        <v>306</v>
      </c>
      <c r="C8" s="139" t="s">
        <v>5</v>
      </c>
      <c r="D8" s="139" t="s">
        <v>204</v>
      </c>
      <c r="E8" s="140" t="s">
        <v>7</v>
      </c>
      <c r="F8" s="140" t="s">
        <v>8</v>
      </c>
      <c r="G8" s="139" t="s">
        <v>307</v>
      </c>
      <c r="H8" s="139" t="s">
        <v>10</v>
      </c>
      <c r="I8" s="141" t="s">
        <v>11</v>
      </c>
    </row>
    <row r="9" spans="1:9" ht="18" customHeight="1">
      <c r="A9" s="142" t="s">
        <v>12</v>
      </c>
      <c r="B9" s="143" t="s">
        <v>12</v>
      </c>
      <c r="C9" s="143" t="s">
        <v>12</v>
      </c>
      <c r="D9" s="144" t="s">
        <v>12</v>
      </c>
      <c r="E9" s="145" t="s">
        <v>13</v>
      </c>
      <c r="F9" s="145" t="s">
        <v>13</v>
      </c>
      <c r="G9" s="144" t="s">
        <v>12</v>
      </c>
      <c r="H9" s="144" t="s">
        <v>12</v>
      </c>
      <c r="I9" s="146" t="s">
        <v>12</v>
      </c>
    </row>
    <row r="10" spans="1:9" ht="43.5" customHeight="1">
      <c r="A10" s="1020" t="s">
        <v>308</v>
      </c>
      <c r="B10" s="1020"/>
      <c r="C10" s="1020"/>
      <c r="D10" s="1020"/>
      <c r="E10" s="1020"/>
      <c r="F10" s="1020"/>
      <c r="G10" s="1020"/>
      <c r="H10" s="1020"/>
      <c r="I10" s="147"/>
    </row>
    <row r="11" spans="1:9" ht="66" thickBot="1">
      <c r="A11" s="148" t="s">
        <v>21</v>
      </c>
      <c r="B11" s="149" t="s">
        <v>309</v>
      </c>
      <c r="C11" s="18" t="s">
        <v>23</v>
      </c>
      <c r="D11" s="18">
        <v>40</v>
      </c>
      <c r="E11" s="150"/>
      <c r="F11" s="151">
        <f>D11*E11</f>
        <v>0</v>
      </c>
      <c r="G11" s="152"/>
      <c r="H11" s="153"/>
      <c r="I11" s="29" t="s">
        <v>310</v>
      </c>
    </row>
    <row r="12" spans="1:9" ht="39.75" thickBot="1">
      <c r="A12" s="154" t="s">
        <v>25</v>
      </c>
      <c r="B12" s="155" t="s">
        <v>311</v>
      </c>
      <c r="C12" s="25" t="s">
        <v>23</v>
      </c>
      <c r="D12" s="25">
        <v>10</v>
      </c>
      <c r="E12" s="156"/>
      <c r="F12" s="151">
        <f aca="true" t="shared" si="0" ref="F12:F26">D12*E12</f>
        <v>0</v>
      </c>
      <c r="G12" s="157"/>
      <c r="H12" s="158"/>
      <c r="I12" s="29" t="s">
        <v>221</v>
      </c>
    </row>
    <row r="13" spans="1:9" ht="27" thickBot="1">
      <c r="A13" s="154" t="s">
        <v>27</v>
      </c>
      <c r="B13" s="155" t="s">
        <v>312</v>
      </c>
      <c r="C13" s="25" t="s">
        <v>23</v>
      </c>
      <c r="D13" s="25">
        <v>40</v>
      </c>
      <c r="E13" s="156"/>
      <c r="F13" s="151">
        <f t="shared" si="0"/>
        <v>0</v>
      </c>
      <c r="G13" s="157"/>
      <c r="H13" s="158"/>
      <c r="I13" s="29" t="s">
        <v>313</v>
      </c>
    </row>
    <row r="14" spans="1:9" ht="39.75" thickBot="1">
      <c r="A14" s="154" t="s">
        <v>30</v>
      </c>
      <c r="B14" s="155" t="s">
        <v>314</v>
      </c>
      <c r="C14" s="25" t="s">
        <v>23</v>
      </c>
      <c r="D14" s="25">
        <v>10</v>
      </c>
      <c r="E14" s="156"/>
      <c r="F14" s="151">
        <f t="shared" si="0"/>
        <v>0</v>
      </c>
      <c r="G14" s="157"/>
      <c r="H14" s="158"/>
      <c r="I14" s="29" t="s">
        <v>221</v>
      </c>
    </row>
    <row r="15" spans="1:9" ht="27" thickBot="1">
      <c r="A15" s="154" t="s">
        <v>32</v>
      </c>
      <c r="B15" s="155" t="s">
        <v>315</v>
      </c>
      <c r="C15" s="25" t="s">
        <v>23</v>
      </c>
      <c r="D15" s="25">
        <v>20</v>
      </c>
      <c r="E15" s="156"/>
      <c r="F15" s="151">
        <f t="shared" si="0"/>
        <v>0</v>
      </c>
      <c r="G15" s="157"/>
      <c r="H15" s="158"/>
      <c r="I15" s="29" t="s">
        <v>221</v>
      </c>
    </row>
    <row r="16" spans="1:9" ht="27" thickBot="1">
      <c r="A16" s="154" t="s">
        <v>34</v>
      </c>
      <c r="B16" s="155" t="s">
        <v>316</v>
      </c>
      <c r="C16" s="25" t="s">
        <v>23</v>
      </c>
      <c r="D16" s="25">
        <v>90</v>
      </c>
      <c r="E16" s="156"/>
      <c r="F16" s="151">
        <f t="shared" si="0"/>
        <v>0</v>
      </c>
      <c r="G16" s="157"/>
      <c r="H16" s="159"/>
      <c r="I16" s="29" t="s">
        <v>310</v>
      </c>
    </row>
    <row r="17" spans="1:9" ht="66" thickBot="1">
      <c r="A17" s="154" t="s">
        <v>36</v>
      </c>
      <c r="B17" s="155" t="s">
        <v>317</v>
      </c>
      <c r="C17" s="25" t="s">
        <v>23</v>
      </c>
      <c r="D17" s="25">
        <v>40</v>
      </c>
      <c r="E17" s="160"/>
      <c r="F17" s="151">
        <f t="shared" si="0"/>
        <v>0</v>
      </c>
      <c r="G17" s="157"/>
      <c r="H17" s="161"/>
      <c r="I17" s="29" t="s">
        <v>313</v>
      </c>
    </row>
    <row r="18" spans="1:9" ht="13.5" thickBot="1">
      <c r="A18" s="154" t="s">
        <v>38</v>
      </c>
      <c r="B18" s="155" t="s">
        <v>318</v>
      </c>
      <c r="C18" s="25" t="s">
        <v>23</v>
      </c>
      <c r="D18" s="25">
        <v>350</v>
      </c>
      <c r="E18" s="156"/>
      <c r="F18" s="151">
        <f t="shared" si="0"/>
        <v>0</v>
      </c>
      <c r="G18" s="157"/>
      <c r="H18" s="38"/>
      <c r="I18" s="29" t="s">
        <v>319</v>
      </c>
    </row>
    <row r="19" spans="1:9" ht="13.5" thickBot="1">
      <c r="A19" s="154" t="s">
        <v>40</v>
      </c>
      <c r="B19" s="155" t="s">
        <v>320</v>
      </c>
      <c r="C19" s="25" t="s">
        <v>23</v>
      </c>
      <c r="D19" s="162">
        <v>350</v>
      </c>
      <c r="E19" s="156"/>
      <c r="F19" s="151">
        <f t="shared" si="0"/>
        <v>0</v>
      </c>
      <c r="G19" s="157"/>
      <c r="H19" s="38"/>
      <c r="I19" s="29" t="s">
        <v>319</v>
      </c>
    </row>
    <row r="20" spans="1:9" ht="13.5" thickBot="1">
      <c r="A20" s="163" t="s">
        <v>42</v>
      </c>
      <c r="B20" s="155" t="s">
        <v>321</v>
      </c>
      <c r="C20" s="25" t="s">
        <v>23</v>
      </c>
      <c r="D20" s="25">
        <v>100</v>
      </c>
      <c r="E20" s="156"/>
      <c r="F20" s="151">
        <f t="shared" si="0"/>
        <v>0</v>
      </c>
      <c r="G20" s="157"/>
      <c r="H20" s="38"/>
      <c r="I20" s="29" t="s">
        <v>319</v>
      </c>
    </row>
    <row r="21" spans="1:9" ht="13.5" thickBot="1">
      <c r="A21" s="154" t="s">
        <v>45</v>
      </c>
      <c r="B21" s="155" t="s">
        <v>322</v>
      </c>
      <c r="C21" s="25" t="s">
        <v>23</v>
      </c>
      <c r="D21" s="25">
        <v>100</v>
      </c>
      <c r="E21" s="156"/>
      <c r="F21" s="151">
        <f t="shared" si="0"/>
        <v>0</v>
      </c>
      <c r="G21" s="157"/>
      <c r="H21" s="38"/>
      <c r="I21" s="29" t="s">
        <v>319</v>
      </c>
    </row>
    <row r="22" spans="1:9" ht="13.5" thickBot="1">
      <c r="A22" s="154" t="s">
        <v>48</v>
      </c>
      <c r="B22" s="155" t="s">
        <v>323</v>
      </c>
      <c r="C22" s="25" t="s">
        <v>23</v>
      </c>
      <c r="D22" s="25">
        <v>100</v>
      </c>
      <c r="E22" s="156"/>
      <c r="F22" s="151">
        <f t="shared" si="0"/>
        <v>0</v>
      </c>
      <c r="G22" s="157"/>
      <c r="H22" s="38"/>
      <c r="I22" s="29" t="s">
        <v>319</v>
      </c>
    </row>
    <row r="23" spans="1:9" ht="13.5" thickBot="1">
      <c r="A23" s="154" t="s">
        <v>324</v>
      </c>
      <c r="B23" s="155" t="s">
        <v>325</v>
      </c>
      <c r="C23" s="25" t="s">
        <v>23</v>
      </c>
      <c r="D23" s="25">
        <v>50</v>
      </c>
      <c r="E23" s="156"/>
      <c r="F23" s="151">
        <f t="shared" si="0"/>
        <v>0</v>
      </c>
      <c r="G23" s="157"/>
      <c r="H23" s="38"/>
      <c r="I23" s="29" t="s">
        <v>319</v>
      </c>
    </row>
    <row r="24" spans="1:9" ht="13.5" thickBot="1">
      <c r="A24" s="154" t="s">
        <v>52</v>
      </c>
      <c r="B24" s="155" t="s">
        <v>326</v>
      </c>
      <c r="C24" s="25" t="s">
        <v>23</v>
      </c>
      <c r="D24" s="25">
        <v>450</v>
      </c>
      <c r="E24" s="156"/>
      <c r="F24" s="151">
        <f t="shared" si="0"/>
        <v>0</v>
      </c>
      <c r="G24" s="157"/>
      <c r="H24" s="159"/>
      <c r="I24" s="29" t="s">
        <v>319</v>
      </c>
    </row>
    <row r="25" spans="1:9" ht="13.5" thickBot="1">
      <c r="A25" s="154" t="s">
        <v>54</v>
      </c>
      <c r="B25" s="155" t="s">
        <v>327</v>
      </c>
      <c r="C25" s="25" t="s">
        <v>23</v>
      </c>
      <c r="D25" s="25">
        <v>180</v>
      </c>
      <c r="E25" s="156"/>
      <c r="F25" s="151">
        <f t="shared" si="0"/>
        <v>0</v>
      </c>
      <c r="G25" s="157"/>
      <c r="H25" s="164"/>
      <c r="I25" s="29" t="s">
        <v>319</v>
      </c>
    </row>
    <row r="26" spans="1:9" ht="13.5" thickBot="1">
      <c r="A26" s="165" t="s">
        <v>56</v>
      </c>
      <c r="B26" s="166" t="s">
        <v>328</v>
      </c>
      <c r="C26" s="33" t="s">
        <v>23</v>
      </c>
      <c r="D26" s="33">
        <v>30</v>
      </c>
      <c r="E26" s="167"/>
      <c r="F26" s="151">
        <f t="shared" si="0"/>
        <v>0</v>
      </c>
      <c r="G26" s="168"/>
      <c r="H26" s="169"/>
      <c r="I26" s="40" t="s">
        <v>319</v>
      </c>
    </row>
    <row r="27" spans="1:9" ht="13.5" customHeight="1" thickBot="1">
      <c r="A27" s="170">
        <v>2</v>
      </c>
      <c r="B27" s="1021" t="s">
        <v>329</v>
      </c>
      <c r="C27" s="1022"/>
      <c r="D27" s="1022"/>
      <c r="E27" s="1022"/>
      <c r="F27" s="741"/>
      <c r="G27" s="741"/>
      <c r="H27" s="741"/>
      <c r="I27" s="742"/>
    </row>
    <row r="28" spans="1:9" ht="46.5" customHeight="1">
      <c r="A28" s="42" t="s">
        <v>62</v>
      </c>
      <c r="B28" s="43" t="s">
        <v>330</v>
      </c>
      <c r="C28" s="18" t="s">
        <v>23</v>
      </c>
      <c r="D28" s="18">
        <v>10</v>
      </c>
      <c r="E28" s="171"/>
      <c r="F28" s="172">
        <f>D28*E28</f>
        <v>0</v>
      </c>
      <c r="G28" s="173"/>
      <c r="H28" s="173"/>
      <c r="I28" s="46" t="s">
        <v>331</v>
      </c>
    </row>
    <row r="29" spans="1:9" ht="12.75">
      <c r="A29" s="23" t="s">
        <v>65</v>
      </c>
      <c r="B29" s="24" t="s">
        <v>332</v>
      </c>
      <c r="C29" s="25" t="s">
        <v>23</v>
      </c>
      <c r="D29" s="25">
        <v>10</v>
      </c>
      <c r="E29" s="174"/>
      <c r="F29" s="172">
        <f>D29*E29</f>
        <v>0</v>
      </c>
      <c r="G29" s="176"/>
      <c r="H29" s="176"/>
      <c r="I29" s="29" t="s">
        <v>319</v>
      </c>
    </row>
    <row r="30" spans="1:9" ht="13.5" thickBot="1">
      <c r="A30" s="31" t="s">
        <v>67</v>
      </c>
      <c r="B30" s="32" t="s">
        <v>333</v>
      </c>
      <c r="C30" s="33" t="s">
        <v>23</v>
      </c>
      <c r="D30" s="33">
        <v>10</v>
      </c>
      <c r="E30" s="177"/>
      <c r="F30" s="172">
        <f>D30*E30</f>
        <v>0</v>
      </c>
      <c r="G30" s="179"/>
      <c r="H30" s="179"/>
      <c r="I30" s="40" t="s">
        <v>319</v>
      </c>
    </row>
    <row r="31" spans="1:9" ht="13.5" customHeight="1" thickBot="1">
      <c r="A31" s="180">
        <v>3</v>
      </c>
      <c r="B31" s="1025" t="s">
        <v>334</v>
      </c>
      <c r="C31" s="1026"/>
      <c r="D31" s="1026"/>
      <c r="E31" s="1026"/>
      <c r="F31" s="743"/>
      <c r="G31" s="743"/>
      <c r="H31" s="743"/>
      <c r="I31" s="744"/>
    </row>
    <row r="32" spans="1:9" ht="39">
      <c r="A32" s="42" t="s">
        <v>76</v>
      </c>
      <c r="B32" s="43" t="s">
        <v>335</v>
      </c>
      <c r="C32" s="44" t="s">
        <v>23</v>
      </c>
      <c r="D32" s="18">
        <v>50</v>
      </c>
      <c r="E32" s="181"/>
      <c r="F32" s="172">
        <f>D32*E32</f>
        <v>0</v>
      </c>
      <c r="G32" s="173"/>
      <c r="H32" s="173"/>
      <c r="I32" s="102" t="s">
        <v>336</v>
      </c>
    </row>
    <row r="33" spans="1:9" ht="26.25">
      <c r="A33" s="23" t="s">
        <v>79</v>
      </c>
      <c r="B33" s="24" t="s">
        <v>337</v>
      </c>
      <c r="C33" s="38" t="s">
        <v>23</v>
      </c>
      <c r="D33" s="25">
        <v>500</v>
      </c>
      <c r="E33" s="182"/>
      <c r="F33" s="172">
        <f aca="true" t="shared" si="1" ref="F33:F40">D33*E33</f>
        <v>0</v>
      </c>
      <c r="G33" s="176"/>
      <c r="H33" s="176"/>
      <c r="I33" s="29" t="s">
        <v>319</v>
      </c>
    </row>
    <row r="34" spans="1:9" ht="12.75">
      <c r="A34" s="31" t="s">
        <v>82</v>
      </c>
      <c r="B34" s="24" t="s">
        <v>338</v>
      </c>
      <c r="C34" s="39" t="s">
        <v>23</v>
      </c>
      <c r="D34" s="33">
        <v>10</v>
      </c>
      <c r="E34" s="183"/>
      <c r="F34" s="172">
        <f t="shared" si="1"/>
        <v>0</v>
      </c>
      <c r="G34" s="179"/>
      <c r="H34" s="179"/>
      <c r="I34" s="40" t="s">
        <v>319</v>
      </c>
    </row>
    <row r="35" spans="1:9" ht="39">
      <c r="A35" s="184" t="s">
        <v>86</v>
      </c>
      <c r="B35" s="185" t="s">
        <v>339</v>
      </c>
      <c r="C35" s="186" t="s">
        <v>23</v>
      </c>
      <c r="D35" s="187">
        <v>10</v>
      </c>
      <c r="E35" s="188"/>
      <c r="F35" s="172">
        <f t="shared" si="1"/>
        <v>0</v>
      </c>
      <c r="G35" s="190"/>
      <c r="H35" s="190"/>
      <c r="I35" s="191" t="s">
        <v>111</v>
      </c>
    </row>
    <row r="36" spans="1:9" ht="39">
      <c r="A36" s="184" t="s">
        <v>340</v>
      </c>
      <c r="B36" s="185" t="s">
        <v>341</v>
      </c>
      <c r="C36" s="186" t="s">
        <v>23</v>
      </c>
      <c r="D36" s="192">
        <v>20</v>
      </c>
      <c r="E36" s="193"/>
      <c r="F36" s="172">
        <f t="shared" si="1"/>
        <v>0</v>
      </c>
      <c r="G36" s="190"/>
      <c r="H36" s="190"/>
      <c r="I36" s="191" t="s">
        <v>111</v>
      </c>
    </row>
    <row r="37" spans="1:9" ht="35.25" customHeight="1">
      <c r="A37" s="184" t="s">
        <v>342</v>
      </c>
      <c r="B37" s="185" t="s">
        <v>343</v>
      </c>
      <c r="C37" s="186" t="s">
        <v>23</v>
      </c>
      <c r="D37" s="192">
        <v>30</v>
      </c>
      <c r="E37" s="193"/>
      <c r="F37" s="172">
        <f t="shared" si="1"/>
        <v>0</v>
      </c>
      <c r="G37" s="190"/>
      <c r="H37" s="190"/>
      <c r="I37" s="191" t="s">
        <v>111</v>
      </c>
    </row>
    <row r="38" spans="1:9" ht="35.25" customHeight="1">
      <c r="A38" s="184" t="s">
        <v>344</v>
      </c>
      <c r="B38" s="185" t="s">
        <v>345</v>
      </c>
      <c r="C38" s="186" t="s">
        <v>23</v>
      </c>
      <c r="D38" s="192">
        <v>20</v>
      </c>
      <c r="E38" s="193"/>
      <c r="F38" s="172">
        <f t="shared" si="1"/>
        <v>0</v>
      </c>
      <c r="G38" s="190"/>
      <c r="H38" s="190"/>
      <c r="I38" s="191" t="s">
        <v>111</v>
      </c>
    </row>
    <row r="39" spans="1:9" ht="30" customHeight="1">
      <c r="A39" s="194" t="s">
        <v>346</v>
      </c>
      <c r="B39" s="185" t="s">
        <v>347</v>
      </c>
      <c r="C39" s="186" t="s">
        <v>23</v>
      </c>
      <c r="D39" s="192">
        <v>20</v>
      </c>
      <c r="E39" s="193"/>
      <c r="F39" s="172">
        <f t="shared" si="1"/>
        <v>0</v>
      </c>
      <c r="G39" s="190"/>
      <c r="H39" s="190"/>
      <c r="I39" s="191"/>
    </row>
    <row r="40" spans="1:9" ht="28.5" customHeight="1" thickBot="1">
      <c r="A40" s="195" t="s">
        <v>348</v>
      </c>
      <c r="B40" s="196" t="s">
        <v>349</v>
      </c>
      <c r="C40" s="186" t="s">
        <v>23</v>
      </c>
      <c r="D40" s="187">
        <v>20</v>
      </c>
      <c r="E40" s="188"/>
      <c r="F40" s="172">
        <f t="shared" si="1"/>
        <v>0</v>
      </c>
      <c r="G40" s="197"/>
      <c r="H40" s="197"/>
      <c r="I40" s="198" t="s">
        <v>111</v>
      </c>
    </row>
    <row r="41" spans="1:9" ht="27" customHeight="1" thickBot="1">
      <c r="A41" s="180">
        <v>4</v>
      </c>
      <c r="B41" s="1025" t="s">
        <v>350</v>
      </c>
      <c r="C41" s="1026"/>
      <c r="D41" s="1026"/>
      <c r="E41" s="1026"/>
      <c r="F41" s="743"/>
      <c r="G41" s="743"/>
      <c r="H41" s="743"/>
      <c r="I41" s="744"/>
    </row>
    <row r="42" spans="1:9" ht="39">
      <c r="A42" s="42" t="s">
        <v>89</v>
      </c>
      <c r="B42" s="43" t="s">
        <v>351</v>
      </c>
      <c r="C42" s="18" t="s">
        <v>23</v>
      </c>
      <c r="D42" s="18">
        <v>20</v>
      </c>
      <c r="E42" s="199"/>
      <c r="F42" s="199">
        <f>D42*E42</f>
        <v>0</v>
      </c>
      <c r="G42" s="200"/>
      <c r="H42" s="173"/>
      <c r="I42" s="102" t="s">
        <v>352</v>
      </c>
    </row>
    <row r="43" spans="1:9" ht="12.75">
      <c r="A43" s="23" t="s">
        <v>91</v>
      </c>
      <c r="B43" s="24" t="s">
        <v>353</v>
      </c>
      <c r="C43" s="25" t="s">
        <v>23</v>
      </c>
      <c r="D43" s="25">
        <v>30</v>
      </c>
      <c r="E43" s="201"/>
      <c r="F43" s="199">
        <f aca="true" t="shared" si="2" ref="F43:F49">D43*E43</f>
        <v>0</v>
      </c>
      <c r="G43" s="202"/>
      <c r="H43" s="176"/>
      <c r="I43" s="29" t="s">
        <v>319</v>
      </c>
    </row>
    <row r="44" spans="1:9" ht="12.75">
      <c r="A44" s="23" t="s">
        <v>93</v>
      </c>
      <c r="B44" s="24" t="s">
        <v>354</v>
      </c>
      <c r="C44" s="25" t="s">
        <v>23</v>
      </c>
      <c r="D44" s="25">
        <v>80</v>
      </c>
      <c r="E44" s="201"/>
      <c r="F44" s="199">
        <f t="shared" si="2"/>
        <v>0</v>
      </c>
      <c r="G44" s="202"/>
      <c r="H44" s="176"/>
      <c r="I44" s="29" t="s">
        <v>319</v>
      </c>
    </row>
    <row r="45" spans="1:9" ht="12.75">
      <c r="A45" s="23" t="s">
        <v>95</v>
      </c>
      <c r="B45" s="24" t="s">
        <v>355</v>
      </c>
      <c r="C45" s="25" t="s">
        <v>23</v>
      </c>
      <c r="D45" s="25">
        <v>25</v>
      </c>
      <c r="E45" s="201"/>
      <c r="F45" s="199">
        <f t="shared" si="2"/>
        <v>0</v>
      </c>
      <c r="G45" s="202"/>
      <c r="H45" s="176"/>
      <c r="I45" s="29" t="s">
        <v>319</v>
      </c>
    </row>
    <row r="46" spans="1:9" ht="21" customHeight="1">
      <c r="A46" s="194" t="s">
        <v>97</v>
      </c>
      <c r="B46" s="203" t="s">
        <v>356</v>
      </c>
      <c r="C46" s="204" t="s">
        <v>23</v>
      </c>
      <c r="D46" s="204">
        <v>2</v>
      </c>
      <c r="E46" s="205"/>
      <c r="F46" s="199">
        <f t="shared" si="2"/>
        <v>0</v>
      </c>
      <c r="G46" s="206"/>
      <c r="H46" s="207"/>
      <c r="I46" s="208"/>
    </row>
    <row r="47" spans="1:9" ht="12.75">
      <c r="A47" s="23" t="s">
        <v>99</v>
      </c>
      <c r="B47" s="24" t="s">
        <v>357</v>
      </c>
      <c r="C47" s="25" t="s">
        <v>23</v>
      </c>
      <c r="D47" s="25">
        <v>40</v>
      </c>
      <c r="E47" s="201"/>
      <c r="F47" s="199">
        <f t="shared" si="2"/>
        <v>0</v>
      </c>
      <c r="G47" s="202"/>
      <c r="H47" s="176"/>
      <c r="I47" s="29" t="s">
        <v>319</v>
      </c>
    </row>
    <row r="48" spans="1:9" ht="25.5" customHeight="1">
      <c r="A48" s="23" t="s">
        <v>101</v>
      </c>
      <c r="B48" s="24" t="s">
        <v>358</v>
      </c>
      <c r="C48" s="25" t="s">
        <v>23</v>
      </c>
      <c r="D48" s="25">
        <v>120</v>
      </c>
      <c r="E48" s="201"/>
      <c r="F48" s="199">
        <f t="shared" si="2"/>
        <v>0</v>
      </c>
      <c r="G48" s="202"/>
      <c r="H48" s="209"/>
      <c r="I48" s="29" t="s">
        <v>319</v>
      </c>
    </row>
    <row r="49" spans="1:9" ht="21" customHeight="1" thickBot="1">
      <c r="A49" s="31" t="s">
        <v>103</v>
      </c>
      <c r="B49" s="32" t="s">
        <v>359</v>
      </c>
      <c r="C49" s="33" t="s">
        <v>23</v>
      </c>
      <c r="D49" s="33">
        <v>20</v>
      </c>
      <c r="E49" s="210"/>
      <c r="F49" s="199">
        <f t="shared" si="2"/>
        <v>0</v>
      </c>
      <c r="G49" s="211"/>
      <c r="H49" s="212"/>
      <c r="I49" s="40" t="s">
        <v>319</v>
      </c>
    </row>
    <row r="50" spans="1:9" ht="26.25" customHeight="1" thickBot="1">
      <c r="A50" s="50">
        <v>5</v>
      </c>
      <c r="B50" s="1023" t="s">
        <v>14</v>
      </c>
      <c r="C50" s="1024"/>
      <c r="D50" s="1024"/>
      <c r="E50" s="1024"/>
      <c r="F50" s="51"/>
      <c r="G50" s="51"/>
      <c r="H50" s="51"/>
      <c r="I50" s="52"/>
    </row>
    <row r="51" spans="1:9" ht="52.5">
      <c r="A51" s="42" t="s">
        <v>115</v>
      </c>
      <c r="B51" s="43" t="s">
        <v>360</v>
      </c>
      <c r="C51" s="18" t="s">
        <v>23</v>
      </c>
      <c r="D51" s="18">
        <v>50</v>
      </c>
      <c r="E51" s="172"/>
      <c r="F51" s="172">
        <f>D51*E51</f>
        <v>0</v>
      </c>
      <c r="G51" s="44"/>
      <c r="H51" s="213"/>
      <c r="I51" s="46" t="s">
        <v>361</v>
      </c>
    </row>
    <row r="52" spans="1:9" ht="52.5" customHeight="1">
      <c r="A52" s="23" t="s">
        <v>117</v>
      </c>
      <c r="B52" s="203" t="s">
        <v>362</v>
      </c>
      <c r="C52" s="204" t="s">
        <v>23</v>
      </c>
      <c r="D52" s="204">
        <v>2</v>
      </c>
      <c r="E52" s="214"/>
      <c r="F52" s="172">
        <f>D52*E52</f>
        <v>0</v>
      </c>
      <c r="G52" s="215"/>
      <c r="H52" s="216"/>
      <c r="I52" s="208" t="s">
        <v>221</v>
      </c>
    </row>
    <row r="53" spans="1:9" ht="12.75">
      <c r="A53" s="23" t="s">
        <v>119</v>
      </c>
      <c r="B53" s="24" t="s">
        <v>363</v>
      </c>
      <c r="C53" s="25" t="s">
        <v>23</v>
      </c>
      <c r="D53" s="25">
        <v>200</v>
      </c>
      <c r="E53" s="175"/>
      <c r="F53" s="172">
        <f>D53*E53</f>
        <v>0</v>
      </c>
      <c r="G53" s="38"/>
      <c r="H53" s="185"/>
      <c r="I53" s="29" t="s">
        <v>319</v>
      </c>
    </row>
    <row r="54" spans="1:9" ht="18" customHeight="1" thickBot="1">
      <c r="A54" s="31" t="s">
        <v>121</v>
      </c>
      <c r="B54" s="32" t="s">
        <v>364</v>
      </c>
      <c r="C54" s="33" t="s">
        <v>23</v>
      </c>
      <c r="D54" s="33">
        <v>250</v>
      </c>
      <c r="E54" s="178"/>
      <c r="F54" s="172">
        <f>D54*E54</f>
        <v>0</v>
      </c>
      <c r="G54" s="39"/>
      <c r="H54" s="217"/>
      <c r="I54" s="40" t="s">
        <v>319</v>
      </c>
    </row>
    <row r="55" spans="1:9" ht="21" customHeight="1" thickBot="1">
      <c r="A55" s="50">
        <v>6</v>
      </c>
      <c r="B55" s="1027" t="s">
        <v>365</v>
      </c>
      <c r="C55" s="1028"/>
      <c r="D55" s="1028"/>
      <c r="E55" s="1028"/>
      <c r="F55" s="745"/>
      <c r="G55" s="745"/>
      <c r="H55" s="745"/>
      <c r="I55" s="746"/>
    </row>
    <row r="56" spans="1:9" ht="66">
      <c r="A56" s="42" t="s">
        <v>139</v>
      </c>
      <c r="B56" s="37" t="s">
        <v>366</v>
      </c>
      <c r="C56" s="218" t="s">
        <v>23</v>
      </c>
      <c r="D56" s="218">
        <v>10</v>
      </c>
      <c r="E56" s="219"/>
      <c r="F56" s="219">
        <f aca="true" t="shared" si="3" ref="F56:F61">D56*E56</f>
        <v>0</v>
      </c>
      <c r="G56" s="220"/>
      <c r="H56" s="221"/>
      <c r="I56" s="222" t="s">
        <v>268</v>
      </c>
    </row>
    <row r="57" spans="1:9" ht="66">
      <c r="A57" s="23" t="s">
        <v>141</v>
      </c>
      <c r="B57" s="223" t="s">
        <v>367</v>
      </c>
      <c r="C57" s="204" t="s">
        <v>23</v>
      </c>
      <c r="D57" s="204">
        <v>10</v>
      </c>
      <c r="E57" s="214"/>
      <c r="F57" s="219">
        <f t="shared" si="3"/>
        <v>0</v>
      </c>
      <c r="G57" s="215"/>
      <c r="H57" s="216"/>
      <c r="I57" s="208" t="s">
        <v>268</v>
      </c>
    </row>
    <row r="58" spans="1:9" ht="66">
      <c r="A58" s="23" t="s">
        <v>143</v>
      </c>
      <c r="B58" s="223" t="s">
        <v>368</v>
      </c>
      <c r="C58" s="204" t="s">
        <v>23</v>
      </c>
      <c r="D58" s="204">
        <v>10</v>
      </c>
      <c r="E58" s="214"/>
      <c r="F58" s="219">
        <f t="shared" si="3"/>
        <v>0</v>
      </c>
      <c r="G58" s="215"/>
      <c r="H58" s="216"/>
      <c r="I58" s="208" t="s">
        <v>268</v>
      </c>
    </row>
    <row r="59" spans="1:9" ht="66">
      <c r="A59" s="23" t="s">
        <v>145</v>
      </c>
      <c r="B59" s="223" t="s">
        <v>369</v>
      </c>
      <c r="C59" s="204" t="s">
        <v>23</v>
      </c>
      <c r="D59" s="204">
        <v>10</v>
      </c>
      <c r="E59" s="214"/>
      <c r="F59" s="219">
        <f t="shared" si="3"/>
        <v>0</v>
      </c>
      <c r="G59" s="215"/>
      <c r="H59" s="216"/>
      <c r="I59" s="208" t="s">
        <v>268</v>
      </c>
    </row>
    <row r="60" spans="1:9" ht="25.5" customHeight="1">
      <c r="A60" s="23" t="s">
        <v>147</v>
      </c>
      <c r="B60" s="203" t="s">
        <v>370</v>
      </c>
      <c r="C60" s="204" t="s">
        <v>23</v>
      </c>
      <c r="D60" s="204">
        <v>50</v>
      </c>
      <c r="E60" s="214"/>
      <c r="F60" s="219">
        <f t="shared" si="3"/>
        <v>0</v>
      </c>
      <c r="G60" s="215"/>
      <c r="H60" s="216"/>
      <c r="I60" s="208" t="s">
        <v>319</v>
      </c>
    </row>
    <row r="61" spans="1:9" ht="24.75" customHeight="1" thickBot="1">
      <c r="A61" s="31" t="s">
        <v>149</v>
      </c>
      <c r="B61" s="196" t="s">
        <v>371</v>
      </c>
      <c r="C61" s="187" t="s">
        <v>23</v>
      </c>
      <c r="D61" s="187">
        <v>150</v>
      </c>
      <c r="E61" s="189"/>
      <c r="F61" s="219">
        <f t="shared" si="3"/>
        <v>0</v>
      </c>
      <c r="G61" s="224"/>
      <c r="H61" s="225"/>
      <c r="I61" s="226" t="s">
        <v>319</v>
      </c>
    </row>
    <row r="62" spans="1:9" ht="13.5" customHeight="1" thickBot="1">
      <c r="A62" s="50">
        <v>7</v>
      </c>
      <c r="B62" s="1023" t="s">
        <v>372</v>
      </c>
      <c r="C62" s="1024"/>
      <c r="D62" s="1024"/>
      <c r="E62" s="1024"/>
      <c r="F62" s="51"/>
      <c r="G62" s="51"/>
      <c r="H62" s="51"/>
      <c r="I62" s="52"/>
    </row>
    <row r="63" spans="1:9" ht="270.75" customHeight="1">
      <c r="A63" s="42" t="s">
        <v>171</v>
      </c>
      <c r="B63" s="43" t="s">
        <v>373</v>
      </c>
      <c r="C63" s="18" t="s">
        <v>23</v>
      </c>
      <c r="D63" s="18">
        <v>60</v>
      </c>
      <c r="E63" s="172"/>
      <c r="F63" s="172">
        <f>D63*E63</f>
        <v>0</v>
      </c>
      <c r="G63" s="173"/>
      <c r="H63" s="227"/>
      <c r="I63" s="46" t="s">
        <v>374</v>
      </c>
    </row>
    <row r="64" spans="1:9" ht="12.75">
      <c r="A64" s="23" t="s">
        <v>173</v>
      </c>
      <c r="B64" s="24" t="s">
        <v>375</v>
      </c>
      <c r="C64" s="25" t="s">
        <v>23</v>
      </c>
      <c r="D64" s="25">
        <v>190</v>
      </c>
      <c r="E64" s="175"/>
      <c r="F64" s="172">
        <f aca="true" t="shared" si="4" ref="F64:F73">D64*E64</f>
        <v>0</v>
      </c>
      <c r="G64" s="176"/>
      <c r="H64" s="228"/>
      <c r="I64" s="29" t="s">
        <v>319</v>
      </c>
    </row>
    <row r="65" spans="1:9" ht="12.75">
      <c r="A65" s="23" t="s">
        <v>175</v>
      </c>
      <c r="B65" s="24" t="s">
        <v>376</v>
      </c>
      <c r="C65" s="25" t="s">
        <v>23</v>
      </c>
      <c r="D65" s="25">
        <v>50</v>
      </c>
      <c r="E65" s="175"/>
      <c r="F65" s="172">
        <f t="shared" si="4"/>
        <v>0</v>
      </c>
      <c r="G65" s="176"/>
      <c r="H65" s="228"/>
      <c r="I65" s="29" t="s">
        <v>319</v>
      </c>
    </row>
    <row r="66" spans="1:9" ht="12.75">
      <c r="A66" s="23" t="s">
        <v>177</v>
      </c>
      <c r="B66" s="24" t="s">
        <v>377</v>
      </c>
      <c r="C66" s="25" t="s">
        <v>23</v>
      </c>
      <c r="D66" s="25">
        <v>50</v>
      </c>
      <c r="E66" s="175"/>
      <c r="F66" s="172">
        <f t="shared" si="4"/>
        <v>0</v>
      </c>
      <c r="G66" s="176"/>
      <c r="H66" s="228"/>
      <c r="I66" s="29" t="s">
        <v>319</v>
      </c>
    </row>
    <row r="67" spans="1:9" ht="221.25" customHeight="1">
      <c r="A67" s="23" t="s">
        <v>178</v>
      </c>
      <c r="B67" s="24" t="s">
        <v>378</v>
      </c>
      <c r="C67" s="25" t="s">
        <v>23</v>
      </c>
      <c r="D67" s="25">
        <v>230</v>
      </c>
      <c r="E67" s="175"/>
      <c r="F67" s="172">
        <f t="shared" si="4"/>
        <v>0</v>
      </c>
      <c r="G67" s="176"/>
      <c r="H67" s="229"/>
      <c r="I67" s="28" t="s">
        <v>379</v>
      </c>
    </row>
    <row r="68" spans="1:9" ht="12.75">
      <c r="A68" s="23" t="s">
        <v>180</v>
      </c>
      <c r="B68" s="24" t="s">
        <v>380</v>
      </c>
      <c r="C68" s="25" t="s">
        <v>23</v>
      </c>
      <c r="D68" s="25">
        <v>230</v>
      </c>
      <c r="E68" s="175"/>
      <c r="F68" s="172">
        <f t="shared" si="4"/>
        <v>0</v>
      </c>
      <c r="G68" s="176"/>
      <c r="H68" s="229"/>
      <c r="I68" s="29" t="s">
        <v>319</v>
      </c>
    </row>
    <row r="69" spans="1:9" ht="12.75">
      <c r="A69" s="23" t="s">
        <v>182</v>
      </c>
      <c r="B69" s="24" t="s">
        <v>381</v>
      </c>
      <c r="C69" s="25" t="s">
        <v>23</v>
      </c>
      <c r="D69" s="25">
        <v>300</v>
      </c>
      <c r="E69" s="175"/>
      <c r="F69" s="172">
        <f t="shared" si="4"/>
        <v>0</v>
      </c>
      <c r="G69" s="176"/>
      <c r="H69" s="229"/>
      <c r="I69" s="29" t="s">
        <v>319</v>
      </c>
    </row>
    <row r="70" spans="1:9" ht="12.75">
      <c r="A70" s="23" t="s">
        <v>184</v>
      </c>
      <c r="B70" s="24" t="s">
        <v>382</v>
      </c>
      <c r="C70" s="25" t="s">
        <v>23</v>
      </c>
      <c r="D70" s="25">
        <v>150</v>
      </c>
      <c r="E70" s="175"/>
      <c r="F70" s="172">
        <f t="shared" si="4"/>
        <v>0</v>
      </c>
      <c r="G70" s="176"/>
      <c r="H70" s="229"/>
      <c r="I70" s="29" t="s">
        <v>319</v>
      </c>
    </row>
    <row r="71" spans="1:9" ht="30.75" customHeight="1">
      <c r="A71" s="23" t="s">
        <v>383</v>
      </c>
      <c r="B71" s="203" t="s">
        <v>384</v>
      </c>
      <c r="C71" s="204" t="s">
        <v>23</v>
      </c>
      <c r="D71" s="204">
        <v>1</v>
      </c>
      <c r="E71" s="214"/>
      <c r="F71" s="172">
        <f t="shared" si="4"/>
        <v>0</v>
      </c>
      <c r="G71" s="197"/>
      <c r="H71" s="230"/>
      <c r="I71" s="208"/>
    </row>
    <row r="72" spans="1:9" ht="93.75" customHeight="1">
      <c r="A72" s="23" t="s">
        <v>385</v>
      </c>
      <c r="B72" s="203" t="s">
        <v>386</v>
      </c>
      <c r="C72" s="204" t="s">
        <v>23</v>
      </c>
      <c r="D72" s="204">
        <v>15</v>
      </c>
      <c r="E72" s="214"/>
      <c r="F72" s="172">
        <f t="shared" si="4"/>
        <v>0</v>
      </c>
      <c r="G72" s="197"/>
      <c r="H72" s="230"/>
      <c r="I72" s="208"/>
    </row>
    <row r="73" spans="1:9" ht="24.75" customHeight="1" thickBot="1">
      <c r="A73" s="31" t="s">
        <v>387</v>
      </c>
      <c r="B73" s="196" t="s">
        <v>388</v>
      </c>
      <c r="C73" s="187" t="s">
        <v>23</v>
      </c>
      <c r="D73" s="187">
        <v>5</v>
      </c>
      <c r="E73" s="189"/>
      <c r="F73" s="172">
        <f t="shared" si="4"/>
        <v>0</v>
      </c>
      <c r="G73" s="197"/>
      <c r="H73" s="230"/>
      <c r="I73" s="226"/>
    </row>
    <row r="74" spans="1:9" ht="36.75" customHeight="1" thickBot="1">
      <c r="A74" s="50">
        <v>8</v>
      </c>
      <c r="B74" s="1023" t="s">
        <v>389</v>
      </c>
      <c r="C74" s="1024"/>
      <c r="D74" s="1024"/>
      <c r="E74" s="1024"/>
      <c r="F74" s="51"/>
      <c r="G74" s="51"/>
      <c r="H74" s="51"/>
      <c r="I74" s="52"/>
    </row>
    <row r="75" spans="1:9" ht="105">
      <c r="A75" s="42" t="s">
        <v>187</v>
      </c>
      <c r="B75" s="37" t="s">
        <v>390</v>
      </c>
      <c r="C75" s="231" t="s">
        <v>23</v>
      </c>
      <c r="D75" s="232" t="s">
        <v>391</v>
      </c>
      <c r="E75" s="231"/>
      <c r="F75" s="231">
        <f>D75*E75</f>
        <v>0</v>
      </c>
      <c r="G75" s="233"/>
      <c r="H75" s="234"/>
      <c r="I75" s="222" t="s">
        <v>392</v>
      </c>
    </row>
    <row r="76" spans="1:9" ht="66">
      <c r="A76" s="23" t="s">
        <v>189</v>
      </c>
      <c r="B76" s="223" t="s">
        <v>393</v>
      </c>
      <c r="C76" s="235" t="s">
        <v>23</v>
      </c>
      <c r="D76" s="236" t="s">
        <v>394</v>
      </c>
      <c r="E76" s="235"/>
      <c r="F76" s="231">
        <f>D76*E76</f>
        <v>0</v>
      </c>
      <c r="G76" s="207"/>
      <c r="H76" s="237"/>
      <c r="I76" s="208" t="s">
        <v>395</v>
      </c>
    </row>
    <row r="77" spans="1:9" ht="26.25">
      <c r="A77" s="23" t="s">
        <v>191</v>
      </c>
      <c r="B77" s="223" t="s">
        <v>396</v>
      </c>
      <c r="C77" s="235" t="s">
        <v>23</v>
      </c>
      <c r="D77" s="236" t="s">
        <v>397</v>
      </c>
      <c r="E77" s="235"/>
      <c r="F77" s="231">
        <f>D77*E77</f>
        <v>0</v>
      </c>
      <c r="G77" s="207"/>
      <c r="H77" s="237"/>
      <c r="I77" s="208" t="s">
        <v>319</v>
      </c>
    </row>
    <row r="78" spans="1:9" ht="27" thickBot="1">
      <c r="A78" s="31" t="s">
        <v>398</v>
      </c>
      <c r="B78" s="238" t="s">
        <v>399</v>
      </c>
      <c r="C78" s="239" t="s">
        <v>23</v>
      </c>
      <c r="D78" s="240" t="s">
        <v>397</v>
      </c>
      <c r="E78" s="239"/>
      <c r="F78" s="231">
        <f>D78*E78</f>
        <v>0</v>
      </c>
      <c r="G78" s="197"/>
      <c r="H78" s="230"/>
      <c r="I78" s="226" t="s">
        <v>319</v>
      </c>
    </row>
    <row r="79" spans="1:9" ht="33" customHeight="1" thickBot="1">
      <c r="A79" s="50">
        <v>9</v>
      </c>
      <c r="B79" s="1023" t="s">
        <v>400</v>
      </c>
      <c r="C79" s="1024"/>
      <c r="D79" s="1024"/>
      <c r="E79" s="1024"/>
      <c r="F79" s="51"/>
      <c r="G79" s="51"/>
      <c r="H79" s="51"/>
      <c r="I79" s="52"/>
    </row>
    <row r="80" spans="1:9" ht="39">
      <c r="A80" s="42" t="s">
        <v>401</v>
      </c>
      <c r="B80" s="37" t="s">
        <v>402</v>
      </c>
      <c r="C80" s="231" t="s">
        <v>23</v>
      </c>
      <c r="D80" s="232" t="s">
        <v>403</v>
      </c>
      <c r="E80" s="231"/>
      <c r="F80" s="231">
        <f>D80*E80</f>
        <v>0</v>
      </c>
      <c r="G80" s="233"/>
      <c r="H80" s="234"/>
      <c r="I80" s="222" t="s">
        <v>404</v>
      </c>
    </row>
    <row r="81" spans="1:9" ht="39">
      <c r="A81" s="23" t="s">
        <v>405</v>
      </c>
      <c r="B81" s="223" t="s">
        <v>406</v>
      </c>
      <c r="C81" s="235" t="s">
        <v>23</v>
      </c>
      <c r="D81" s="236" t="s">
        <v>403</v>
      </c>
      <c r="E81" s="235"/>
      <c r="F81" s="231">
        <f>D81*E81</f>
        <v>0</v>
      </c>
      <c r="G81" s="207"/>
      <c r="H81" s="237"/>
      <c r="I81" s="208" t="s">
        <v>404</v>
      </c>
    </row>
    <row r="82" spans="1:9" ht="27" thickBot="1">
      <c r="A82" s="31" t="s">
        <v>407</v>
      </c>
      <c r="B82" s="238" t="s">
        <v>408</v>
      </c>
      <c r="C82" s="239" t="s">
        <v>23</v>
      </c>
      <c r="D82" s="240" t="s">
        <v>409</v>
      </c>
      <c r="E82" s="239"/>
      <c r="F82" s="231">
        <f>D82*E82</f>
        <v>0</v>
      </c>
      <c r="G82" s="197"/>
      <c r="H82" s="230"/>
      <c r="I82" s="226" t="s">
        <v>404</v>
      </c>
    </row>
    <row r="83" spans="1:9" ht="32.25" customHeight="1" thickBot="1">
      <c r="A83" s="50">
        <v>10</v>
      </c>
      <c r="B83" s="1023" t="s">
        <v>410</v>
      </c>
      <c r="C83" s="1024"/>
      <c r="D83" s="1024"/>
      <c r="E83" s="1024"/>
      <c r="F83" s="51"/>
      <c r="G83" s="51"/>
      <c r="H83" s="51"/>
      <c r="I83" s="52"/>
    </row>
    <row r="84" spans="1:9" ht="92.25">
      <c r="A84" s="42" t="s">
        <v>411</v>
      </c>
      <c r="B84" s="59" t="s">
        <v>412</v>
      </c>
      <c r="C84" s="231" t="s">
        <v>23</v>
      </c>
      <c r="D84" s="232" t="s">
        <v>413</v>
      </c>
      <c r="E84" s="241"/>
      <c r="F84" s="231">
        <f aca="true" t="shared" si="5" ref="F84:F89">D84*E84</f>
        <v>0</v>
      </c>
      <c r="G84" s="233"/>
      <c r="H84" s="234"/>
      <c r="I84" s="222" t="s">
        <v>395</v>
      </c>
    </row>
    <row r="85" spans="1:9" ht="92.25">
      <c r="A85" s="23" t="s">
        <v>414</v>
      </c>
      <c r="B85" s="242" t="s">
        <v>415</v>
      </c>
      <c r="C85" s="235" t="s">
        <v>23</v>
      </c>
      <c r="D85" s="236" t="s">
        <v>413</v>
      </c>
      <c r="E85" s="241"/>
      <c r="F85" s="231">
        <f t="shared" si="5"/>
        <v>0</v>
      </c>
      <c r="G85" s="207"/>
      <c r="H85" s="237"/>
      <c r="I85" s="208" t="s">
        <v>395</v>
      </c>
    </row>
    <row r="86" spans="1:9" ht="82.5" customHeight="1">
      <c r="A86" s="23" t="s">
        <v>416</v>
      </c>
      <c r="B86" s="242" t="s">
        <v>417</v>
      </c>
      <c r="C86" s="235" t="s">
        <v>23</v>
      </c>
      <c r="D86" s="236" t="s">
        <v>413</v>
      </c>
      <c r="E86" s="241"/>
      <c r="F86" s="231">
        <f t="shared" si="5"/>
        <v>0</v>
      </c>
      <c r="G86" s="207"/>
      <c r="H86" s="237"/>
      <c r="I86" s="208" t="s">
        <v>395</v>
      </c>
    </row>
    <row r="87" spans="1:9" ht="105">
      <c r="A87" s="23" t="s">
        <v>418</v>
      </c>
      <c r="B87" s="242" t="s">
        <v>419</v>
      </c>
      <c r="C87" s="235" t="s">
        <v>23</v>
      </c>
      <c r="D87" s="236" t="s">
        <v>413</v>
      </c>
      <c r="E87" s="241"/>
      <c r="F87" s="231">
        <f t="shared" si="5"/>
        <v>0</v>
      </c>
      <c r="G87" s="207"/>
      <c r="H87" s="237"/>
      <c r="I87" s="208" t="s">
        <v>395</v>
      </c>
    </row>
    <row r="88" spans="1:9" ht="12.75">
      <c r="A88" s="23" t="s">
        <v>420</v>
      </c>
      <c r="B88" s="223" t="s">
        <v>421</v>
      </c>
      <c r="C88" s="235" t="s">
        <v>23</v>
      </c>
      <c r="D88" s="236" t="s">
        <v>422</v>
      </c>
      <c r="E88" s="235"/>
      <c r="F88" s="231">
        <f t="shared" si="5"/>
        <v>0</v>
      </c>
      <c r="G88" s="207"/>
      <c r="H88" s="237"/>
      <c r="I88" s="208" t="s">
        <v>319</v>
      </c>
    </row>
    <row r="89" spans="1:9" ht="27" thickBot="1">
      <c r="A89" s="63" t="s">
        <v>423</v>
      </c>
      <c r="B89" s="243" t="s">
        <v>424</v>
      </c>
      <c r="C89" s="244" t="s">
        <v>23</v>
      </c>
      <c r="D89" s="245" t="s">
        <v>425</v>
      </c>
      <c r="E89" s="244"/>
      <c r="F89" s="231">
        <f t="shared" si="5"/>
        <v>0</v>
      </c>
      <c r="G89" s="246"/>
      <c r="H89" s="247"/>
      <c r="I89" s="248" t="s">
        <v>319</v>
      </c>
    </row>
    <row r="90" spans="1:9" ht="13.5" thickBot="1">
      <c r="A90" s="1018" t="s">
        <v>426</v>
      </c>
      <c r="B90" s="1018"/>
      <c r="C90" s="1018"/>
      <c r="D90" s="1018"/>
      <c r="E90" s="1018"/>
      <c r="F90" s="249">
        <f>SUM(F11:F89)</f>
        <v>0</v>
      </c>
      <c r="G90" s="1019"/>
      <c r="H90" s="1019"/>
      <c r="I90" s="1019"/>
    </row>
    <row r="91" spans="2:6" ht="24">
      <c r="B91" s="250" t="s">
        <v>194</v>
      </c>
      <c r="C91" s="70" t="s">
        <v>297</v>
      </c>
      <c r="D91" s="71" t="s">
        <v>196</v>
      </c>
      <c r="F91" s="137"/>
    </row>
    <row r="92" spans="2:6" ht="12.75">
      <c r="B92" s="251" t="s">
        <v>427</v>
      </c>
      <c r="C92" s="125"/>
      <c r="D92" s="252"/>
      <c r="F92" s="137"/>
    </row>
    <row r="93" spans="2:7" ht="12.75">
      <c r="B93" s="253" t="s">
        <v>198</v>
      </c>
      <c r="C93" s="25"/>
      <c r="D93" s="254"/>
      <c r="F93" s="137"/>
      <c r="G93" s="255"/>
    </row>
    <row r="94" spans="2:7" ht="26.25">
      <c r="B94" s="76" t="s">
        <v>199</v>
      </c>
      <c r="C94" s="25"/>
      <c r="D94" s="254"/>
      <c r="F94" s="137"/>
      <c r="G94" s="256"/>
    </row>
    <row r="95" spans="2:6" ht="12.75">
      <c r="B95" s="253" t="s">
        <v>428</v>
      </c>
      <c r="C95" s="25"/>
      <c r="D95" s="254"/>
      <c r="F95" s="137"/>
    </row>
    <row r="96" spans="2:6" ht="12.75">
      <c r="B96" s="253" t="s">
        <v>429</v>
      </c>
      <c r="C96" s="25"/>
      <c r="D96" s="254"/>
      <c r="F96" s="137"/>
    </row>
    <row r="97" spans="2:4" ht="12.75" hidden="1">
      <c r="B97" s="253"/>
      <c r="C97" s="25"/>
      <c r="D97" s="254"/>
    </row>
    <row r="98" spans="2:4" ht="12.75">
      <c r="B98" s="257" t="s">
        <v>430</v>
      </c>
      <c r="C98" s="25"/>
      <c r="D98" s="254"/>
    </row>
    <row r="99" spans="2:4" ht="12.75">
      <c r="B99" s="257" t="s">
        <v>431</v>
      </c>
      <c r="C99" s="25"/>
      <c r="D99" s="254"/>
    </row>
    <row r="100" spans="2:4" ht="12.75">
      <c r="B100" s="253" t="s">
        <v>432</v>
      </c>
      <c r="C100" s="25"/>
      <c r="D100" s="254"/>
    </row>
    <row r="101" spans="2:4" ht="12.75">
      <c r="B101" s="257" t="s">
        <v>433</v>
      </c>
      <c r="C101" s="25"/>
      <c r="D101" s="254"/>
    </row>
    <row r="102" spans="2:4" ht="12.75">
      <c r="B102" s="258" t="s">
        <v>434</v>
      </c>
      <c r="C102" s="129"/>
      <c r="D102" s="259"/>
    </row>
    <row r="104" spans="2:8" ht="12.75">
      <c r="B104" s="3"/>
      <c r="G104" s="255"/>
      <c r="H104" s="260" t="s">
        <v>435</v>
      </c>
    </row>
    <row r="105" spans="7:8" ht="12.75">
      <c r="G105" s="255"/>
      <c r="H105" s="260" t="s">
        <v>202</v>
      </c>
    </row>
    <row r="113" spans="2:9" ht="12.75">
      <c r="B113" s="132"/>
      <c r="C113" s="261"/>
      <c r="D113" s="261"/>
      <c r="E113" s="262"/>
      <c r="F113" s="262"/>
      <c r="G113" s="263"/>
      <c r="H113" s="264"/>
      <c r="I113" s="261"/>
    </row>
    <row r="114" spans="2:9" ht="12.75">
      <c r="B114" s="132"/>
      <c r="C114" s="261"/>
      <c r="D114" s="261"/>
      <c r="E114" s="262"/>
      <c r="F114" s="262"/>
      <c r="G114" s="265"/>
      <c r="H114" s="264"/>
      <c r="I114" s="261"/>
    </row>
    <row r="115" ht="12.75">
      <c r="B115" s="132"/>
    </row>
    <row r="118" ht="12.75">
      <c r="B118" s="266"/>
    </row>
    <row r="119" ht="12.75">
      <c r="B119" s="266"/>
    </row>
    <row r="120" ht="12.75">
      <c r="B120" s="266"/>
    </row>
    <row r="121" ht="12.75">
      <c r="B121" s="267"/>
    </row>
  </sheetData>
  <sheetProtection selectLockedCells="1" selectUnlockedCells="1"/>
  <mergeCells count="16">
    <mergeCell ref="B31:E31"/>
    <mergeCell ref="B41:E41"/>
    <mergeCell ref="B50:E50"/>
    <mergeCell ref="B55:E55"/>
    <mergeCell ref="B62:E62"/>
    <mergeCell ref="B74:E74"/>
    <mergeCell ref="A90:E90"/>
    <mergeCell ref="G90:I90"/>
    <mergeCell ref="C2:F2"/>
    <mergeCell ref="F5:G5"/>
    <mergeCell ref="F6:G6"/>
    <mergeCell ref="A7:B7"/>
    <mergeCell ref="A10:H10"/>
    <mergeCell ref="B27:E27"/>
    <mergeCell ref="B79:E79"/>
    <mergeCell ref="B83:E83"/>
  </mergeCells>
  <printOptions/>
  <pageMargins left="0.75" right="0.75" top="1" bottom="1" header="0.5118055555555555" footer="0.5118055555555555"/>
  <pageSetup horizontalDpi="600" verticalDpi="600" orientation="landscape" paperSize="9" scale="74" r:id="rId1"/>
  <rowBreaks count="3" manualBreakCount="3">
    <brk id="54" max="255" man="1"/>
    <brk id="66" max="255" man="1"/>
    <brk id="85" max="255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dimension ref="A2:M40"/>
  <sheetViews>
    <sheetView zoomScale="95" zoomScaleNormal="95" zoomScaleSheetLayoutView="70" zoomScalePageLayoutView="0" workbookViewId="0" topLeftCell="A1">
      <selection activeCell="B27" sqref="B27"/>
    </sheetView>
  </sheetViews>
  <sheetFormatPr defaultColWidth="11.57421875" defaultRowHeight="12.75"/>
  <cols>
    <col min="1" max="1" width="4.28125" style="479" customWidth="1"/>
    <col min="2" max="2" width="62.57421875" style="479" customWidth="1"/>
    <col min="3" max="3" width="7.7109375" style="479" customWidth="1"/>
    <col min="4" max="4" width="7.421875" style="479" customWidth="1"/>
    <col min="5" max="5" width="12.00390625" style="479" customWidth="1"/>
    <col min="6" max="6" width="13.28125" style="479" customWidth="1"/>
    <col min="7" max="7" width="11.7109375" style="479" customWidth="1"/>
    <col min="8" max="8" width="12.57421875" style="479" customWidth="1"/>
    <col min="9" max="9" width="13.7109375" style="479" customWidth="1"/>
    <col min="10" max="13" width="0" style="479" hidden="1" customWidth="1"/>
    <col min="14" max="16384" width="11.57421875" style="479" customWidth="1"/>
  </cols>
  <sheetData>
    <row r="1" ht="12" thickBot="1"/>
    <row r="2" spans="1:9" ht="13.5" thickBot="1">
      <c r="A2" s="791"/>
      <c r="B2" s="4"/>
      <c r="C2" s="1115" t="s">
        <v>0</v>
      </c>
      <c r="D2" s="1115"/>
      <c r="E2" s="1115"/>
      <c r="F2" s="1115"/>
      <c r="H2" s="1011" t="s">
        <v>1201</v>
      </c>
      <c r="I2" s="1011"/>
    </row>
    <row r="3" spans="1:9" ht="13.5" thickBot="1">
      <c r="A3" s="791"/>
      <c r="B3" s="4" t="s">
        <v>1208</v>
      </c>
      <c r="C3" s="478"/>
      <c r="H3" s="1010" t="s">
        <v>1202</v>
      </c>
      <c r="I3" s="1010"/>
    </row>
    <row r="4" spans="1:8" ht="12" thickBot="1">
      <c r="A4" s="1116" t="s">
        <v>828</v>
      </c>
      <c r="B4" s="1116"/>
      <c r="E4" s="792"/>
      <c r="F4" s="792"/>
      <c r="G4" s="793"/>
      <c r="H4" s="794"/>
    </row>
    <row r="5" spans="1:9" ht="81.75" customHeight="1">
      <c r="A5" s="795" t="s">
        <v>3</v>
      </c>
      <c r="B5" s="139" t="s">
        <v>4</v>
      </c>
      <c r="C5" s="139" t="s">
        <v>5</v>
      </c>
      <c r="D5" s="139" t="s">
        <v>204</v>
      </c>
      <c r="E5" s="139" t="s">
        <v>7</v>
      </c>
      <c r="F5" s="139" t="s">
        <v>8</v>
      </c>
      <c r="G5" s="139" t="s">
        <v>9</v>
      </c>
      <c r="H5" s="139" t="s">
        <v>10</v>
      </c>
      <c r="I5" s="141" t="s">
        <v>11</v>
      </c>
    </row>
    <row r="6" spans="1:9" ht="12" customHeight="1">
      <c r="A6" s="796" t="s">
        <v>12</v>
      </c>
      <c r="B6" s="797" t="s">
        <v>12</v>
      </c>
      <c r="C6" s="797" t="s">
        <v>12</v>
      </c>
      <c r="D6" s="797" t="s">
        <v>12</v>
      </c>
      <c r="E6" s="797" t="s">
        <v>13</v>
      </c>
      <c r="F6" s="797" t="s">
        <v>13</v>
      </c>
      <c r="G6" s="797" t="s">
        <v>12</v>
      </c>
      <c r="H6" s="797" t="s">
        <v>12</v>
      </c>
      <c r="I6" s="796" t="s">
        <v>12</v>
      </c>
    </row>
    <row r="7" spans="1:9" ht="12.75" customHeight="1">
      <c r="A7" s="1117" t="s">
        <v>829</v>
      </c>
      <c r="B7" s="1117"/>
      <c r="C7" s="1117"/>
      <c r="D7" s="1117"/>
      <c r="E7" s="1117"/>
      <c r="F7" s="1117"/>
      <c r="G7" s="1117"/>
      <c r="H7" s="1117"/>
      <c r="I7" s="1117"/>
    </row>
    <row r="8" spans="1:9" ht="159">
      <c r="A8" s="798">
        <v>1</v>
      </c>
      <c r="B8" s="799" t="s">
        <v>830</v>
      </c>
      <c r="C8" s="800" t="s">
        <v>831</v>
      </c>
      <c r="D8" s="801" t="s">
        <v>831</v>
      </c>
      <c r="E8" s="802" t="s">
        <v>831</v>
      </c>
      <c r="F8" s="803" t="s">
        <v>831</v>
      </c>
      <c r="G8" s="804" t="s">
        <v>831</v>
      </c>
      <c r="H8" s="801" t="s">
        <v>831</v>
      </c>
      <c r="I8" s="805" t="s">
        <v>831</v>
      </c>
    </row>
    <row r="9" spans="1:9" ht="11.25">
      <c r="A9" s="806" t="s">
        <v>21</v>
      </c>
      <c r="B9" s="807" t="s">
        <v>832</v>
      </c>
      <c r="C9" s="808" t="s">
        <v>23</v>
      </c>
      <c r="D9" s="809">
        <v>18</v>
      </c>
      <c r="E9" s="810"/>
      <c r="F9" s="811">
        <f>D9*E9</f>
        <v>0</v>
      </c>
      <c r="G9" s="812"/>
      <c r="H9" s="813"/>
      <c r="I9" s="814" t="s">
        <v>833</v>
      </c>
    </row>
    <row r="10" spans="1:9" ht="22.5">
      <c r="A10" s="806" t="s">
        <v>25</v>
      </c>
      <c r="B10" s="807" t="s">
        <v>834</v>
      </c>
      <c r="C10" s="808" t="s">
        <v>23</v>
      </c>
      <c r="D10" s="809">
        <v>30</v>
      </c>
      <c r="E10" s="810"/>
      <c r="F10" s="811">
        <f>D10*E10</f>
        <v>0</v>
      </c>
      <c r="G10" s="812"/>
      <c r="H10" s="813"/>
      <c r="I10" s="814" t="s">
        <v>500</v>
      </c>
    </row>
    <row r="11" spans="1:9" ht="39" customHeight="1">
      <c r="A11" s="806" t="s">
        <v>27</v>
      </c>
      <c r="B11" s="807" t="s">
        <v>835</v>
      </c>
      <c r="C11" s="808" t="s">
        <v>23</v>
      </c>
      <c r="D11" s="809">
        <v>50</v>
      </c>
      <c r="E11" s="810"/>
      <c r="F11" s="811">
        <f>D11*E11</f>
        <v>0</v>
      </c>
      <c r="G11" s="812"/>
      <c r="H11" s="813"/>
      <c r="I11" s="814" t="s">
        <v>500</v>
      </c>
    </row>
    <row r="12" spans="1:13" ht="22.5">
      <c r="A12" s="806" t="s">
        <v>30</v>
      </c>
      <c r="B12" s="815" t="s">
        <v>836</v>
      </c>
      <c r="C12" s="808" t="s">
        <v>23</v>
      </c>
      <c r="D12" s="816">
        <v>180</v>
      </c>
      <c r="E12" s="817"/>
      <c r="F12" s="811">
        <f>D12*E12</f>
        <v>0</v>
      </c>
      <c r="G12" s="818"/>
      <c r="H12" s="819"/>
      <c r="I12" s="814" t="s">
        <v>500</v>
      </c>
      <c r="J12" s="820"/>
      <c r="K12" s="820"/>
      <c r="L12" s="820"/>
      <c r="M12" s="820"/>
    </row>
    <row r="13" spans="1:9" ht="33.75" customHeight="1" thickBot="1">
      <c r="A13" s="821" t="s">
        <v>32</v>
      </c>
      <c r="B13" s="822" t="s">
        <v>837</v>
      </c>
      <c r="C13" s="823" t="s">
        <v>23</v>
      </c>
      <c r="D13" s="824">
        <v>180</v>
      </c>
      <c r="E13" s="825"/>
      <c r="F13" s="811">
        <f>D13*E13</f>
        <v>0</v>
      </c>
      <c r="G13" s="826"/>
      <c r="H13" s="827"/>
      <c r="I13" s="828" t="s">
        <v>500</v>
      </c>
    </row>
    <row r="14" spans="1:9" ht="27.75" customHeight="1" thickBot="1">
      <c r="A14" s="1113" t="s">
        <v>838</v>
      </c>
      <c r="B14" s="1114"/>
      <c r="C14" s="1114"/>
      <c r="D14" s="1114"/>
      <c r="E14" s="1114"/>
      <c r="F14" s="829"/>
      <c r="G14" s="829"/>
      <c r="H14" s="829"/>
      <c r="I14" s="830"/>
    </row>
    <row r="15" spans="1:9" ht="109.5" customHeight="1">
      <c r="A15" s="831">
        <v>2</v>
      </c>
      <c r="B15" s="832" t="s">
        <v>839</v>
      </c>
      <c r="C15" s="833" t="s">
        <v>831</v>
      </c>
      <c r="D15" s="833" t="s">
        <v>831</v>
      </c>
      <c r="E15" s="833" t="s">
        <v>831</v>
      </c>
      <c r="F15" s="833" t="s">
        <v>831</v>
      </c>
      <c r="G15" s="833" t="s">
        <v>831</v>
      </c>
      <c r="H15" s="833" t="s">
        <v>831</v>
      </c>
      <c r="I15" s="833" t="s">
        <v>831</v>
      </c>
    </row>
    <row r="16" spans="1:9" ht="27.75" customHeight="1">
      <c r="A16" s="834" t="s">
        <v>62</v>
      </c>
      <c r="B16" s="815" t="s">
        <v>840</v>
      </c>
      <c r="C16" s="835" t="s">
        <v>23</v>
      </c>
      <c r="D16" s="816">
        <v>20</v>
      </c>
      <c r="E16" s="836"/>
      <c r="F16" s="837">
        <f>D16*E16</f>
        <v>0</v>
      </c>
      <c r="G16" s="818"/>
      <c r="H16" s="819"/>
      <c r="I16" s="814" t="s">
        <v>841</v>
      </c>
    </row>
    <row r="17" spans="1:9" ht="27.75" customHeight="1">
      <c r="A17" s="834" t="s">
        <v>65</v>
      </c>
      <c r="B17" s="815" t="s">
        <v>842</v>
      </c>
      <c r="C17" s="835" t="s">
        <v>23</v>
      </c>
      <c r="D17" s="816">
        <v>20</v>
      </c>
      <c r="E17" s="836"/>
      <c r="F17" s="837">
        <f>D17*E17</f>
        <v>0</v>
      </c>
      <c r="G17" s="818"/>
      <c r="H17" s="819"/>
      <c r="I17" s="814" t="s">
        <v>843</v>
      </c>
    </row>
    <row r="18" spans="1:9" ht="27.75" customHeight="1" thickBot="1">
      <c r="A18" s="838" t="s">
        <v>67</v>
      </c>
      <c r="B18" s="839" t="s">
        <v>844</v>
      </c>
      <c r="C18" s="840" t="s">
        <v>23</v>
      </c>
      <c r="D18" s="841">
        <v>160</v>
      </c>
      <c r="E18" s="842"/>
      <c r="F18" s="837">
        <f>D18*E18</f>
        <v>0</v>
      </c>
      <c r="G18" s="843"/>
      <c r="H18" s="844"/>
      <c r="I18" s="828" t="s">
        <v>843</v>
      </c>
    </row>
    <row r="19" spans="1:9" ht="33.75" customHeight="1" thickBot="1">
      <c r="A19" s="1113" t="s">
        <v>845</v>
      </c>
      <c r="B19" s="1114"/>
      <c r="C19" s="1114"/>
      <c r="D19" s="1114"/>
      <c r="E19" s="1114"/>
      <c r="F19" s="829"/>
      <c r="G19" s="829"/>
      <c r="H19" s="829"/>
      <c r="I19" s="830"/>
    </row>
    <row r="20" spans="1:9" ht="157.5" customHeight="1">
      <c r="A20" s="831">
        <v>3</v>
      </c>
      <c r="B20" s="845" t="s">
        <v>846</v>
      </c>
      <c r="C20" s="833" t="s">
        <v>831</v>
      </c>
      <c r="D20" s="833" t="s">
        <v>831</v>
      </c>
      <c r="E20" s="833" t="s">
        <v>831</v>
      </c>
      <c r="F20" s="833" t="s">
        <v>831</v>
      </c>
      <c r="G20" s="833" t="s">
        <v>831</v>
      </c>
      <c r="H20" s="833" t="s">
        <v>831</v>
      </c>
      <c r="I20" s="833" t="s">
        <v>831</v>
      </c>
    </row>
    <row r="21" spans="1:9" ht="27.75" customHeight="1">
      <c r="A21" s="834" t="s">
        <v>76</v>
      </c>
      <c r="B21" s="815" t="s">
        <v>847</v>
      </c>
      <c r="C21" s="835" t="s">
        <v>23</v>
      </c>
      <c r="D21" s="846">
        <v>10</v>
      </c>
      <c r="E21" s="836"/>
      <c r="F21" s="837">
        <f>D21*E21</f>
        <v>0</v>
      </c>
      <c r="G21" s="818"/>
      <c r="H21" s="819"/>
      <c r="I21" s="814" t="s">
        <v>848</v>
      </c>
    </row>
    <row r="22" spans="1:9" ht="24" customHeight="1">
      <c r="A22" s="834" t="s">
        <v>79</v>
      </c>
      <c r="B22" s="815" t="s">
        <v>849</v>
      </c>
      <c r="C22" s="835" t="s">
        <v>23</v>
      </c>
      <c r="D22" s="846">
        <v>5</v>
      </c>
      <c r="E22" s="836"/>
      <c r="F22" s="837">
        <f>D22*E22</f>
        <v>0</v>
      </c>
      <c r="G22" s="818"/>
      <c r="H22" s="819"/>
      <c r="I22" s="814" t="s">
        <v>850</v>
      </c>
    </row>
    <row r="23" spans="1:9" ht="22.5">
      <c r="A23" s="834" t="s">
        <v>82</v>
      </c>
      <c r="B23" s="815" t="s">
        <v>851</v>
      </c>
      <c r="C23" s="835" t="s">
        <v>23</v>
      </c>
      <c r="D23" s="816">
        <v>200</v>
      </c>
      <c r="E23" s="836"/>
      <c r="F23" s="837">
        <f>D23*E23</f>
        <v>0</v>
      </c>
      <c r="G23" s="818"/>
      <c r="H23" s="819"/>
      <c r="I23" s="814" t="s">
        <v>843</v>
      </c>
    </row>
    <row r="24" spans="1:9" ht="22.5">
      <c r="A24" s="847" t="s">
        <v>86</v>
      </c>
      <c r="B24" s="848" t="s">
        <v>852</v>
      </c>
      <c r="C24" s="849" t="s">
        <v>23</v>
      </c>
      <c r="D24" s="850">
        <v>50</v>
      </c>
      <c r="E24" s="851"/>
      <c r="F24" s="837">
        <f>D24*E24</f>
        <v>0</v>
      </c>
      <c r="G24" s="852"/>
      <c r="H24" s="853"/>
      <c r="I24" s="854" t="s">
        <v>843</v>
      </c>
    </row>
    <row r="25" spans="1:9" ht="12.75" customHeight="1">
      <c r="A25" s="1118" t="s">
        <v>193</v>
      </c>
      <c r="B25" s="1118"/>
      <c r="C25" s="1118"/>
      <c r="D25" s="1118"/>
      <c r="E25" s="1118"/>
      <c r="F25" s="855">
        <f>SUM(F8:F24)</f>
        <v>0</v>
      </c>
      <c r="G25" s="1119"/>
      <c r="H25" s="1119"/>
      <c r="I25" s="1119"/>
    </row>
    <row r="26" spans="2:6" ht="24">
      <c r="B26" s="856" t="s">
        <v>194</v>
      </c>
      <c r="C26" s="550" t="s">
        <v>726</v>
      </c>
      <c r="D26" s="501" t="s">
        <v>196</v>
      </c>
      <c r="F26" s="478"/>
    </row>
    <row r="27" spans="2:6" ht="23.25">
      <c r="B27" s="857" t="s">
        <v>727</v>
      </c>
      <c r="C27" s="858"/>
      <c r="D27" s="859"/>
      <c r="E27" s="268"/>
      <c r="F27" s="478"/>
    </row>
    <row r="28" spans="2:5" ht="11.25">
      <c r="B28" s="860" t="s">
        <v>198</v>
      </c>
      <c r="C28" s="809"/>
      <c r="D28" s="861"/>
      <c r="E28" s="268"/>
    </row>
    <row r="29" spans="2:7" ht="27" customHeight="1">
      <c r="B29" s="860" t="s">
        <v>199</v>
      </c>
      <c r="C29" s="809"/>
      <c r="D29" s="861"/>
      <c r="E29" s="268"/>
      <c r="G29" s="478" t="s">
        <v>853</v>
      </c>
    </row>
    <row r="30" spans="2:7" ht="23.25">
      <c r="B30" s="862" t="s">
        <v>300</v>
      </c>
      <c r="C30" s="863"/>
      <c r="D30" s="864"/>
      <c r="E30" s="268"/>
      <c r="G30" s="865" t="s">
        <v>202</v>
      </c>
    </row>
    <row r="32" ht="11.25">
      <c r="B32" s="866"/>
    </row>
    <row r="33" ht="11.25">
      <c r="B33" s="866"/>
    </row>
    <row r="34" ht="11.25">
      <c r="B34" s="867"/>
    </row>
    <row r="40" ht="12">
      <c r="B40" s="478"/>
    </row>
  </sheetData>
  <sheetProtection selectLockedCells="1" selectUnlockedCells="1"/>
  <mergeCells count="9">
    <mergeCell ref="A19:E19"/>
    <mergeCell ref="C2:F2"/>
    <mergeCell ref="A4:B4"/>
    <mergeCell ref="A7:I7"/>
    <mergeCell ref="A25:E25"/>
    <mergeCell ref="G25:I25"/>
    <mergeCell ref="A14:E14"/>
    <mergeCell ref="H2:I2"/>
    <mergeCell ref="H3:I3"/>
  </mergeCells>
  <printOptions/>
  <pageMargins left="0.2" right="0.2" top="0.4" bottom="0.4097222222222222" header="0.1701388888888889" footer="0.1798611111111111"/>
  <pageSetup horizontalDpi="600" verticalDpi="600" orientation="landscape" paperSize="9" scale="94" r:id="rId1"/>
  <headerFooter alignWithMargins="0">
    <oddHeader>&amp;C&amp;"Times New Roman,Normalny"&amp;12&amp;A</oddHeader>
    <oddFooter>&amp;C&amp;"Times New Roman,Normalny"&amp;12Strona &amp;P</oddFooter>
  </headerFooter>
  <colBreaks count="1" manualBreakCount="1">
    <brk id="10" max="65535" man="1"/>
  </colBreaks>
</worksheet>
</file>

<file path=xl/worksheets/sheet31.xml><?xml version="1.0" encoding="utf-8"?>
<worksheet xmlns="http://schemas.openxmlformats.org/spreadsheetml/2006/main" xmlns:r="http://schemas.openxmlformats.org/officeDocument/2006/relationships">
  <dimension ref="A1:J22"/>
  <sheetViews>
    <sheetView zoomScale="95" zoomScaleNormal="95" zoomScaleSheetLayoutView="70" zoomScalePageLayoutView="0" workbookViewId="0" topLeftCell="A1">
      <selection activeCell="B21" sqref="B21"/>
    </sheetView>
  </sheetViews>
  <sheetFormatPr defaultColWidth="11.57421875" defaultRowHeight="12.75"/>
  <cols>
    <col min="1" max="1" width="4.8515625" style="0" customWidth="1"/>
    <col min="2" max="2" width="42.00390625" style="0" customWidth="1"/>
    <col min="3" max="3" width="10.28125" style="0" customWidth="1"/>
    <col min="4" max="4" width="8.57421875" style="0" customWidth="1"/>
    <col min="5" max="5" width="15.421875" style="0" customWidth="1"/>
    <col min="6" max="6" width="14.8515625" style="0" customWidth="1"/>
    <col min="7" max="7" width="16.7109375" style="0" customWidth="1"/>
    <col min="8" max="8" width="14.421875" style="0" customWidth="1"/>
    <col min="9" max="9" width="13.421875" style="0" customWidth="1"/>
  </cols>
  <sheetData>
    <row r="1" ht="12.75">
      <c r="B1" s="532"/>
    </row>
    <row r="3" spans="2:6" ht="12.75">
      <c r="B3" s="532"/>
      <c r="C3" s="1012" t="s">
        <v>0</v>
      </c>
      <c r="D3" s="1012"/>
      <c r="E3" s="1012"/>
      <c r="F3" s="1012"/>
    </row>
    <row r="4" ht="13.5" thickBot="1">
      <c r="B4" s="532"/>
    </row>
    <row r="5" spans="2:9" ht="12.75">
      <c r="B5" s="2"/>
      <c r="E5" s="3"/>
      <c r="H5" s="1011" t="s">
        <v>1201</v>
      </c>
      <c r="I5" s="1011"/>
    </row>
    <row r="6" spans="2:9" ht="12" customHeight="1" thickBot="1">
      <c r="B6" s="959" t="s">
        <v>1209</v>
      </c>
      <c r="H6" s="1010" t="s">
        <v>1202</v>
      </c>
      <c r="I6" s="1010"/>
    </row>
    <row r="7" spans="1:8" s="133" customFormat="1" ht="13.5" thickBot="1">
      <c r="A7" s="1013" t="s">
        <v>854</v>
      </c>
      <c r="B7" s="1013"/>
      <c r="E7" s="134"/>
      <c r="F7" s="134"/>
      <c r="G7" s="135"/>
      <c r="H7" s="136"/>
    </row>
    <row r="8" spans="1:9" ht="56.25" customHeight="1">
      <c r="A8" s="368" t="s">
        <v>3</v>
      </c>
      <c r="B8" s="369" t="s">
        <v>306</v>
      </c>
      <c r="C8" s="369" t="s">
        <v>5</v>
      </c>
      <c r="D8" s="369" t="s">
        <v>204</v>
      </c>
      <c r="E8" s="369" t="s">
        <v>7</v>
      </c>
      <c r="F8" s="369" t="s">
        <v>8</v>
      </c>
      <c r="G8" s="369" t="s">
        <v>9</v>
      </c>
      <c r="H8" s="369" t="s">
        <v>10</v>
      </c>
      <c r="I8" s="9" t="s">
        <v>11</v>
      </c>
    </row>
    <row r="9" spans="1:9" ht="18" customHeight="1" thickBot="1">
      <c r="A9" s="533" t="s">
        <v>12</v>
      </c>
      <c r="B9" s="533" t="s">
        <v>12</v>
      </c>
      <c r="C9" s="533" t="s">
        <v>12</v>
      </c>
      <c r="D9" s="533" t="s">
        <v>12</v>
      </c>
      <c r="E9" s="533" t="s">
        <v>13</v>
      </c>
      <c r="F9" s="533" t="s">
        <v>13</v>
      </c>
      <c r="G9" s="533" t="s">
        <v>12</v>
      </c>
      <c r="H9" s="533" t="s">
        <v>12</v>
      </c>
      <c r="I9" s="533" t="s">
        <v>12</v>
      </c>
    </row>
    <row r="10" spans="1:9" ht="53.25" thickBot="1">
      <c r="A10" s="534" t="s">
        <v>698</v>
      </c>
      <c r="B10" s="893" t="s">
        <v>855</v>
      </c>
      <c r="C10" s="536" t="s">
        <v>856</v>
      </c>
      <c r="D10" s="537" t="s">
        <v>403</v>
      </c>
      <c r="E10" s="392"/>
      <c r="F10" s="538">
        <f>D10*E10</f>
        <v>0</v>
      </c>
      <c r="G10" s="588"/>
      <c r="H10" s="394"/>
      <c r="I10" s="481" t="s">
        <v>857</v>
      </c>
    </row>
    <row r="11" spans="1:9" ht="66" thickBot="1">
      <c r="A11" s="543" t="s">
        <v>701</v>
      </c>
      <c r="B11" s="895" t="s">
        <v>858</v>
      </c>
      <c r="C11" s="544" t="s">
        <v>856</v>
      </c>
      <c r="D11" s="545" t="s">
        <v>403</v>
      </c>
      <c r="E11" s="335"/>
      <c r="F11" s="538">
        <f>D11*E11</f>
        <v>0</v>
      </c>
      <c r="G11" s="590"/>
      <c r="H11" s="547"/>
      <c r="I11" s="113" t="s">
        <v>857</v>
      </c>
    </row>
    <row r="12" spans="1:9" ht="13.5" thickBot="1">
      <c r="A12" s="1108" t="s">
        <v>193</v>
      </c>
      <c r="B12" s="1108"/>
      <c r="C12" s="1108"/>
      <c r="D12" s="1108"/>
      <c r="E12" s="1108"/>
      <c r="F12" s="591">
        <f>SUM(F10:F11)</f>
        <v>0</v>
      </c>
      <c r="G12" s="1109"/>
      <c r="H12" s="1109"/>
      <c r="I12" s="1109"/>
    </row>
    <row r="13" spans="1:8" ht="12.75">
      <c r="A13" s="133"/>
      <c r="B13" s="133"/>
      <c r="C13" s="133"/>
      <c r="D13" s="133"/>
      <c r="E13" s="133"/>
      <c r="F13" s="133"/>
      <c r="G13" s="133"/>
      <c r="H13" s="133"/>
    </row>
    <row r="14" spans="1:8" ht="12.75">
      <c r="A14" s="133"/>
      <c r="B14" s="133"/>
      <c r="C14" s="133"/>
      <c r="D14" s="133"/>
      <c r="E14" s="133"/>
      <c r="F14" s="133"/>
      <c r="G14" s="3"/>
      <c r="H14" s="133"/>
    </row>
    <row r="15" spans="1:8" ht="24">
      <c r="A15" s="133"/>
      <c r="B15" s="592" t="s">
        <v>859</v>
      </c>
      <c r="C15" s="139" t="s">
        <v>726</v>
      </c>
      <c r="D15" s="476" t="s">
        <v>196</v>
      </c>
      <c r="E15" s="133"/>
      <c r="F15" s="133"/>
      <c r="G15" s="3"/>
      <c r="H15" s="133"/>
    </row>
    <row r="16" spans="2:6" ht="12.75">
      <c r="B16" s="72" t="s">
        <v>860</v>
      </c>
      <c r="C16" s="125"/>
      <c r="D16" s="126"/>
      <c r="E16" s="127"/>
      <c r="F16" s="127"/>
    </row>
    <row r="17" spans="2:6" ht="12.75">
      <c r="B17" s="76" t="s">
        <v>861</v>
      </c>
      <c r="C17" s="25"/>
      <c r="D17" s="128"/>
      <c r="E17" s="127"/>
      <c r="F17" s="127"/>
    </row>
    <row r="18" spans="2:6" ht="12.75">
      <c r="B18" s="72" t="s">
        <v>1207</v>
      </c>
      <c r="C18" s="125"/>
      <c r="D18" s="126"/>
      <c r="E18" s="127"/>
      <c r="F18" s="127"/>
    </row>
    <row r="19" spans="2:6" ht="26.25">
      <c r="B19" s="76" t="s">
        <v>863</v>
      </c>
      <c r="C19" s="25"/>
      <c r="D19" s="128"/>
      <c r="E19" s="127"/>
      <c r="F19" s="127"/>
    </row>
    <row r="20" spans="2:6" ht="26.25">
      <c r="B20" s="76" t="s">
        <v>864</v>
      </c>
      <c r="C20" s="25"/>
      <c r="D20" s="128"/>
      <c r="E20" s="127"/>
      <c r="F20" s="127"/>
    </row>
    <row r="21" spans="2:10" ht="39">
      <c r="B21" s="78" t="s">
        <v>865</v>
      </c>
      <c r="C21" s="129"/>
      <c r="D21" s="130"/>
      <c r="E21" s="127"/>
      <c r="F21" s="127"/>
      <c r="G21" s="593" t="s">
        <v>866</v>
      </c>
      <c r="H21" s="401"/>
      <c r="J21" s="133"/>
    </row>
    <row r="22" spans="2:10" ht="12.75">
      <c r="B22" s="133"/>
      <c r="G22" s="594" t="s">
        <v>202</v>
      </c>
      <c r="H22" s="401"/>
      <c r="J22" s="133"/>
    </row>
  </sheetData>
  <sheetProtection selectLockedCells="1" selectUnlockedCells="1"/>
  <mergeCells count="6">
    <mergeCell ref="C3:F3"/>
    <mergeCell ref="A7:B7"/>
    <mergeCell ref="A12:E12"/>
    <mergeCell ref="G12:I12"/>
    <mergeCell ref="H5:I5"/>
    <mergeCell ref="H6:I6"/>
  </mergeCells>
  <printOptions/>
  <pageMargins left="0.2" right="0.2" top="0.42986111111111114" bottom="0.4298611111111111" header="0.1701388888888889" footer="0.1597222222222222"/>
  <pageSetup horizontalDpi="600" verticalDpi="6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J18"/>
  <sheetViews>
    <sheetView zoomScale="95" zoomScaleNormal="95" zoomScaleSheetLayoutView="70" zoomScalePageLayoutView="0" workbookViewId="0" topLeftCell="A1">
      <selection activeCell="B14" sqref="B14:C14"/>
    </sheetView>
  </sheetViews>
  <sheetFormatPr defaultColWidth="11.57421875" defaultRowHeight="12.75"/>
  <cols>
    <col min="1" max="1" width="5.140625" style="0" customWidth="1"/>
    <col min="2" max="2" width="43.28125" style="0" customWidth="1"/>
    <col min="3" max="3" width="8.57421875" style="0" customWidth="1"/>
    <col min="4" max="4" width="9.421875" style="0" customWidth="1"/>
    <col min="5" max="5" width="14.140625" style="0" customWidth="1"/>
    <col min="6" max="6" width="17.57421875" style="0" customWidth="1"/>
    <col min="7" max="7" width="15.57421875" style="0" customWidth="1"/>
    <col min="8" max="8" width="14.421875" style="0" customWidth="1"/>
    <col min="9" max="9" width="15.00390625" style="0" customWidth="1"/>
  </cols>
  <sheetData>
    <row r="1" ht="12.75">
      <c r="B1" s="532"/>
    </row>
    <row r="2" ht="12.75">
      <c r="B2" s="532"/>
    </row>
    <row r="3" spans="2:6" ht="13.5" thickBot="1">
      <c r="B3" s="532"/>
      <c r="C3" s="1012" t="s">
        <v>0</v>
      </c>
      <c r="D3" s="1012"/>
      <c r="E3" s="1012"/>
      <c r="F3" s="1012"/>
    </row>
    <row r="4" spans="8:9" ht="12.75">
      <c r="H4" s="1011" t="s">
        <v>1201</v>
      </c>
      <c r="I4" s="1011"/>
    </row>
    <row r="5" spans="2:9" ht="13.5" thickBot="1">
      <c r="B5" s="2" t="s">
        <v>1</v>
      </c>
      <c r="H5" s="1010" t="s">
        <v>1202</v>
      </c>
      <c r="I5" s="1010"/>
    </row>
    <row r="6" spans="1:8" s="133" customFormat="1" ht="13.5" thickBot="1">
      <c r="A6" s="1013" t="s">
        <v>688</v>
      </c>
      <c r="B6" s="1013"/>
      <c r="E6" s="134"/>
      <c r="F6" s="134"/>
      <c r="G6" s="135"/>
      <c r="H6" s="136"/>
    </row>
    <row r="7" spans="1:9" ht="71.25" customHeight="1">
      <c r="A7" s="368" t="s">
        <v>3</v>
      </c>
      <c r="B7" s="369" t="s">
        <v>306</v>
      </c>
      <c r="C7" s="369" t="s">
        <v>5</v>
      </c>
      <c r="D7" s="369" t="s">
        <v>204</v>
      </c>
      <c r="E7" s="369" t="s">
        <v>7</v>
      </c>
      <c r="F7" s="369" t="s">
        <v>8</v>
      </c>
      <c r="G7" s="369" t="s">
        <v>9</v>
      </c>
      <c r="H7" s="369" t="s">
        <v>10</v>
      </c>
      <c r="I7" s="9" t="s">
        <v>11</v>
      </c>
    </row>
    <row r="8" spans="1:9" ht="18" customHeight="1">
      <c r="A8" s="533" t="s">
        <v>12</v>
      </c>
      <c r="B8" s="533" t="s">
        <v>12</v>
      </c>
      <c r="C8" s="533" t="s">
        <v>12</v>
      </c>
      <c r="D8" s="533" t="s">
        <v>12</v>
      </c>
      <c r="E8" s="533" t="s">
        <v>13</v>
      </c>
      <c r="F8" s="533" t="s">
        <v>13</v>
      </c>
      <c r="G8" s="533" t="s">
        <v>12</v>
      </c>
      <c r="H8" s="533" t="s">
        <v>12</v>
      </c>
      <c r="I8" s="533" t="s">
        <v>12</v>
      </c>
    </row>
    <row r="9" spans="1:9" ht="127.5" customHeight="1">
      <c r="A9" s="595" t="s">
        <v>698</v>
      </c>
      <c r="B9" s="896" t="s">
        <v>867</v>
      </c>
      <c r="C9" s="596" t="s">
        <v>856</v>
      </c>
      <c r="D9" s="597" t="s">
        <v>409</v>
      </c>
      <c r="E9" s="497"/>
      <c r="F9" s="591">
        <f>D9*E9</f>
        <v>0</v>
      </c>
      <c r="G9" s="598"/>
      <c r="H9" s="599"/>
      <c r="I9" s="600" t="s">
        <v>868</v>
      </c>
    </row>
    <row r="10" spans="1:8" ht="24" customHeight="1">
      <c r="A10" s="133"/>
      <c r="B10" s="1082" t="s">
        <v>194</v>
      </c>
      <c r="C10" s="1082"/>
      <c r="D10" s="475" t="s">
        <v>726</v>
      </c>
      <c r="E10" s="476" t="s">
        <v>869</v>
      </c>
      <c r="F10" s="133"/>
      <c r="G10" s="3"/>
      <c r="H10" s="133"/>
    </row>
    <row r="11" spans="2:6" ht="26.25" customHeight="1">
      <c r="B11" s="1078" t="s">
        <v>870</v>
      </c>
      <c r="C11" s="1078"/>
      <c r="D11" s="125"/>
      <c r="E11" s="73"/>
      <c r="F11" s="472"/>
    </row>
    <row r="12" spans="2:6" ht="25.5" customHeight="1">
      <c r="B12" s="1083" t="s">
        <v>198</v>
      </c>
      <c r="C12" s="1083"/>
      <c r="D12" s="25"/>
      <c r="E12" s="529"/>
      <c r="F12" s="472"/>
    </row>
    <row r="13" spans="2:10" ht="26.25" customHeight="1">
      <c r="B13" s="1083" t="s">
        <v>199</v>
      </c>
      <c r="C13" s="1083"/>
      <c r="D13" s="25"/>
      <c r="E13" s="529"/>
      <c r="F13" s="472"/>
      <c r="J13" s="133"/>
    </row>
    <row r="14" spans="2:10" ht="26.25" customHeight="1">
      <c r="B14" s="1080" t="s">
        <v>799</v>
      </c>
      <c r="C14" s="1080"/>
      <c r="D14" s="129"/>
      <c r="E14" s="474"/>
      <c r="F14" s="472"/>
      <c r="J14" s="133"/>
    </row>
    <row r="17" spans="7:8" ht="12.75">
      <c r="G17" s="3" t="s">
        <v>201</v>
      </c>
      <c r="H17" s="133"/>
    </row>
    <row r="18" spans="7:8" ht="12.75">
      <c r="G18" s="80" t="s">
        <v>202</v>
      </c>
      <c r="H18" s="133"/>
    </row>
  </sheetData>
  <sheetProtection selectLockedCells="1" selectUnlockedCells="1"/>
  <mergeCells count="9">
    <mergeCell ref="H4:I4"/>
    <mergeCell ref="H5:I5"/>
    <mergeCell ref="B14:C14"/>
    <mergeCell ref="C3:F3"/>
    <mergeCell ref="A6:B6"/>
    <mergeCell ref="B10:C10"/>
    <mergeCell ref="B11:C11"/>
    <mergeCell ref="B12:C12"/>
    <mergeCell ref="B13:C13"/>
  </mergeCells>
  <printOptions/>
  <pageMargins left="0.2" right="0.2" top="0.41041666666666665" bottom="0.3798611111111111" header="0.1701388888888889" footer="0.1597222222222222"/>
  <pageSetup horizontalDpi="600" verticalDpi="6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I22"/>
  <sheetViews>
    <sheetView zoomScale="95" zoomScaleNormal="95" zoomScaleSheetLayoutView="70" zoomScalePageLayoutView="0" workbookViewId="0" topLeftCell="A7">
      <selection activeCell="G21" sqref="G21:H22"/>
    </sheetView>
  </sheetViews>
  <sheetFormatPr defaultColWidth="11.57421875" defaultRowHeight="12.75"/>
  <cols>
    <col min="1" max="1" width="5.00390625" style="0" customWidth="1"/>
    <col min="2" max="2" width="55.7109375" style="0" customWidth="1"/>
    <col min="3" max="3" width="10.140625" style="0" customWidth="1"/>
    <col min="4" max="4" width="8.57421875" style="0" customWidth="1"/>
    <col min="5" max="5" width="16.00390625" style="0" customWidth="1"/>
    <col min="6" max="6" width="15.28125" style="0" customWidth="1"/>
    <col min="7" max="7" width="14.28125" style="0" customWidth="1"/>
    <col min="8" max="8" width="13.7109375" style="0" customWidth="1"/>
  </cols>
  <sheetData>
    <row r="1" ht="12.75">
      <c r="B1" s="532"/>
    </row>
    <row r="2" ht="12.75">
      <c r="B2" s="532"/>
    </row>
    <row r="3" spans="2:6" ht="12.75">
      <c r="B3" s="532"/>
      <c r="C3" s="1012" t="s">
        <v>0</v>
      </c>
      <c r="D3" s="1012"/>
      <c r="E3" s="1012"/>
      <c r="F3" s="1012"/>
    </row>
    <row r="5" ht="12.75" customHeight="1"/>
    <row r="6" spans="2:7" ht="15.75" customHeight="1">
      <c r="B6" s="3"/>
      <c r="F6" s="1011" t="s">
        <v>1201</v>
      </c>
      <c r="G6" s="1011"/>
    </row>
    <row r="7" spans="2:7" ht="13.5" customHeight="1">
      <c r="B7" s="2"/>
      <c r="E7" s="3"/>
      <c r="F7" s="1010" t="s">
        <v>1202</v>
      </c>
      <c r="G7" s="1010"/>
    </row>
    <row r="8" ht="12.75">
      <c r="B8" s="2" t="s">
        <v>1206</v>
      </c>
    </row>
    <row r="9" spans="1:8" s="133" customFormat="1" ht="12.75">
      <c r="A9" s="1013" t="s">
        <v>871</v>
      </c>
      <c r="B9" s="1013"/>
      <c r="E9" s="134"/>
      <c r="F9" s="134"/>
      <c r="G9" s="135"/>
      <c r="H9" s="136"/>
    </row>
    <row r="10" spans="1:8" ht="56.25" customHeight="1">
      <c r="A10" s="368" t="s">
        <v>3</v>
      </c>
      <c r="B10" s="369" t="s">
        <v>306</v>
      </c>
      <c r="C10" s="369" t="s">
        <v>5</v>
      </c>
      <c r="D10" s="369" t="s">
        <v>204</v>
      </c>
      <c r="E10" s="369" t="s">
        <v>7</v>
      </c>
      <c r="F10" s="369" t="s">
        <v>8</v>
      </c>
      <c r="G10" s="369" t="s">
        <v>9</v>
      </c>
      <c r="H10" s="601" t="s">
        <v>10</v>
      </c>
    </row>
    <row r="11" spans="1:8" ht="18" customHeight="1">
      <c r="A11" s="533" t="s">
        <v>12</v>
      </c>
      <c r="B11" s="533" t="s">
        <v>12</v>
      </c>
      <c r="C11" s="533" t="s">
        <v>12</v>
      </c>
      <c r="D11" s="533" t="s">
        <v>12</v>
      </c>
      <c r="E11" s="533" t="s">
        <v>13</v>
      </c>
      <c r="F11" s="533" t="s">
        <v>13</v>
      </c>
      <c r="G11" s="533" t="s">
        <v>12</v>
      </c>
      <c r="H11" s="533" t="s">
        <v>12</v>
      </c>
    </row>
    <row r="12" spans="1:8" ht="92.25">
      <c r="A12" s="595" t="s">
        <v>698</v>
      </c>
      <c r="B12" s="897" t="s">
        <v>872</v>
      </c>
      <c r="C12" s="596" t="s">
        <v>856</v>
      </c>
      <c r="D12" s="597" t="s">
        <v>394</v>
      </c>
      <c r="E12" s="497"/>
      <c r="F12" s="591">
        <f>D12*E12</f>
        <v>0</v>
      </c>
      <c r="G12" s="376"/>
      <c r="H12" s="602"/>
    </row>
    <row r="13" spans="1:8" ht="24">
      <c r="A13" s="133"/>
      <c r="B13" s="7" t="s">
        <v>194</v>
      </c>
      <c r="C13" s="475" t="s">
        <v>726</v>
      </c>
      <c r="D13" s="476" t="s">
        <v>196</v>
      </c>
      <c r="E13" s="133"/>
      <c r="F13" s="133"/>
      <c r="G13" s="3"/>
      <c r="H13" s="133"/>
    </row>
    <row r="14" spans="1:8" ht="15.75" customHeight="1">
      <c r="A14" s="133"/>
      <c r="B14" s="603" t="s">
        <v>860</v>
      </c>
      <c r="C14" s="125"/>
      <c r="D14" s="604"/>
      <c r="E14" s="403"/>
      <c r="F14" s="403"/>
      <c r="G14" s="3"/>
      <c r="H14" s="133"/>
    </row>
    <row r="15" spans="1:8" ht="17.25" customHeight="1">
      <c r="A15" s="133"/>
      <c r="B15" s="605" t="s">
        <v>861</v>
      </c>
      <c r="C15" s="25"/>
      <c r="D15" s="606"/>
      <c r="E15" s="403"/>
      <c r="F15" s="403"/>
      <c r="G15" s="3"/>
      <c r="H15" s="133"/>
    </row>
    <row r="16" spans="1:8" ht="15.75" customHeight="1">
      <c r="A16" s="133"/>
      <c r="B16" s="603" t="s">
        <v>862</v>
      </c>
      <c r="C16" s="125"/>
      <c r="D16" s="604"/>
      <c r="E16" s="403"/>
      <c r="F16" s="403"/>
      <c r="G16" s="3"/>
      <c r="H16" s="133"/>
    </row>
    <row r="17" spans="2:6" ht="26.25">
      <c r="B17" s="76" t="s">
        <v>873</v>
      </c>
      <c r="C17" s="25"/>
      <c r="D17" s="529"/>
      <c r="E17" s="472"/>
      <c r="F17" s="472"/>
    </row>
    <row r="18" spans="2:6" ht="26.25">
      <c r="B18" s="76" t="s">
        <v>864</v>
      </c>
      <c r="C18" s="25"/>
      <c r="D18" s="529"/>
      <c r="E18" s="472"/>
      <c r="F18" s="472"/>
    </row>
    <row r="19" spans="2:6" ht="26.25">
      <c r="B19" s="78" t="s">
        <v>865</v>
      </c>
      <c r="C19" s="129"/>
      <c r="D19" s="474"/>
      <c r="E19" s="472"/>
      <c r="F19" s="472"/>
    </row>
    <row r="20" ht="12.75">
      <c r="B20" s="133"/>
    </row>
    <row r="21" spans="7:9" ht="12.75">
      <c r="G21" s="3" t="s">
        <v>800</v>
      </c>
      <c r="H21" s="133"/>
      <c r="I21" s="133"/>
    </row>
    <row r="22" spans="7:9" ht="12.75">
      <c r="G22" s="80" t="s">
        <v>202</v>
      </c>
      <c r="H22" s="133"/>
      <c r="I22" s="133"/>
    </row>
  </sheetData>
  <sheetProtection selectLockedCells="1" selectUnlockedCells="1"/>
  <mergeCells count="4">
    <mergeCell ref="C3:F3"/>
    <mergeCell ref="F6:G6"/>
    <mergeCell ref="F7:G7"/>
    <mergeCell ref="A9:B9"/>
  </mergeCells>
  <printOptions/>
  <pageMargins left="0.2" right="0.2" top="0.4201388888888889" bottom="0.4395833333333333" header="0.1701388888888889" footer="0.20972222222222223"/>
  <pageSetup horizontalDpi="600" verticalDpi="600" orientation="landscape" paperSize="9" scale="9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J26"/>
  <sheetViews>
    <sheetView zoomScale="95" zoomScaleNormal="95" zoomScaleSheetLayoutView="70" zoomScalePageLayoutView="0" workbookViewId="0" topLeftCell="A1">
      <selection activeCell="I24" sqref="I24"/>
    </sheetView>
  </sheetViews>
  <sheetFormatPr defaultColWidth="11.57421875" defaultRowHeight="12.75"/>
  <cols>
    <col min="1" max="1" width="5.421875" style="0" customWidth="1"/>
    <col min="2" max="2" width="48.8515625" style="0" customWidth="1"/>
    <col min="3" max="3" width="10.8515625" style="0" customWidth="1"/>
    <col min="4" max="4" width="8.57421875" style="0" customWidth="1"/>
    <col min="5" max="5" width="11.57421875" style="0" customWidth="1"/>
    <col min="6" max="6" width="16.8515625" style="0" customWidth="1"/>
    <col min="7" max="7" width="12.8515625" style="0" customWidth="1"/>
    <col min="8" max="8" width="14.421875" style="0" customWidth="1"/>
    <col min="9" max="9" width="17.57421875" style="0" customWidth="1"/>
  </cols>
  <sheetData>
    <row r="1" spans="2:6" ht="13.5" thickBot="1">
      <c r="B1" s="532"/>
      <c r="C1" s="1012" t="s">
        <v>0</v>
      </c>
      <c r="D1" s="1012"/>
      <c r="E1" s="1012"/>
      <c r="F1" s="1012"/>
    </row>
    <row r="2" spans="2:9" ht="13.5" thickBot="1">
      <c r="B2" s="2" t="s">
        <v>1204</v>
      </c>
      <c r="H2" s="1011" t="s">
        <v>1201</v>
      </c>
      <c r="I2" s="1011"/>
    </row>
    <row r="3" spans="1:9" s="133" customFormat="1" ht="13.5" thickBot="1">
      <c r="A3" s="1013" t="s">
        <v>874</v>
      </c>
      <c r="B3" s="1013"/>
      <c r="E3" s="134"/>
      <c r="F3" s="134"/>
      <c r="G3" s="135"/>
      <c r="H3" s="1010" t="s">
        <v>1202</v>
      </c>
      <c r="I3" s="1010"/>
    </row>
    <row r="4" spans="1:9" ht="56.25" customHeight="1" thickBot="1">
      <c r="A4" s="368" t="s">
        <v>3</v>
      </c>
      <c r="B4" s="369" t="s">
        <v>306</v>
      </c>
      <c r="C4" s="369" t="s">
        <v>5</v>
      </c>
      <c r="D4" s="369" t="s">
        <v>204</v>
      </c>
      <c r="E4" s="369" t="s">
        <v>7</v>
      </c>
      <c r="F4" s="369" t="s">
        <v>8</v>
      </c>
      <c r="G4" s="369" t="s">
        <v>9</v>
      </c>
      <c r="H4" s="369" t="s">
        <v>10</v>
      </c>
      <c r="I4" s="9" t="s">
        <v>11</v>
      </c>
    </row>
    <row r="5" spans="1:9" ht="12.75">
      <c r="A5" s="533" t="s">
        <v>12</v>
      </c>
      <c r="B5" s="533" t="s">
        <v>12</v>
      </c>
      <c r="C5" s="533" t="s">
        <v>12</v>
      </c>
      <c r="D5" s="533" t="s">
        <v>12</v>
      </c>
      <c r="E5" s="533" t="s">
        <v>13</v>
      </c>
      <c r="F5" s="533" t="s">
        <v>13</v>
      </c>
      <c r="G5" s="533" t="s">
        <v>12</v>
      </c>
      <c r="H5" s="533" t="s">
        <v>12</v>
      </c>
      <c r="I5" s="533" t="s">
        <v>12</v>
      </c>
    </row>
    <row r="6" spans="1:9" ht="39.75" thickBot="1">
      <c r="A6" s="534" t="s">
        <v>698</v>
      </c>
      <c r="B6" s="587" t="s">
        <v>875</v>
      </c>
      <c r="C6" s="536" t="s">
        <v>856</v>
      </c>
      <c r="D6" s="537" t="s">
        <v>876</v>
      </c>
      <c r="E6" s="392"/>
      <c r="F6" s="538">
        <f>D6*E6</f>
        <v>0</v>
      </c>
      <c r="G6" s="393"/>
      <c r="H6" s="394"/>
      <c r="I6" s="481" t="s">
        <v>877</v>
      </c>
    </row>
    <row r="7" spans="1:9" ht="13.5" thickBot="1">
      <c r="A7" s="540" t="s">
        <v>701</v>
      </c>
      <c r="B7" s="607" t="s">
        <v>878</v>
      </c>
      <c r="C7" s="541" t="s">
        <v>856</v>
      </c>
      <c r="D7" s="542" t="s">
        <v>789</v>
      </c>
      <c r="E7" s="319"/>
      <c r="F7" s="538">
        <f aca="true" t="shared" si="0" ref="F7:F12">D7*E7</f>
        <v>0</v>
      </c>
      <c r="G7" s="384"/>
      <c r="H7" s="385"/>
      <c r="I7" s="30" t="s">
        <v>715</v>
      </c>
    </row>
    <row r="8" spans="1:9" ht="39.75" thickBot="1">
      <c r="A8" s="540" t="s">
        <v>703</v>
      </c>
      <c r="B8" s="607" t="s">
        <v>879</v>
      </c>
      <c r="C8" s="541" t="s">
        <v>856</v>
      </c>
      <c r="D8" s="542" t="s">
        <v>397</v>
      </c>
      <c r="E8" s="319"/>
      <c r="F8" s="538">
        <f t="shared" si="0"/>
        <v>0</v>
      </c>
      <c r="G8" s="384"/>
      <c r="H8" s="385"/>
      <c r="I8" s="30" t="s">
        <v>404</v>
      </c>
    </row>
    <row r="9" spans="1:9" ht="13.5" thickBot="1">
      <c r="A9" s="540" t="s">
        <v>706</v>
      </c>
      <c r="B9" s="607" t="s">
        <v>880</v>
      </c>
      <c r="C9" s="541" t="s">
        <v>856</v>
      </c>
      <c r="D9" s="542" t="s">
        <v>881</v>
      </c>
      <c r="E9" s="319"/>
      <c r="F9" s="538">
        <f t="shared" si="0"/>
        <v>0</v>
      </c>
      <c r="G9" s="384"/>
      <c r="H9" s="385"/>
      <c r="I9" s="30" t="s">
        <v>685</v>
      </c>
    </row>
    <row r="10" spans="1:9" ht="13.5" thickBot="1">
      <c r="A10" s="540" t="s">
        <v>708</v>
      </c>
      <c r="B10" s="607" t="s">
        <v>882</v>
      </c>
      <c r="C10" s="541" t="s">
        <v>856</v>
      </c>
      <c r="D10" s="542" t="s">
        <v>789</v>
      </c>
      <c r="E10" s="319"/>
      <c r="F10" s="538">
        <f t="shared" si="0"/>
        <v>0</v>
      </c>
      <c r="G10" s="384"/>
      <c r="H10" s="385"/>
      <c r="I10" s="30" t="s">
        <v>723</v>
      </c>
    </row>
    <row r="11" spans="1:9" ht="13.5" thickBot="1">
      <c r="A11" s="540" t="s">
        <v>710</v>
      </c>
      <c r="B11" s="607" t="s">
        <v>883</v>
      </c>
      <c r="C11" s="541" t="s">
        <v>856</v>
      </c>
      <c r="D11" s="542" t="s">
        <v>884</v>
      </c>
      <c r="E11" s="319"/>
      <c r="F11" s="538">
        <f t="shared" si="0"/>
        <v>0</v>
      </c>
      <c r="G11" s="384"/>
      <c r="H11" s="385"/>
      <c r="I11" s="30" t="s">
        <v>685</v>
      </c>
    </row>
    <row r="12" spans="1:9" ht="27" thickBot="1">
      <c r="A12" s="608" t="s">
        <v>712</v>
      </c>
      <c r="B12" s="609" t="s">
        <v>885</v>
      </c>
      <c r="C12" s="610" t="s">
        <v>856</v>
      </c>
      <c r="D12" s="611" t="s">
        <v>789</v>
      </c>
      <c r="E12" s="398"/>
      <c r="F12" s="538">
        <f t="shared" si="0"/>
        <v>0</v>
      </c>
      <c r="G12" s="399"/>
      <c r="H12" s="400"/>
      <c r="I12" s="35" t="s">
        <v>723</v>
      </c>
    </row>
    <row r="13" spans="1:9" ht="13.5" thickBot="1">
      <c r="A13" s="1120" t="s">
        <v>886</v>
      </c>
      <c r="B13" s="1121"/>
      <c r="C13" s="1121"/>
      <c r="D13" s="1121"/>
      <c r="E13" s="1121"/>
      <c r="F13" s="776"/>
      <c r="G13" s="776"/>
      <c r="H13" s="776"/>
      <c r="I13" s="777"/>
    </row>
    <row r="14" spans="1:9" ht="39.75" thickBot="1">
      <c r="A14" s="612" t="s">
        <v>764</v>
      </c>
      <c r="B14" s="613" t="s">
        <v>887</v>
      </c>
      <c r="C14" s="614" t="s">
        <v>856</v>
      </c>
      <c r="D14" s="615" t="s">
        <v>881</v>
      </c>
      <c r="E14" s="487"/>
      <c r="F14" s="538">
        <f>D14*E14</f>
        <v>0</v>
      </c>
      <c r="G14" s="616"/>
      <c r="H14" s="617"/>
      <c r="I14" s="102" t="s">
        <v>395</v>
      </c>
    </row>
    <row r="15" spans="1:9" ht="27" thickBot="1">
      <c r="A15" s="608" t="s">
        <v>766</v>
      </c>
      <c r="B15" s="609" t="s">
        <v>888</v>
      </c>
      <c r="C15" s="610" t="s">
        <v>856</v>
      </c>
      <c r="D15" s="611" t="s">
        <v>889</v>
      </c>
      <c r="E15" s="398"/>
      <c r="F15" s="538">
        <f>D15*E15</f>
        <v>0</v>
      </c>
      <c r="G15" s="399"/>
      <c r="H15" s="400"/>
      <c r="I15" s="35" t="s">
        <v>18</v>
      </c>
    </row>
    <row r="16" spans="1:9" ht="13.5" thickBot="1">
      <c r="A16" s="1111" t="s">
        <v>666</v>
      </c>
      <c r="B16" s="1112"/>
      <c r="C16" s="1112"/>
      <c r="D16" s="1112"/>
      <c r="E16" s="1112"/>
      <c r="F16" s="762"/>
      <c r="G16" s="762"/>
      <c r="H16" s="762"/>
      <c r="I16" s="763"/>
    </row>
    <row r="17" spans="1:9" ht="26.25">
      <c r="A17" s="612" t="s">
        <v>769</v>
      </c>
      <c r="B17" s="613" t="s">
        <v>890</v>
      </c>
      <c r="C17" s="614" t="s">
        <v>856</v>
      </c>
      <c r="D17" s="615" t="s">
        <v>789</v>
      </c>
      <c r="E17" s="487"/>
      <c r="F17" s="618">
        <f>D17*E17</f>
        <v>0</v>
      </c>
      <c r="G17" s="616"/>
      <c r="H17" s="617"/>
      <c r="I17" s="62" t="s">
        <v>891</v>
      </c>
    </row>
    <row r="18" spans="1:9" ht="26.25">
      <c r="A18" s="540" t="s">
        <v>771</v>
      </c>
      <c r="B18" s="607" t="s">
        <v>892</v>
      </c>
      <c r="C18" s="541" t="s">
        <v>856</v>
      </c>
      <c r="D18" s="542" t="s">
        <v>789</v>
      </c>
      <c r="E18" s="319"/>
      <c r="F18" s="618">
        <f>D18*E18</f>
        <v>0</v>
      </c>
      <c r="G18" s="384"/>
      <c r="H18" s="385"/>
      <c r="I18" s="30" t="s">
        <v>891</v>
      </c>
    </row>
    <row r="19" spans="1:9" ht="27" thickBot="1">
      <c r="A19" s="543" t="s">
        <v>773</v>
      </c>
      <c r="B19" s="589" t="s">
        <v>893</v>
      </c>
      <c r="C19" s="544" t="s">
        <v>856</v>
      </c>
      <c r="D19" s="545" t="s">
        <v>789</v>
      </c>
      <c r="E19" s="335"/>
      <c r="F19" s="618">
        <f>D19*E19</f>
        <v>0</v>
      </c>
      <c r="G19" s="546"/>
      <c r="H19" s="547"/>
      <c r="I19" s="67" t="s">
        <v>891</v>
      </c>
    </row>
    <row r="20" spans="1:9" ht="13.5" thickBot="1">
      <c r="A20" s="1108" t="s">
        <v>193</v>
      </c>
      <c r="B20" s="1108"/>
      <c r="C20" s="1108"/>
      <c r="D20" s="1108"/>
      <c r="E20" s="1108"/>
      <c r="F20" s="591">
        <f>SUM(F6:F19)</f>
        <v>0</v>
      </c>
      <c r="G20" s="1109"/>
      <c r="H20" s="1109"/>
      <c r="I20" s="1109"/>
    </row>
    <row r="21" spans="2:7" ht="24">
      <c r="B21" s="619" t="s">
        <v>194</v>
      </c>
      <c r="C21" s="500" t="s">
        <v>726</v>
      </c>
      <c r="D21" s="501" t="s">
        <v>869</v>
      </c>
      <c r="E21" s="133"/>
      <c r="F21" s="133"/>
      <c r="G21" s="3"/>
    </row>
    <row r="22" spans="2:6" ht="26.25">
      <c r="B22" s="72" t="s">
        <v>798</v>
      </c>
      <c r="C22" s="125"/>
      <c r="D22" s="126"/>
      <c r="E22" s="127"/>
      <c r="F22" s="127"/>
    </row>
    <row r="23" spans="2:6" ht="26.25">
      <c r="B23" s="76" t="s">
        <v>198</v>
      </c>
      <c r="C23" s="25"/>
      <c r="D23" s="128"/>
      <c r="E23" s="127"/>
      <c r="F23" s="127"/>
    </row>
    <row r="24" spans="2:6" ht="26.25">
      <c r="B24" s="584" t="s">
        <v>199</v>
      </c>
      <c r="C24" s="129"/>
      <c r="D24" s="130"/>
      <c r="E24" s="127"/>
      <c r="F24" s="127"/>
    </row>
    <row r="25" spans="6:10" ht="12.75">
      <c r="F25" s="3" t="s">
        <v>800</v>
      </c>
      <c r="G25" s="133"/>
      <c r="J25" s="133"/>
    </row>
    <row r="26" spans="6:10" ht="12.75">
      <c r="F26" s="80" t="s">
        <v>202</v>
      </c>
      <c r="G26" s="133"/>
      <c r="J26" s="133"/>
    </row>
  </sheetData>
  <sheetProtection selectLockedCells="1" selectUnlockedCells="1"/>
  <mergeCells count="8">
    <mergeCell ref="C1:F1"/>
    <mergeCell ref="A3:B3"/>
    <mergeCell ref="A20:E20"/>
    <mergeCell ref="G20:I20"/>
    <mergeCell ref="A13:E13"/>
    <mergeCell ref="A16:E16"/>
    <mergeCell ref="H2:I2"/>
    <mergeCell ref="H3:I3"/>
  </mergeCells>
  <printOptions/>
  <pageMargins left="0.2" right="0.2" top="0.4604166666666667" bottom="0.4298611111111111" header="0.1701388888888889" footer="0.1597222222222222"/>
  <pageSetup horizontalDpi="600" verticalDpi="600" orientation="landscape" paperSize="9" scale="9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H21"/>
  <sheetViews>
    <sheetView zoomScale="95" zoomScaleNormal="95" zoomScaleSheetLayoutView="70" zoomScalePageLayoutView="0" workbookViewId="0" topLeftCell="A1">
      <selection activeCell="B4" sqref="B4"/>
    </sheetView>
  </sheetViews>
  <sheetFormatPr defaultColWidth="11.57421875" defaultRowHeight="12.75"/>
  <cols>
    <col min="1" max="1" width="5.140625" style="0" customWidth="1"/>
    <col min="2" max="2" width="51.421875" style="0" customWidth="1"/>
    <col min="3" max="4" width="8.57421875" style="0" customWidth="1"/>
    <col min="5" max="5" width="16.421875" style="0" customWidth="1"/>
    <col min="6" max="6" width="17.421875" style="0" customWidth="1"/>
    <col min="7" max="7" width="15.57421875" style="0" customWidth="1"/>
    <col min="8" max="8" width="17.140625" style="0" customWidth="1"/>
  </cols>
  <sheetData>
    <row r="1" ht="12.75">
      <c r="B1" s="532"/>
    </row>
    <row r="2" ht="12.75">
      <c r="B2" s="532"/>
    </row>
    <row r="3" spans="2:6" ht="13.5" thickBot="1">
      <c r="B3" s="532"/>
      <c r="C3" s="1012" t="s">
        <v>0</v>
      </c>
      <c r="D3" s="1012"/>
      <c r="E3" s="1012"/>
      <c r="F3" s="1012"/>
    </row>
    <row r="4" spans="2:8" ht="13.5" thickBot="1">
      <c r="B4" s="2" t="s">
        <v>1204</v>
      </c>
      <c r="G4" s="1011" t="s">
        <v>1201</v>
      </c>
      <c r="H4" s="1011"/>
    </row>
    <row r="5" spans="1:8" s="133" customFormat="1" ht="13.5" thickBot="1">
      <c r="A5" s="1013" t="s">
        <v>894</v>
      </c>
      <c r="B5" s="1013"/>
      <c r="E5" s="134"/>
      <c r="F5" s="134"/>
      <c r="G5" s="1010" t="s">
        <v>1202</v>
      </c>
      <c r="H5" s="1010"/>
    </row>
    <row r="6" spans="1:8" ht="69" customHeight="1" thickBot="1">
      <c r="A6" s="368" t="s">
        <v>3</v>
      </c>
      <c r="B6" s="369" t="s">
        <v>306</v>
      </c>
      <c r="C6" s="369" t="s">
        <v>5</v>
      </c>
      <c r="D6" s="369" t="s">
        <v>204</v>
      </c>
      <c r="E6" s="369" t="s">
        <v>7</v>
      </c>
      <c r="F6" s="369" t="s">
        <v>8</v>
      </c>
      <c r="G6" s="369" t="s">
        <v>9</v>
      </c>
      <c r="H6" s="601" t="s">
        <v>10</v>
      </c>
    </row>
    <row r="7" spans="1:8" ht="18" customHeight="1">
      <c r="A7" s="533" t="s">
        <v>12</v>
      </c>
      <c r="B7" s="533" t="s">
        <v>12</v>
      </c>
      <c r="C7" s="533" t="s">
        <v>12</v>
      </c>
      <c r="D7" s="533" t="s">
        <v>12</v>
      </c>
      <c r="E7" s="533" t="s">
        <v>13</v>
      </c>
      <c r="F7" s="533" t="s">
        <v>13</v>
      </c>
      <c r="G7" s="533" t="s">
        <v>12</v>
      </c>
      <c r="H7" s="533" t="s">
        <v>12</v>
      </c>
    </row>
    <row r="8" spans="1:8" ht="82.5" customHeight="1">
      <c r="A8" s="595" t="s">
        <v>698</v>
      </c>
      <c r="B8" s="620" t="s">
        <v>895</v>
      </c>
      <c r="C8" s="596" t="s">
        <v>856</v>
      </c>
      <c r="D8" s="597" t="s">
        <v>789</v>
      </c>
      <c r="E8" s="497"/>
      <c r="F8" s="591">
        <f>D8*E8</f>
        <v>0</v>
      </c>
      <c r="G8" s="598"/>
      <c r="H8" s="602"/>
    </row>
    <row r="9" spans="1:8" ht="12.75">
      <c r="A9" s="133"/>
      <c r="B9" s="133"/>
      <c r="C9" s="133"/>
      <c r="D9" s="133"/>
      <c r="E9" s="133"/>
      <c r="F9" s="133"/>
      <c r="G9" s="133"/>
      <c r="H9" s="133"/>
    </row>
    <row r="10" spans="1:8" ht="12.75">
      <c r="A10" s="133"/>
      <c r="B10" s="133"/>
      <c r="C10" s="133"/>
      <c r="D10" s="133"/>
      <c r="E10" s="133"/>
      <c r="F10" s="133"/>
      <c r="G10" s="133"/>
      <c r="H10" s="133"/>
    </row>
    <row r="11" spans="1:6" ht="12.75">
      <c r="A11" s="133"/>
      <c r="B11" s="3"/>
      <c r="C11" s="133"/>
      <c r="D11" s="133"/>
      <c r="E11" s="133"/>
      <c r="F11" s="133"/>
    </row>
    <row r="12" spans="1:6" ht="12.75">
      <c r="A12" s="133"/>
      <c r="B12" s="133"/>
      <c r="C12" s="133"/>
      <c r="D12" s="133"/>
      <c r="E12" s="133"/>
      <c r="F12" s="133"/>
    </row>
    <row r="13" spans="1:8" ht="12.75">
      <c r="A13" s="133"/>
      <c r="B13" s="133"/>
      <c r="C13" s="133"/>
      <c r="D13" s="133"/>
      <c r="E13" s="133"/>
      <c r="F13" s="133"/>
      <c r="G13" s="3"/>
      <c r="H13" s="133"/>
    </row>
    <row r="14" spans="1:8" ht="12.75">
      <c r="A14" s="133"/>
      <c r="B14" s="133"/>
      <c r="C14" s="133"/>
      <c r="D14" s="133"/>
      <c r="E14" s="133"/>
      <c r="F14" s="133"/>
      <c r="G14" s="3"/>
      <c r="H14" s="133"/>
    </row>
    <row r="15" spans="1:8" ht="12.75">
      <c r="A15" s="133"/>
      <c r="B15" s="3"/>
      <c r="C15" s="133"/>
      <c r="D15" s="133"/>
      <c r="E15" s="133"/>
      <c r="F15" s="133"/>
      <c r="G15" s="3" t="s">
        <v>800</v>
      </c>
      <c r="H15" s="133"/>
    </row>
    <row r="16" spans="7:8" ht="12.75">
      <c r="G16" s="80" t="s">
        <v>202</v>
      </c>
      <c r="H16" s="133"/>
    </row>
    <row r="21" ht="12.75">
      <c r="B21" s="133"/>
    </row>
  </sheetData>
  <sheetProtection selectLockedCells="1" selectUnlockedCells="1"/>
  <mergeCells count="4">
    <mergeCell ref="C3:F3"/>
    <mergeCell ref="A5:B5"/>
    <mergeCell ref="G4:H4"/>
    <mergeCell ref="G5:H5"/>
  </mergeCells>
  <printOptions/>
  <pageMargins left="0.2" right="0.2" top="0.44999999999999996" bottom="0.45" header="0.2298611111111111" footer="0.1597222222222222"/>
  <pageSetup horizontalDpi="600" verticalDpi="6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J27"/>
  <sheetViews>
    <sheetView zoomScale="95" zoomScaleNormal="95" zoomScaleSheetLayoutView="70" zoomScalePageLayoutView="0" workbookViewId="0" topLeftCell="A4">
      <selection activeCell="G21" sqref="G21"/>
    </sheetView>
  </sheetViews>
  <sheetFormatPr defaultColWidth="11.57421875" defaultRowHeight="12.75"/>
  <cols>
    <col min="1" max="1" width="5.28125" style="0" customWidth="1"/>
    <col min="2" max="2" width="44.140625" style="0" customWidth="1"/>
    <col min="3" max="3" width="11.8515625" style="0" customWidth="1"/>
    <col min="4" max="4" width="10.8515625" style="0" customWidth="1"/>
    <col min="5" max="5" width="14.28125" style="0" customWidth="1"/>
    <col min="6" max="6" width="17.8515625" style="0" customWidth="1"/>
    <col min="7" max="7" width="14.57421875" style="0" customWidth="1"/>
    <col min="8" max="8" width="13.421875" style="0" customWidth="1"/>
    <col min="9" max="9" width="14.57421875" style="0" customWidth="1"/>
  </cols>
  <sheetData>
    <row r="1" ht="12.75">
      <c r="B1" s="532"/>
    </row>
    <row r="2" ht="12.75">
      <c r="B2" s="532"/>
    </row>
    <row r="3" spans="2:6" ht="13.5" thickBot="1">
      <c r="B3" s="3"/>
      <c r="C3" s="1012" t="s">
        <v>0</v>
      </c>
      <c r="D3" s="1012"/>
      <c r="E3" s="1012"/>
      <c r="F3" s="1012"/>
    </row>
    <row r="4" spans="8:9" ht="12.75">
      <c r="H4" s="1011" t="s">
        <v>1201</v>
      </c>
      <c r="I4" s="1011"/>
    </row>
    <row r="5" spans="2:9" ht="13.5" thickBot="1">
      <c r="B5" s="2" t="s">
        <v>1204</v>
      </c>
      <c r="H5" s="1010" t="s">
        <v>1202</v>
      </c>
      <c r="I5" s="1010"/>
    </row>
    <row r="6" spans="1:8" s="133" customFormat="1" ht="13.5" thickBot="1">
      <c r="A6" s="1013" t="s">
        <v>896</v>
      </c>
      <c r="B6" s="1013"/>
      <c r="E6" s="134"/>
      <c r="F6" s="134"/>
      <c r="G6" s="135"/>
      <c r="H6" s="136"/>
    </row>
    <row r="7" spans="1:9" ht="56.25" customHeight="1">
      <c r="A7" s="368" t="s">
        <v>3</v>
      </c>
      <c r="B7" s="369" t="s">
        <v>306</v>
      </c>
      <c r="C7" s="369" t="s">
        <v>5</v>
      </c>
      <c r="D7" s="369" t="s">
        <v>204</v>
      </c>
      <c r="E7" s="621" t="s">
        <v>7</v>
      </c>
      <c r="F7" s="622" t="s">
        <v>8</v>
      </c>
      <c r="G7" s="623" t="s">
        <v>9</v>
      </c>
      <c r="H7" s="369" t="s">
        <v>10</v>
      </c>
      <c r="I7" s="9" t="s">
        <v>11</v>
      </c>
    </row>
    <row r="8" spans="1:9" ht="18" customHeight="1">
      <c r="A8" s="624" t="s">
        <v>12</v>
      </c>
      <c r="B8" s="625" t="s">
        <v>12</v>
      </c>
      <c r="C8" s="625" t="s">
        <v>12</v>
      </c>
      <c r="D8" s="625" t="s">
        <v>12</v>
      </c>
      <c r="E8" s="626" t="s">
        <v>13</v>
      </c>
      <c r="F8" s="627" t="s">
        <v>13</v>
      </c>
      <c r="G8" s="628" t="s">
        <v>12</v>
      </c>
      <c r="H8" s="625" t="s">
        <v>12</v>
      </c>
      <c r="I8" s="629" t="s">
        <v>12</v>
      </c>
    </row>
    <row r="9" spans="1:9" ht="12.75">
      <c r="A9" s="612" t="s">
        <v>698</v>
      </c>
      <c r="B9" s="461" t="s">
        <v>897</v>
      </c>
      <c r="C9" s="614" t="s">
        <v>856</v>
      </c>
      <c r="D9" s="615" t="s">
        <v>898</v>
      </c>
      <c r="E9" s="487"/>
      <c r="F9" s="618">
        <f>D9*E9</f>
        <v>0</v>
      </c>
      <c r="G9" s="616"/>
      <c r="H9" s="617"/>
      <c r="I9" s="62" t="s">
        <v>685</v>
      </c>
    </row>
    <row r="10" spans="1:9" ht="12.75">
      <c r="A10" s="543">
        <v>2</v>
      </c>
      <c r="B10" s="466" t="s">
        <v>897</v>
      </c>
      <c r="C10" s="544" t="s">
        <v>856</v>
      </c>
      <c r="D10" s="545" t="s">
        <v>898</v>
      </c>
      <c r="E10" s="335"/>
      <c r="F10" s="618">
        <f>D10*E10</f>
        <v>0</v>
      </c>
      <c r="G10" s="546"/>
      <c r="H10" s="547"/>
      <c r="I10" s="67" t="s">
        <v>685</v>
      </c>
    </row>
    <row r="11" spans="1:9" ht="12.75">
      <c r="A11" s="1108" t="s">
        <v>193</v>
      </c>
      <c r="B11" s="1108"/>
      <c r="C11" s="1108"/>
      <c r="D11" s="1108"/>
      <c r="E11" s="1108"/>
      <c r="F11" s="591">
        <f>SUM(F9:F10)</f>
        <v>0</v>
      </c>
      <c r="G11" s="1109"/>
      <c r="H11" s="1109"/>
      <c r="I11" s="1109"/>
    </row>
    <row r="12" spans="1:8" ht="12.75">
      <c r="A12" s="133"/>
      <c r="B12" s="133"/>
      <c r="C12" s="133"/>
      <c r="D12" s="133"/>
      <c r="E12" s="133"/>
      <c r="F12" s="133"/>
      <c r="G12" s="133"/>
      <c r="H12" s="133"/>
    </row>
    <row r="13" spans="1:8" ht="42" customHeight="1">
      <c r="A13" s="406"/>
      <c r="B13" s="309" t="s">
        <v>899</v>
      </c>
      <c r="C13" s="630" t="s">
        <v>726</v>
      </c>
      <c r="D13" s="631" t="s">
        <v>869</v>
      </c>
      <c r="E13" s="133"/>
      <c r="F13" s="133"/>
      <c r="G13" s="3"/>
      <c r="H13" s="133"/>
    </row>
    <row r="14" spans="1:8" ht="12.75">
      <c r="A14" s="133"/>
      <c r="B14" s="251" t="s">
        <v>900</v>
      </c>
      <c r="C14" s="632"/>
      <c r="D14" s="633"/>
      <c r="E14" s="133"/>
      <c r="F14" s="133"/>
      <c r="G14" s="3"/>
      <c r="H14" s="133"/>
    </row>
    <row r="15" spans="2:4" ht="12.75">
      <c r="B15" s="253" t="s">
        <v>901</v>
      </c>
      <c r="C15" s="634"/>
      <c r="D15" s="635"/>
    </row>
    <row r="16" spans="2:4" ht="12.75">
      <c r="B16" s="253" t="s">
        <v>902</v>
      </c>
      <c r="C16" s="634"/>
      <c r="D16" s="635"/>
    </row>
    <row r="17" spans="2:10" ht="12.75">
      <c r="B17" s="253" t="s">
        <v>903</v>
      </c>
      <c r="C17" s="634"/>
      <c r="D17" s="635"/>
      <c r="J17" s="133"/>
    </row>
    <row r="18" spans="2:10" ht="12.75">
      <c r="B18" s="253" t="s">
        <v>904</v>
      </c>
      <c r="C18" s="634"/>
      <c r="D18" s="635"/>
      <c r="J18" s="133"/>
    </row>
    <row r="19" spans="2:4" ht="12.75">
      <c r="B19" s="258" t="s">
        <v>905</v>
      </c>
      <c r="C19" s="636"/>
      <c r="D19" s="468"/>
    </row>
    <row r="20" spans="2:4" ht="12.75">
      <c r="B20" s="133"/>
      <c r="C20" s="637"/>
      <c r="D20" s="637"/>
    </row>
    <row r="21" spans="2:4" ht="36" customHeight="1">
      <c r="B21" s="309" t="s">
        <v>906</v>
      </c>
      <c r="C21" s="630" t="s">
        <v>726</v>
      </c>
      <c r="D21" s="631" t="s">
        <v>869</v>
      </c>
    </row>
    <row r="22" spans="2:4" ht="12.75">
      <c r="B22" s="251" t="s">
        <v>900</v>
      </c>
      <c r="C22" s="632"/>
      <c r="D22" s="252"/>
    </row>
    <row r="23" spans="2:4" ht="12.75">
      <c r="B23" s="253" t="s">
        <v>901</v>
      </c>
      <c r="C23" s="634"/>
      <c r="D23" s="75"/>
    </row>
    <row r="24" spans="2:4" ht="12.75">
      <c r="B24" s="253" t="s">
        <v>902</v>
      </c>
      <c r="C24" s="634"/>
      <c r="D24" s="75"/>
    </row>
    <row r="25" spans="2:8" ht="12.75">
      <c r="B25" s="253" t="s">
        <v>903</v>
      </c>
      <c r="C25" s="634"/>
      <c r="D25" s="75"/>
      <c r="G25" s="3" t="s">
        <v>201</v>
      </c>
      <c r="H25" s="133"/>
    </row>
    <row r="26" spans="2:8" ht="12.75">
      <c r="B26" s="253" t="s">
        <v>904</v>
      </c>
      <c r="C26" s="634"/>
      <c r="D26" s="75"/>
      <c r="G26" s="80" t="s">
        <v>202</v>
      </c>
      <c r="H26" s="133"/>
    </row>
    <row r="27" spans="2:4" ht="12.75">
      <c r="B27" s="258" t="s">
        <v>907</v>
      </c>
      <c r="C27" s="636"/>
      <c r="D27" s="79"/>
    </row>
  </sheetData>
  <sheetProtection selectLockedCells="1" selectUnlockedCells="1"/>
  <mergeCells count="6">
    <mergeCell ref="C3:F3"/>
    <mergeCell ref="A6:B6"/>
    <mergeCell ref="A11:E11"/>
    <mergeCell ref="G11:I11"/>
    <mergeCell ref="H4:I4"/>
    <mergeCell ref="H5:I5"/>
  </mergeCells>
  <printOptions/>
  <pageMargins left="0.2" right="0.2" top="0.42986111111111114" bottom="0.3798611111111111" header="0.1701388888888889" footer="0.1597222222222222"/>
  <pageSetup horizontalDpi="600" verticalDpi="6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I24"/>
  <sheetViews>
    <sheetView zoomScale="95" zoomScaleNormal="95" zoomScaleSheetLayoutView="70" zoomScalePageLayoutView="0" workbookViewId="0" topLeftCell="A1">
      <selection activeCell="B5" sqref="B5"/>
    </sheetView>
  </sheetViews>
  <sheetFormatPr defaultColWidth="11.57421875" defaultRowHeight="12.75"/>
  <cols>
    <col min="1" max="1" width="5.421875" style="0" customWidth="1"/>
    <col min="2" max="2" width="48.8515625" style="0" customWidth="1"/>
    <col min="3" max="3" width="11.8515625" style="0" customWidth="1"/>
    <col min="4" max="4" width="10.8515625" style="0" customWidth="1"/>
    <col min="5" max="5" width="11.57421875" style="0" customWidth="1"/>
    <col min="6" max="6" width="13.8515625" style="0" customWidth="1"/>
    <col min="7" max="7" width="15.57421875" style="0" customWidth="1"/>
    <col min="8" max="8" width="14.421875" style="0" customWidth="1"/>
  </cols>
  <sheetData>
    <row r="1" ht="12.75">
      <c r="B1" s="532"/>
    </row>
    <row r="2" ht="12.75">
      <c r="B2" s="532"/>
    </row>
    <row r="3" spans="2:6" ht="13.5" thickBot="1">
      <c r="B3" s="532"/>
      <c r="C3" s="1012" t="s">
        <v>0</v>
      </c>
      <c r="D3" s="1012"/>
      <c r="E3" s="1012"/>
      <c r="F3" s="1012"/>
    </row>
    <row r="4" spans="7:8" ht="12.75">
      <c r="G4" s="1011" t="s">
        <v>1201</v>
      </c>
      <c r="H4" s="1011"/>
    </row>
    <row r="5" spans="2:8" ht="13.5" thickBot="1">
      <c r="B5" s="2" t="s">
        <v>1204</v>
      </c>
      <c r="G5" s="1010" t="s">
        <v>1202</v>
      </c>
      <c r="H5" s="1010"/>
    </row>
    <row r="6" spans="1:8" s="133" customFormat="1" ht="13.5" thickBot="1">
      <c r="A6" s="1013" t="s">
        <v>909</v>
      </c>
      <c r="B6" s="1013"/>
      <c r="E6" s="134"/>
      <c r="F6" s="134"/>
      <c r="G6" s="135"/>
      <c r="H6" s="136"/>
    </row>
    <row r="7" spans="1:8" ht="56.25" customHeight="1">
      <c r="A7" s="368" t="s">
        <v>3</v>
      </c>
      <c r="B7" s="369" t="s">
        <v>306</v>
      </c>
      <c r="C7" s="369" t="s">
        <v>5</v>
      </c>
      <c r="D7" s="369" t="s">
        <v>204</v>
      </c>
      <c r="E7" s="369" t="s">
        <v>7</v>
      </c>
      <c r="F7" s="369" t="s">
        <v>8</v>
      </c>
      <c r="G7" s="369" t="s">
        <v>783</v>
      </c>
      <c r="H7" s="601" t="s">
        <v>10</v>
      </c>
    </row>
    <row r="8" spans="1:8" ht="18" customHeight="1">
      <c r="A8" s="370" t="s">
        <v>12</v>
      </c>
      <c r="B8" s="370" t="s">
        <v>12</v>
      </c>
      <c r="C8" s="370" t="s">
        <v>12</v>
      </c>
      <c r="D8" s="370" t="s">
        <v>12</v>
      </c>
      <c r="E8" s="370" t="s">
        <v>13</v>
      </c>
      <c r="F8" s="370" t="s">
        <v>13</v>
      </c>
      <c r="G8" s="370" t="s">
        <v>12</v>
      </c>
      <c r="H8" s="370" t="s">
        <v>12</v>
      </c>
    </row>
    <row r="9" spans="1:8" ht="13.5" thickBot="1">
      <c r="A9" s="534" t="s">
        <v>698</v>
      </c>
      <c r="B9" s="535" t="s">
        <v>910</v>
      </c>
      <c r="C9" s="536" t="s">
        <v>23</v>
      </c>
      <c r="D9" s="537" t="s">
        <v>881</v>
      </c>
      <c r="E9" s="392"/>
      <c r="F9" s="538">
        <f>D9*E9</f>
        <v>0</v>
      </c>
      <c r="G9" s="393"/>
      <c r="H9" s="638"/>
    </row>
    <row r="10" spans="1:8" ht="13.5" thickBot="1">
      <c r="A10" s="540" t="s">
        <v>701</v>
      </c>
      <c r="B10" s="464" t="s">
        <v>911</v>
      </c>
      <c r="C10" s="541" t="s">
        <v>23</v>
      </c>
      <c r="D10" s="542" t="s">
        <v>881</v>
      </c>
      <c r="E10" s="319"/>
      <c r="F10" s="538">
        <f>D10*E10</f>
        <v>0</v>
      </c>
      <c r="G10" s="384"/>
      <c r="H10" s="639"/>
    </row>
    <row r="11" spans="1:8" ht="13.5" thickBot="1">
      <c r="A11" s="540" t="s">
        <v>703</v>
      </c>
      <c r="B11" s="464" t="s">
        <v>912</v>
      </c>
      <c r="C11" s="541" t="s">
        <v>23</v>
      </c>
      <c r="D11" s="542" t="s">
        <v>913</v>
      </c>
      <c r="E11" s="319"/>
      <c r="F11" s="538">
        <f>D11*E11</f>
        <v>0</v>
      </c>
      <c r="G11" s="384"/>
      <c r="H11" s="639"/>
    </row>
    <row r="12" spans="1:8" ht="13.5" thickBot="1">
      <c r="A12" s="543" t="s">
        <v>706</v>
      </c>
      <c r="B12" s="466" t="s">
        <v>914</v>
      </c>
      <c r="C12" s="544" t="s">
        <v>23</v>
      </c>
      <c r="D12" s="545" t="s">
        <v>913</v>
      </c>
      <c r="E12" s="335"/>
      <c r="F12" s="538">
        <f>D12*E12</f>
        <v>0</v>
      </c>
      <c r="G12" s="546"/>
      <c r="H12" s="640"/>
    </row>
    <row r="13" spans="1:8" ht="13.5" thickBot="1">
      <c r="A13" s="1108" t="s">
        <v>193</v>
      </c>
      <c r="B13" s="1108"/>
      <c r="C13" s="1108"/>
      <c r="D13" s="1108"/>
      <c r="E13" s="1108"/>
      <c r="F13" s="778">
        <f>SUM(F9:F12)</f>
        <v>0</v>
      </c>
      <c r="G13" s="1109"/>
      <c r="H13" s="1109"/>
    </row>
    <row r="14" spans="1:8" ht="12.75">
      <c r="A14" s="133"/>
      <c r="B14" s="133"/>
      <c r="C14" s="133"/>
      <c r="D14" s="133"/>
      <c r="E14" s="133"/>
      <c r="F14" s="133"/>
      <c r="G14" s="133"/>
      <c r="H14" s="133"/>
    </row>
    <row r="15" spans="1:8" ht="12.75">
      <c r="A15" s="133"/>
      <c r="B15" s="133"/>
      <c r="C15" s="133"/>
      <c r="D15" s="133"/>
      <c r="E15" s="133"/>
      <c r="F15" s="133"/>
      <c r="G15" s="3"/>
      <c r="H15" s="133"/>
    </row>
    <row r="16" spans="2:4" ht="39.75" customHeight="1">
      <c r="B16" s="7" t="s">
        <v>915</v>
      </c>
      <c r="C16" s="8" t="s">
        <v>726</v>
      </c>
      <c r="D16" s="81" t="s">
        <v>869</v>
      </c>
    </row>
    <row r="17" spans="2:4" ht="18" customHeight="1">
      <c r="B17" s="641" t="s">
        <v>916</v>
      </c>
      <c r="C17" s="125"/>
      <c r="D17" s="84"/>
    </row>
    <row r="18" spans="2:9" ht="31.5" customHeight="1">
      <c r="B18" s="642" t="s">
        <v>917</v>
      </c>
      <c r="C18" s="25"/>
      <c r="D18" s="48"/>
      <c r="I18" s="133"/>
    </row>
    <row r="19" spans="2:9" ht="18" customHeight="1">
      <c r="B19" s="643" t="s">
        <v>902</v>
      </c>
      <c r="C19" s="25"/>
      <c r="D19" s="48"/>
      <c r="I19" s="133"/>
    </row>
    <row r="20" spans="2:4" ht="21" customHeight="1">
      <c r="B20" s="643" t="s">
        <v>918</v>
      </c>
      <c r="C20" s="25"/>
      <c r="D20" s="48"/>
    </row>
    <row r="21" spans="2:4" ht="30" customHeight="1">
      <c r="B21" s="644" t="s">
        <v>919</v>
      </c>
      <c r="C21" s="129"/>
      <c r="D21" s="113"/>
    </row>
    <row r="23" spans="7:8" ht="12.75">
      <c r="G23" s="3" t="s">
        <v>201</v>
      </c>
      <c r="H23" s="133"/>
    </row>
    <row r="24" spans="7:8" ht="12.75">
      <c r="G24" s="80" t="s">
        <v>202</v>
      </c>
      <c r="H24" s="133"/>
    </row>
  </sheetData>
  <sheetProtection selectLockedCells="1" selectUnlockedCells="1"/>
  <mergeCells count="6">
    <mergeCell ref="C3:F3"/>
    <mergeCell ref="A6:B6"/>
    <mergeCell ref="A13:E13"/>
    <mergeCell ref="G13:H13"/>
    <mergeCell ref="G4:H4"/>
    <mergeCell ref="G5:H5"/>
  </mergeCells>
  <printOptions/>
  <pageMargins left="0.2" right="0.2" top="0.4798611111111111" bottom="0.41944444444444445" header="0.2" footer="0.1597222222222222"/>
  <pageSetup horizontalDpi="600" verticalDpi="6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B8" sqref="B8"/>
    </sheetView>
  </sheetViews>
  <sheetFormatPr defaultColWidth="11.57421875" defaultRowHeight="12.75"/>
  <cols>
    <col min="1" max="1" width="5.7109375" style="868" customWidth="1"/>
    <col min="2" max="2" width="91.28125" style="868" customWidth="1"/>
    <col min="3" max="3" width="8.7109375" style="868" customWidth="1"/>
    <col min="4" max="4" width="6.28125" style="868" customWidth="1"/>
    <col min="5" max="5" width="10.140625" style="868" customWidth="1"/>
    <col min="6" max="6" width="10.7109375" style="868" customWidth="1"/>
    <col min="7" max="7" width="9.421875" style="868" customWidth="1"/>
    <col min="8" max="8" width="12.7109375" style="868" customWidth="1"/>
    <col min="9" max="9" width="14.8515625" style="868" customWidth="1"/>
    <col min="10" max="16384" width="11.57421875" style="868" customWidth="1"/>
  </cols>
  <sheetData>
    <row r="1" spans="2:3" ht="10.5" thickBot="1">
      <c r="B1" s="869"/>
      <c r="C1" s="869"/>
    </row>
    <row r="2" spans="3:7" ht="13.5" thickBot="1">
      <c r="C2" s="947" t="s">
        <v>0</v>
      </c>
      <c r="D2" s="947"/>
      <c r="E2" s="947"/>
      <c r="F2" s="948"/>
      <c r="G2" s="949"/>
    </row>
    <row r="3" spans="2:8" ht="12.75">
      <c r="B3" s="3" t="s">
        <v>1205</v>
      </c>
      <c r="C3" s="869"/>
      <c r="G3" s="1124" t="s">
        <v>1201</v>
      </c>
      <c r="H3" s="1011"/>
    </row>
    <row r="4" spans="7:8" ht="13.5" thickBot="1">
      <c r="G4" s="1010" t="s">
        <v>1202</v>
      </c>
      <c r="H4" s="1010"/>
    </row>
    <row r="5" spans="1:8" ht="13.5" thickBot="1">
      <c r="A5" s="1013" t="s">
        <v>920</v>
      </c>
      <c r="B5" s="1013"/>
      <c r="E5" s="870"/>
      <c r="F5" s="870"/>
      <c r="G5" s="871"/>
      <c r="H5" s="872"/>
    </row>
    <row r="6" spans="1:9" ht="51" customHeight="1">
      <c r="A6" s="795" t="s">
        <v>3</v>
      </c>
      <c r="B6" s="8" t="s">
        <v>4</v>
      </c>
      <c r="C6" s="139" t="s">
        <v>5</v>
      </c>
      <c r="D6" s="946" t="s">
        <v>204</v>
      </c>
      <c r="E6" s="139" t="s">
        <v>7</v>
      </c>
      <c r="F6" s="139" t="s">
        <v>8</v>
      </c>
      <c r="G6" s="139" t="s">
        <v>9</v>
      </c>
      <c r="H6" s="946" t="s">
        <v>10</v>
      </c>
      <c r="I6" s="141" t="s">
        <v>11</v>
      </c>
    </row>
    <row r="7" spans="1:9" ht="36.75" customHeight="1">
      <c r="A7" s="1020" t="s">
        <v>921</v>
      </c>
      <c r="B7" s="1020"/>
      <c r="C7" s="1020"/>
      <c r="D7" s="1020"/>
      <c r="E7" s="1020"/>
      <c r="F7" s="1020"/>
      <c r="G7" s="1020"/>
      <c r="H7" s="1020"/>
      <c r="I7" s="1020"/>
    </row>
    <row r="8" spans="1:9" ht="216.75" thickBot="1">
      <c r="A8" s="945">
        <v>1</v>
      </c>
      <c r="B8" s="940" t="s">
        <v>922</v>
      </c>
      <c r="C8" s="858" t="s">
        <v>23</v>
      </c>
      <c r="D8" s="955">
        <v>10</v>
      </c>
      <c r="E8" s="875"/>
      <c r="F8" s="953">
        <f>D8*E8</f>
        <v>0</v>
      </c>
      <c r="G8" s="876"/>
      <c r="H8" s="874"/>
      <c r="I8" s="958" t="s">
        <v>923</v>
      </c>
    </row>
    <row r="9" spans="1:9" ht="23.25" thickBot="1">
      <c r="A9" s="943" t="s">
        <v>21</v>
      </c>
      <c r="B9" s="941" t="s">
        <v>924</v>
      </c>
      <c r="C9" s="809" t="s">
        <v>23</v>
      </c>
      <c r="D9" s="956">
        <v>40</v>
      </c>
      <c r="E9" s="878"/>
      <c r="F9" s="953">
        <f>D9*E9</f>
        <v>0</v>
      </c>
      <c r="G9" s="879"/>
      <c r="H9" s="880"/>
      <c r="I9" s="881"/>
    </row>
    <row r="10" spans="1:9" ht="12" thickBot="1">
      <c r="A10" s="943" t="s">
        <v>25</v>
      </c>
      <c r="B10" s="941" t="s">
        <v>925</v>
      </c>
      <c r="C10" s="809" t="s">
        <v>23</v>
      </c>
      <c r="D10" s="956">
        <v>15</v>
      </c>
      <c r="E10" s="878"/>
      <c r="F10" s="953">
        <f>D10*E10</f>
        <v>0</v>
      </c>
      <c r="G10" s="879"/>
      <c r="H10" s="880"/>
      <c r="I10" s="881"/>
    </row>
    <row r="11" spans="1:9" ht="12" thickBot="1">
      <c r="A11" s="944" t="s">
        <v>27</v>
      </c>
      <c r="B11" s="942" t="s">
        <v>926</v>
      </c>
      <c r="C11" s="863" t="s">
        <v>23</v>
      </c>
      <c r="D11" s="957">
        <v>40</v>
      </c>
      <c r="E11" s="883"/>
      <c r="F11" s="953">
        <f>D11*E11</f>
        <v>0</v>
      </c>
      <c r="G11" s="884"/>
      <c r="H11" s="885"/>
      <c r="I11" s="886"/>
    </row>
    <row r="12" spans="1:9" ht="12" thickBot="1">
      <c r="A12" s="1122" t="s">
        <v>193</v>
      </c>
      <c r="B12" s="1122"/>
      <c r="C12" s="1122"/>
      <c r="D12" s="1122"/>
      <c r="E12" s="1122"/>
      <c r="F12" s="954">
        <f>SUM(F8:F11)</f>
        <v>0</v>
      </c>
      <c r="G12" s="1123"/>
      <c r="H12" s="1123"/>
      <c r="I12" s="1123"/>
    </row>
    <row r="13" spans="2:4" ht="24" thickBot="1">
      <c r="B13" s="578" t="s">
        <v>194</v>
      </c>
      <c r="C13" s="579" t="s">
        <v>726</v>
      </c>
      <c r="D13" s="580" t="s">
        <v>196</v>
      </c>
    </row>
    <row r="14" spans="2:4" ht="45">
      <c r="B14" s="950" t="s">
        <v>927</v>
      </c>
      <c r="C14" s="873"/>
      <c r="D14" s="887"/>
    </row>
    <row r="15" spans="2:6" ht="11.25">
      <c r="B15" s="951" t="s">
        <v>198</v>
      </c>
      <c r="C15" s="877"/>
      <c r="D15" s="888"/>
      <c r="E15" s="889"/>
      <c r="F15" s="889"/>
    </row>
    <row r="16" spans="2:6" ht="11.25">
      <c r="B16" s="952" t="s">
        <v>199</v>
      </c>
      <c r="C16" s="882"/>
      <c r="D16" s="890"/>
      <c r="E16" s="889"/>
      <c r="F16" s="889"/>
    </row>
    <row r="17" spans="6:7" ht="12">
      <c r="F17" s="478" t="s">
        <v>201</v>
      </c>
      <c r="G17" s="479"/>
    </row>
    <row r="18" spans="6:7" ht="12">
      <c r="F18" s="865" t="s">
        <v>202</v>
      </c>
      <c r="G18" s="479"/>
    </row>
  </sheetData>
  <sheetProtection selectLockedCells="1" selectUnlockedCells="1"/>
  <mergeCells count="6">
    <mergeCell ref="A5:B5"/>
    <mergeCell ref="A7:I7"/>
    <mergeCell ref="A12:E12"/>
    <mergeCell ref="G12:I12"/>
    <mergeCell ref="G3:H3"/>
    <mergeCell ref="G4:H4"/>
  </mergeCells>
  <printOptions/>
  <pageMargins left="0.75" right="0.75" top="1" bottom="1" header="0.5118055555555555" footer="0.5118055555555555"/>
  <pageSetup horizontalDpi="600" verticalDpi="600" orientation="landscape" paperSize="9" scale="73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5:E46"/>
  <sheetViews>
    <sheetView zoomScalePageLayoutView="0" workbookViewId="0" topLeftCell="A1">
      <selection activeCell="L43" sqref="L43"/>
    </sheetView>
  </sheetViews>
  <sheetFormatPr defaultColWidth="9.140625" defaultRowHeight="12.75"/>
  <cols>
    <col min="1" max="1" width="12.00390625" style="0" customWidth="1"/>
    <col min="2" max="4" width="14.8515625" style="0" customWidth="1"/>
    <col min="5" max="5" width="27.421875" style="0" customWidth="1"/>
  </cols>
  <sheetData>
    <row r="5" ht="15">
      <c r="A5" s="730" t="s">
        <v>1135</v>
      </c>
    </row>
    <row r="7" spans="1:5" ht="34.5" customHeight="1">
      <c r="A7" s="1125" t="s">
        <v>738</v>
      </c>
      <c r="B7" s="1125"/>
      <c r="C7" s="782" t="s">
        <v>1179</v>
      </c>
      <c r="D7" s="783" t="s">
        <v>1180</v>
      </c>
      <c r="E7" s="104" t="s">
        <v>1181</v>
      </c>
    </row>
    <row r="8" spans="1:5" ht="12.75">
      <c r="A8" s="731" t="s">
        <v>1136</v>
      </c>
      <c r="B8" s="732">
        <f>'Pakiet nr 1'!F99</f>
        <v>0</v>
      </c>
      <c r="C8" s="732">
        <f>B8/1.08</f>
        <v>0</v>
      </c>
      <c r="D8" s="732">
        <f>C8/4.2693</f>
        <v>0</v>
      </c>
      <c r="E8" s="733" t="s">
        <v>1183</v>
      </c>
    </row>
    <row r="9" spans="1:5" ht="12.75">
      <c r="A9" s="731" t="s">
        <v>1137</v>
      </c>
      <c r="B9" s="732">
        <f>'Pakiet nr 2'!F78</f>
        <v>0</v>
      </c>
      <c r="C9" s="732">
        <f aca="true" t="shared" si="0" ref="C9:C45">B9/1.08</f>
        <v>0</v>
      </c>
      <c r="D9" s="732">
        <f aca="true" t="shared" si="1" ref="D9:D45">C9/4.2693</f>
        <v>0</v>
      </c>
      <c r="E9" s="733" t="s">
        <v>1183</v>
      </c>
    </row>
    <row r="10" spans="1:5" ht="12.75">
      <c r="A10" s="731" t="s">
        <v>1138</v>
      </c>
      <c r="B10" s="732">
        <f>'Pakiet nr 3'!F90</f>
        <v>0</v>
      </c>
      <c r="C10" s="732">
        <f t="shared" si="0"/>
        <v>0</v>
      </c>
      <c r="D10" s="732">
        <f t="shared" si="1"/>
        <v>0</v>
      </c>
      <c r="E10" s="733" t="s">
        <v>1183</v>
      </c>
    </row>
    <row r="11" spans="1:5" ht="12.75">
      <c r="A11" s="731" t="s">
        <v>1139</v>
      </c>
      <c r="B11" s="732">
        <f>'Pakiet nr 4'!F70</f>
        <v>0</v>
      </c>
      <c r="C11" s="732">
        <f t="shared" si="0"/>
        <v>0</v>
      </c>
      <c r="D11" s="732">
        <f t="shared" si="1"/>
        <v>0</v>
      </c>
      <c r="E11" s="733" t="s">
        <v>1183</v>
      </c>
    </row>
    <row r="12" spans="1:5" ht="12.75">
      <c r="A12" s="731" t="s">
        <v>1140</v>
      </c>
      <c r="B12" s="732">
        <f>'Pakiet nr 5'!F37</f>
        <v>0</v>
      </c>
      <c r="C12" s="732">
        <f t="shared" si="0"/>
        <v>0</v>
      </c>
      <c r="D12" s="732">
        <f t="shared" si="1"/>
        <v>0</v>
      </c>
      <c r="E12" s="733" t="s">
        <v>1183</v>
      </c>
    </row>
    <row r="13" spans="1:5" ht="12.75">
      <c r="A13" s="731" t="s">
        <v>1141</v>
      </c>
      <c r="B13" s="732">
        <f>'Pakiet nr 6 '!F57</f>
        <v>0</v>
      </c>
      <c r="C13" s="732">
        <f t="shared" si="0"/>
        <v>0</v>
      </c>
      <c r="D13" s="732">
        <f t="shared" si="1"/>
        <v>0</v>
      </c>
      <c r="E13" s="733" t="s">
        <v>1183</v>
      </c>
    </row>
    <row r="14" spans="1:5" ht="21">
      <c r="A14" s="731" t="s">
        <v>1142</v>
      </c>
      <c r="B14" s="732">
        <f>'Pakiet nr 7'!F15</f>
        <v>0</v>
      </c>
      <c r="C14" s="732">
        <f t="shared" si="0"/>
        <v>0</v>
      </c>
      <c r="D14" s="732">
        <f t="shared" si="1"/>
        <v>0</v>
      </c>
      <c r="E14" s="891" t="s">
        <v>1184</v>
      </c>
    </row>
    <row r="15" spans="1:5" ht="12.75">
      <c r="A15" s="731" t="s">
        <v>1143</v>
      </c>
      <c r="B15" s="732">
        <f>'Pakiet nr 8'!F9</f>
        <v>0</v>
      </c>
      <c r="C15" s="732">
        <f t="shared" si="0"/>
        <v>0</v>
      </c>
      <c r="D15" s="732">
        <f t="shared" si="1"/>
        <v>0</v>
      </c>
      <c r="E15" s="733" t="s">
        <v>1185</v>
      </c>
    </row>
    <row r="16" spans="1:5" ht="12.75">
      <c r="A16" s="731" t="s">
        <v>1144</v>
      </c>
      <c r="B16" s="732">
        <f>'Pakiet nr 9'!F39</f>
        <v>0</v>
      </c>
      <c r="C16" s="732">
        <f t="shared" si="0"/>
        <v>0</v>
      </c>
      <c r="D16" s="732">
        <f t="shared" si="1"/>
        <v>0</v>
      </c>
      <c r="E16" s="733" t="s">
        <v>1183</v>
      </c>
    </row>
    <row r="17" spans="1:5" s="286" customFormat="1" ht="12.75">
      <c r="A17" s="731" t="s">
        <v>1145</v>
      </c>
      <c r="B17" s="732">
        <f>'Pakiet nr 10'!F11</f>
        <v>0</v>
      </c>
      <c r="C17" s="732">
        <f t="shared" si="0"/>
        <v>0</v>
      </c>
      <c r="D17" s="732">
        <f t="shared" si="1"/>
        <v>0</v>
      </c>
      <c r="E17" s="733" t="s">
        <v>1186</v>
      </c>
    </row>
    <row r="18" spans="1:5" ht="12.75">
      <c r="A18" s="731" t="s">
        <v>1146</v>
      </c>
      <c r="B18" s="732">
        <f>'Pakiet nr 11'!F12</f>
        <v>0</v>
      </c>
      <c r="C18" s="732">
        <f t="shared" si="0"/>
        <v>0</v>
      </c>
      <c r="D18" s="732">
        <f t="shared" si="1"/>
        <v>0</v>
      </c>
      <c r="E18" s="733" t="s">
        <v>1187</v>
      </c>
    </row>
    <row r="19" spans="1:5" ht="12.75">
      <c r="A19" s="731" t="s">
        <v>1147</v>
      </c>
      <c r="B19" s="732">
        <f>'Pakiet nr 12'!F12</f>
        <v>0</v>
      </c>
      <c r="C19" s="732">
        <f t="shared" si="0"/>
        <v>0</v>
      </c>
      <c r="D19" s="732">
        <f t="shared" si="1"/>
        <v>0</v>
      </c>
      <c r="E19" s="733" t="s">
        <v>1188</v>
      </c>
    </row>
    <row r="20" spans="1:5" ht="12.75">
      <c r="A20" s="731" t="s">
        <v>1148</v>
      </c>
      <c r="B20" s="732">
        <f>'Pakiet nr 13'!F24</f>
        <v>0</v>
      </c>
      <c r="C20" s="732">
        <f t="shared" si="0"/>
        <v>0</v>
      </c>
      <c r="D20" s="732">
        <f t="shared" si="1"/>
        <v>0</v>
      </c>
      <c r="E20" s="733" t="s">
        <v>1183</v>
      </c>
    </row>
    <row r="21" spans="1:5" ht="12.75">
      <c r="A21" s="731" t="s">
        <v>1149</v>
      </c>
      <c r="B21" s="732">
        <f>'Pakiet nr 14'!F9</f>
        <v>0</v>
      </c>
      <c r="C21" s="732">
        <f t="shared" si="0"/>
        <v>0</v>
      </c>
      <c r="D21" s="732">
        <f t="shared" si="1"/>
        <v>0</v>
      </c>
      <c r="E21" s="733" t="s">
        <v>1183</v>
      </c>
    </row>
    <row r="22" spans="1:5" ht="12.75">
      <c r="A22" s="731" t="s">
        <v>1150</v>
      </c>
      <c r="B22" s="732">
        <f>'Pakiet nr 15'!F12</f>
        <v>0</v>
      </c>
      <c r="C22" s="732">
        <f t="shared" si="0"/>
        <v>0</v>
      </c>
      <c r="D22" s="732">
        <f t="shared" si="1"/>
        <v>0</v>
      </c>
      <c r="E22" s="216" t="s">
        <v>1187</v>
      </c>
    </row>
    <row r="23" spans="1:5" ht="12.75">
      <c r="A23" s="731" t="s">
        <v>1151</v>
      </c>
      <c r="B23" s="732">
        <f>'Pakiet nr 16'!F11</f>
        <v>0</v>
      </c>
      <c r="C23" s="732">
        <f t="shared" si="0"/>
        <v>0</v>
      </c>
      <c r="D23" s="732">
        <f t="shared" si="1"/>
        <v>0</v>
      </c>
      <c r="E23" s="733" t="s">
        <v>1183</v>
      </c>
    </row>
    <row r="24" spans="1:5" ht="12.75">
      <c r="A24" s="731" t="s">
        <v>1152</v>
      </c>
      <c r="B24" s="732">
        <f>'Pakiet nr 17'!F12</f>
        <v>0</v>
      </c>
      <c r="C24" s="732">
        <f t="shared" si="0"/>
        <v>0</v>
      </c>
      <c r="D24" s="732">
        <f t="shared" si="1"/>
        <v>0</v>
      </c>
      <c r="E24" s="733" t="s">
        <v>1189</v>
      </c>
    </row>
    <row r="25" spans="1:5" ht="12.75">
      <c r="A25" s="779" t="s">
        <v>1153</v>
      </c>
      <c r="B25" s="780">
        <f>'Pakiet nr 18'!F18</f>
        <v>0</v>
      </c>
      <c r="C25" s="732">
        <f t="shared" si="0"/>
        <v>0</v>
      </c>
      <c r="D25" s="732">
        <f t="shared" si="1"/>
        <v>0</v>
      </c>
      <c r="E25" s="781" t="s">
        <v>1189</v>
      </c>
    </row>
    <row r="26" spans="1:5" ht="12.75">
      <c r="A26" s="731" t="s">
        <v>1154</v>
      </c>
      <c r="B26" s="732">
        <f>'Pakiet nr 19'!F9</f>
        <v>0</v>
      </c>
      <c r="C26" s="732">
        <f t="shared" si="0"/>
        <v>0</v>
      </c>
      <c r="D26" s="732">
        <f t="shared" si="1"/>
        <v>0</v>
      </c>
      <c r="E26" s="733" t="s">
        <v>1189</v>
      </c>
    </row>
    <row r="27" spans="1:5" ht="12.75">
      <c r="A27" s="731" t="s">
        <v>1155</v>
      </c>
      <c r="B27" s="732">
        <f>'Pakiet nr 20'!F82</f>
        <v>0</v>
      </c>
      <c r="C27" s="732">
        <f t="shared" si="0"/>
        <v>0</v>
      </c>
      <c r="D27" s="732">
        <f t="shared" si="1"/>
        <v>0</v>
      </c>
      <c r="E27" s="733" t="s">
        <v>1189</v>
      </c>
    </row>
    <row r="28" spans="1:5" ht="12.75">
      <c r="A28" s="731" t="s">
        <v>1156</v>
      </c>
      <c r="B28" s="732">
        <f>'Pakiet nr 21'!F9</f>
        <v>0</v>
      </c>
      <c r="C28" s="732">
        <f t="shared" si="0"/>
        <v>0</v>
      </c>
      <c r="D28" s="732">
        <f t="shared" si="1"/>
        <v>0</v>
      </c>
      <c r="E28" s="733" t="s">
        <v>1187</v>
      </c>
    </row>
    <row r="29" spans="1:5" ht="12.75">
      <c r="A29" s="731" t="s">
        <v>1157</v>
      </c>
      <c r="B29" s="732">
        <f>'Pakiet nr 22'!F9</f>
        <v>0</v>
      </c>
      <c r="C29" s="732">
        <f t="shared" si="0"/>
        <v>0</v>
      </c>
      <c r="D29" s="732">
        <f t="shared" si="1"/>
        <v>0</v>
      </c>
      <c r="E29" s="733" t="s">
        <v>1187</v>
      </c>
    </row>
    <row r="30" spans="1:5" ht="12.75">
      <c r="A30" s="731" t="s">
        <v>1158</v>
      </c>
      <c r="B30" s="732">
        <f>'Pakiet nr 23'!F8</f>
        <v>0</v>
      </c>
      <c r="C30" s="732">
        <f t="shared" si="0"/>
        <v>0</v>
      </c>
      <c r="D30" s="732">
        <f t="shared" si="1"/>
        <v>0</v>
      </c>
      <c r="E30" s="733" t="s">
        <v>1183</v>
      </c>
    </row>
    <row r="31" spans="1:5" ht="12.75">
      <c r="A31" s="731" t="s">
        <v>1159</v>
      </c>
      <c r="B31" s="732">
        <f>'Pakiet nr 24'!F44</f>
        <v>0</v>
      </c>
      <c r="C31" s="732">
        <f t="shared" si="0"/>
        <v>0</v>
      </c>
      <c r="D31" s="732">
        <f t="shared" si="1"/>
        <v>0</v>
      </c>
      <c r="E31" s="733" t="s">
        <v>1183</v>
      </c>
    </row>
    <row r="32" spans="1:5" ht="12.75">
      <c r="A32" s="731" t="s">
        <v>1160</v>
      </c>
      <c r="B32" s="732">
        <f>'Pakiet nr 25'!F21</f>
        <v>0</v>
      </c>
      <c r="C32" s="732">
        <f t="shared" si="0"/>
        <v>0</v>
      </c>
      <c r="D32" s="732">
        <f t="shared" si="1"/>
        <v>0</v>
      </c>
      <c r="E32" s="733" t="s">
        <v>1187</v>
      </c>
    </row>
    <row r="33" spans="1:5" ht="12.75">
      <c r="A33" s="731" t="s">
        <v>1161</v>
      </c>
      <c r="B33" s="732">
        <f>'Pakiet nr 26'!F28</f>
        <v>0</v>
      </c>
      <c r="C33" s="732">
        <f t="shared" si="0"/>
        <v>0</v>
      </c>
      <c r="D33" s="732">
        <f t="shared" si="1"/>
        <v>0</v>
      </c>
      <c r="E33" s="733" t="s">
        <v>1183</v>
      </c>
    </row>
    <row r="34" spans="1:5" ht="21">
      <c r="A34" s="731" t="s">
        <v>1162</v>
      </c>
      <c r="B34" s="732">
        <f>'Pakiet nr 27'!F10</f>
        <v>0</v>
      </c>
      <c r="C34" s="732">
        <f t="shared" si="0"/>
        <v>0</v>
      </c>
      <c r="D34" s="732">
        <f t="shared" si="1"/>
        <v>0</v>
      </c>
      <c r="E34" s="891" t="s">
        <v>1190</v>
      </c>
    </row>
    <row r="35" spans="1:5" ht="12.75">
      <c r="A35" s="731" t="s">
        <v>1163</v>
      </c>
      <c r="B35" s="732">
        <f>'Pakiet nr 28'!F17</f>
        <v>0</v>
      </c>
      <c r="C35" s="732">
        <f t="shared" si="0"/>
        <v>0</v>
      </c>
      <c r="D35" s="732">
        <f t="shared" si="1"/>
        <v>0</v>
      </c>
      <c r="E35" s="733" t="s">
        <v>1183</v>
      </c>
    </row>
    <row r="36" spans="1:5" ht="12.75">
      <c r="A36" s="731" t="s">
        <v>1164</v>
      </c>
      <c r="B36" s="732">
        <f>'Pakiet nr 29'!F32</f>
        <v>0</v>
      </c>
      <c r="C36" s="732">
        <f t="shared" si="0"/>
        <v>0</v>
      </c>
      <c r="D36" s="732">
        <f t="shared" si="1"/>
        <v>0</v>
      </c>
      <c r="E36" s="733" t="s">
        <v>1188</v>
      </c>
    </row>
    <row r="37" spans="1:5" ht="12.75">
      <c r="A37" s="731" t="s">
        <v>1165</v>
      </c>
      <c r="B37" s="732">
        <f>'Pakiet nr 30'!F25</f>
        <v>0</v>
      </c>
      <c r="C37" s="732">
        <f t="shared" si="0"/>
        <v>0</v>
      </c>
      <c r="D37" s="732">
        <f t="shared" si="1"/>
        <v>0</v>
      </c>
      <c r="E37" s="733" t="s">
        <v>1183</v>
      </c>
    </row>
    <row r="38" spans="1:5" ht="12.75">
      <c r="A38" s="731" t="s">
        <v>1166</v>
      </c>
      <c r="B38" s="732">
        <f>'Pakiet nr 31'!F12</f>
        <v>0</v>
      </c>
      <c r="C38" s="732">
        <f t="shared" si="0"/>
        <v>0</v>
      </c>
      <c r="D38" s="732">
        <f t="shared" si="1"/>
        <v>0</v>
      </c>
      <c r="E38" s="733" t="s">
        <v>1183</v>
      </c>
    </row>
    <row r="39" spans="1:5" ht="12.75">
      <c r="A39" s="731" t="s">
        <v>1167</v>
      </c>
      <c r="B39" s="732">
        <f>'Pakiet nr 32'!F9</f>
        <v>0</v>
      </c>
      <c r="C39" s="732">
        <f t="shared" si="0"/>
        <v>0</v>
      </c>
      <c r="D39" s="732">
        <f t="shared" si="1"/>
        <v>0</v>
      </c>
      <c r="E39" s="733" t="s">
        <v>1183</v>
      </c>
    </row>
    <row r="40" spans="1:5" ht="21">
      <c r="A40" s="731" t="s">
        <v>1168</v>
      </c>
      <c r="B40" s="732">
        <f>'Pakiet nr 33'!F12</f>
        <v>0</v>
      </c>
      <c r="C40" s="732">
        <f t="shared" si="0"/>
        <v>0</v>
      </c>
      <c r="D40" s="732">
        <f t="shared" si="1"/>
        <v>0</v>
      </c>
      <c r="E40" s="891" t="s">
        <v>1190</v>
      </c>
    </row>
    <row r="41" spans="1:5" ht="12.75">
      <c r="A41" s="731" t="s">
        <v>1169</v>
      </c>
      <c r="B41" s="732">
        <f>'Pakiet nr 34'!F20</f>
        <v>0</v>
      </c>
      <c r="C41" s="732">
        <f t="shared" si="0"/>
        <v>0</v>
      </c>
      <c r="D41" s="732">
        <f t="shared" si="1"/>
        <v>0</v>
      </c>
      <c r="E41" s="733" t="s">
        <v>1183</v>
      </c>
    </row>
    <row r="42" spans="1:5" ht="12.75">
      <c r="A42" s="731" t="s">
        <v>1170</v>
      </c>
      <c r="B42" s="732">
        <f>'Pakiet nr 35'!F8</f>
        <v>0</v>
      </c>
      <c r="C42" s="732">
        <f t="shared" si="0"/>
        <v>0</v>
      </c>
      <c r="D42" s="732">
        <f t="shared" si="1"/>
        <v>0</v>
      </c>
      <c r="E42" s="733" t="s">
        <v>1189</v>
      </c>
    </row>
    <row r="43" spans="1:5" ht="12.75">
      <c r="A43" s="731" t="s">
        <v>1171</v>
      </c>
      <c r="B43" s="732">
        <f>'Pakiet nr 36'!F11</f>
        <v>0</v>
      </c>
      <c r="C43" s="732">
        <f t="shared" si="0"/>
        <v>0</v>
      </c>
      <c r="D43" s="732">
        <f t="shared" si="1"/>
        <v>0</v>
      </c>
      <c r="E43" s="733" t="s">
        <v>1187</v>
      </c>
    </row>
    <row r="44" spans="1:5" ht="12.75">
      <c r="A44" s="731" t="s">
        <v>908</v>
      </c>
      <c r="B44" s="732">
        <f>'Pakiet nr 37'!F13</f>
        <v>0</v>
      </c>
      <c r="C44" s="732">
        <f t="shared" si="0"/>
        <v>0</v>
      </c>
      <c r="D44" s="732">
        <f t="shared" si="1"/>
        <v>0</v>
      </c>
      <c r="E44" s="733" t="s">
        <v>1189</v>
      </c>
    </row>
    <row r="45" spans="1:5" ht="12.75">
      <c r="A45" s="731" t="s">
        <v>1172</v>
      </c>
      <c r="B45" s="732">
        <f>'Pakiet nr 38'!F12</f>
        <v>0</v>
      </c>
      <c r="C45" s="732">
        <f t="shared" si="0"/>
        <v>0</v>
      </c>
      <c r="D45" s="732">
        <f t="shared" si="1"/>
        <v>0</v>
      </c>
      <c r="E45" s="733" t="s">
        <v>1183</v>
      </c>
    </row>
    <row r="46" spans="1:5" ht="28.5" customHeight="1">
      <c r="A46" s="734" t="s">
        <v>193</v>
      </c>
      <c r="B46" s="735">
        <f>SUM(B8:B45)</f>
        <v>0</v>
      </c>
      <c r="C46" s="735">
        <f>SUM(C8:C45)</f>
        <v>0</v>
      </c>
      <c r="D46" s="735">
        <f>SUM(D8:D45)</f>
        <v>0</v>
      </c>
      <c r="E46" s="341"/>
    </row>
  </sheetData>
  <sheetProtection selectLockedCells="1" selectUnlockedCells="1"/>
  <mergeCells count="1">
    <mergeCell ref="A7:B7"/>
  </mergeCells>
  <printOptions/>
  <pageMargins left="0.7" right="0.7" top="0.75" bottom="0.75" header="0.5118055555555555" footer="0.511805555555555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78"/>
  <sheetViews>
    <sheetView zoomScale="95" zoomScaleNormal="95" zoomScaleSheetLayoutView="70" zoomScalePageLayoutView="0" workbookViewId="0" topLeftCell="A1">
      <selection activeCell="B73" sqref="B73"/>
    </sheetView>
  </sheetViews>
  <sheetFormatPr defaultColWidth="11.57421875" defaultRowHeight="12.75"/>
  <cols>
    <col min="1" max="1" width="4.28125" style="0" customWidth="1"/>
    <col min="2" max="2" width="57.7109375" style="0" customWidth="1"/>
    <col min="3" max="3" width="8.7109375" style="0" customWidth="1"/>
    <col min="4" max="4" width="10.140625" style="0" customWidth="1"/>
    <col min="5" max="5" width="14.140625" style="0" customWidth="1"/>
    <col min="6" max="6" width="16.28125" style="0" customWidth="1"/>
    <col min="7" max="7" width="9.7109375" style="0" customWidth="1"/>
    <col min="8" max="8" width="9.57421875" style="0" customWidth="1"/>
    <col min="9" max="9" width="16.8515625" style="0" customWidth="1"/>
  </cols>
  <sheetData>
    <row r="2" spans="1:6" ht="12.75">
      <c r="A2" s="1"/>
      <c r="B2" s="2"/>
      <c r="C2" s="1012" t="s">
        <v>0</v>
      </c>
      <c r="D2" s="1012"/>
      <c r="E2" s="1012"/>
      <c r="F2" s="1012"/>
    </row>
    <row r="3" spans="1:4" ht="14.25" customHeight="1" thickBot="1">
      <c r="A3" s="1"/>
      <c r="B3" s="268"/>
      <c r="C3" s="1"/>
      <c r="D3" s="1"/>
    </row>
    <row r="4" spans="1:8" ht="14.25" customHeight="1">
      <c r="A4" s="1"/>
      <c r="B4" s="268"/>
      <c r="C4" s="1"/>
      <c r="D4" s="1"/>
      <c r="E4" s="261"/>
      <c r="G4" s="1011" t="s">
        <v>1201</v>
      </c>
      <c r="H4" s="1011"/>
    </row>
    <row r="5" spans="1:8" ht="13.5" thickBot="1">
      <c r="A5" s="1"/>
      <c r="B5" s="4" t="s">
        <v>1212</v>
      </c>
      <c r="C5" s="1"/>
      <c r="D5" s="1"/>
      <c r="G5" s="1010" t="s">
        <v>1202</v>
      </c>
      <c r="H5" s="1010"/>
    </row>
    <row r="6" spans="1:8" s="133" customFormat="1" ht="13.5" thickBot="1">
      <c r="A6" s="1013" t="s">
        <v>436</v>
      </c>
      <c r="B6" s="1013"/>
      <c r="E6" s="134"/>
      <c r="F6" s="134"/>
      <c r="G6" s="135"/>
      <c r="H6" s="136"/>
    </row>
    <row r="7" spans="1:9" ht="51.75" customHeight="1">
      <c r="A7" s="7" t="s">
        <v>3</v>
      </c>
      <c r="B7" s="8" t="s">
        <v>4</v>
      </c>
      <c r="C7" s="8" t="s">
        <v>5</v>
      </c>
      <c r="D7" s="8" t="s">
        <v>204</v>
      </c>
      <c r="E7" s="8" t="s">
        <v>7</v>
      </c>
      <c r="F7" s="8" t="s">
        <v>8</v>
      </c>
      <c r="G7" s="8" t="s">
        <v>9</v>
      </c>
      <c r="H7" s="8" t="s">
        <v>10</v>
      </c>
      <c r="I7" s="81" t="s">
        <v>11</v>
      </c>
    </row>
    <row r="8" spans="1:9" ht="12.75">
      <c r="A8" s="269" t="s">
        <v>12</v>
      </c>
      <c r="B8" s="144" t="s">
        <v>12</v>
      </c>
      <c r="C8" s="144" t="s">
        <v>437</v>
      </c>
      <c r="D8" s="144" t="s">
        <v>437</v>
      </c>
      <c r="E8" s="144" t="s">
        <v>13</v>
      </c>
      <c r="F8" s="144" t="s">
        <v>13</v>
      </c>
      <c r="G8" s="144" t="s">
        <v>12</v>
      </c>
      <c r="H8" s="144" t="s">
        <v>12</v>
      </c>
      <c r="I8" s="146" t="s">
        <v>12</v>
      </c>
    </row>
    <row r="9" spans="1:9" ht="28.5" customHeight="1">
      <c r="A9" s="270">
        <v>1</v>
      </c>
      <c r="B9" s="1032" t="s">
        <v>438</v>
      </c>
      <c r="C9" s="1032"/>
      <c r="D9" s="1032"/>
      <c r="E9" s="1032"/>
      <c r="F9" s="1032"/>
      <c r="G9" s="1032"/>
      <c r="H9" s="1032"/>
      <c r="I9" s="271"/>
    </row>
    <row r="10" spans="1:9" ht="52.5">
      <c r="A10" s="23"/>
      <c r="B10" s="24" t="s">
        <v>439</v>
      </c>
      <c r="C10" s="25" t="s">
        <v>437</v>
      </c>
      <c r="D10" s="25" t="s">
        <v>437</v>
      </c>
      <c r="E10" s="272" t="s">
        <v>440</v>
      </c>
      <c r="F10" s="90" t="s">
        <v>440</v>
      </c>
      <c r="G10" s="273" t="s">
        <v>440</v>
      </c>
      <c r="H10" s="25" t="s">
        <v>440</v>
      </c>
      <c r="I10" s="48" t="s">
        <v>440</v>
      </c>
    </row>
    <row r="11" spans="1:9" ht="12.75">
      <c r="A11" s="23" t="s">
        <v>21</v>
      </c>
      <c r="B11" s="24" t="s">
        <v>441</v>
      </c>
      <c r="C11" s="25" t="s">
        <v>23</v>
      </c>
      <c r="D11" s="25">
        <v>25</v>
      </c>
      <c r="E11" s="274"/>
      <c r="F11" s="275">
        <f>D11*E11</f>
        <v>0</v>
      </c>
      <c r="G11" s="276"/>
      <c r="H11" s="277"/>
      <c r="I11" s="29" t="s">
        <v>270</v>
      </c>
    </row>
    <row r="12" spans="1:9" ht="12.75">
      <c r="A12" s="23" t="s">
        <v>25</v>
      </c>
      <c r="B12" s="24" t="s">
        <v>442</v>
      </c>
      <c r="C12" s="25" t="s">
        <v>23</v>
      </c>
      <c r="D12" s="25">
        <v>175</v>
      </c>
      <c r="E12" s="278"/>
      <c r="F12" s="275">
        <f>D12*E12</f>
        <v>0</v>
      </c>
      <c r="G12" s="26"/>
      <c r="H12" s="277"/>
      <c r="I12" s="29" t="s">
        <v>276</v>
      </c>
    </row>
    <row r="13" spans="1:9" ht="12.75">
      <c r="A13" s="23" t="s">
        <v>27</v>
      </c>
      <c r="B13" s="24" t="s">
        <v>376</v>
      </c>
      <c r="C13" s="25" t="s">
        <v>23</v>
      </c>
      <c r="D13" s="25">
        <v>25</v>
      </c>
      <c r="E13" s="274"/>
      <c r="F13" s="275">
        <f>D13*E13</f>
        <v>0</v>
      </c>
      <c r="G13" s="26"/>
      <c r="H13" s="277"/>
      <c r="I13" s="29" t="s">
        <v>276</v>
      </c>
    </row>
    <row r="14" spans="1:9" ht="13.5" thickBot="1">
      <c r="A14" s="31" t="s">
        <v>30</v>
      </c>
      <c r="B14" s="32" t="s">
        <v>443</v>
      </c>
      <c r="C14" s="33" t="s">
        <v>23</v>
      </c>
      <c r="D14" s="33">
        <v>50</v>
      </c>
      <c r="E14" s="279"/>
      <c r="F14" s="275">
        <f>D14*E14</f>
        <v>0</v>
      </c>
      <c r="G14" s="280"/>
      <c r="H14" s="281"/>
      <c r="I14" s="40" t="s">
        <v>276</v>
      </c>
    </row>
    <row r="15" spans="1:9" ht="13.5" customHeight="1" thickBot="1">
      <c r="A15" s="41">
        <v>2</v>
      </c>
      <c r="B15" s="1030" t="s">
        <v>444</v>
      </c>
      <c r="C15" s="1031"/>
      <c r="D15" s="1031"/>
      <c r="E15" s="1031"/>
      <c r="F15" s="14"/>
      <c r="G15" s="14"/>
      <c r="H15" s="14"/>
      <c r="I15" s="15"/>
    </row>
    <row r="16" spans="1:9" s="286" customFormat="1" ht="27" thickBot="1">
      <c r="A16" s="16" t="s">
        <v>62</v>
      </c>
      <c r="B16" s="43" t="s">
        <v>445</v>
      </c>
      <c r="C16" s="18" t="s">
        <v>23</v>
      </c>
      <c r="D16" s="18">
        <v>40</v>
      </c>
      <c r="E16" s="282"/>
      <c r="F16" s="283">
        <f>D16*E16</f>
        <v>0</v>
      </c>
      <c r="G16" s="284"/>
      <c r="H16" s="285"/>
      <c r="I16" s="222" t="s">
        <v>270</v>
      </c>
    </row>
    <row r="17" spans="1:9" s="286" customFormat="1" ht="13.5" thickBot="1">
      <c r="A17" s="23" t="s">
        <v>65</v>
      </c>
      <c r="B17" s="24" t="s">
        <v>446</v>
      </c>
      <c r="C17" s="25" t="s">
        <v>23</v>
      </c>
      <c r="D17" s="25">
        <v>40</v>
      </c>
      <c r="E17" s="278"/>
      <c r="F17" s="283">
        <f>D17*E17</f>
        <v>0</v>
      </c>
      <c r="G17" s="287"/>
      <c r="H17" s="288"/>
      <c r="I17" s="208" t="s">
        <v>276</v>
      </c>
    </row>
    <row r="18" spans="1:9" s="286" customFormat="1" ht="27" thickBot="1">
      <c r="A18" s="23" t="s">
        <v>67</v>
      </c>
      <c r="B18" s="24" t="s">
        <v>447</v>
      </c>
      <c r="C18" s="25" t="s">
        <v>23</v>
      </c>
      <c r="D18" s="104">
        <v>320</v>
      </c>
      <c r="E18" s="278"/>
      <c r="F18" s="283">
        <f>D18*E18</f>
        <v>0</v>
      </c>
      <c r="G18" s="273"/>
      <c r="H18" s="277"/>
      <c r="I18" s="208" t="s">
        <v>276</v>
      </c>
    </row>
    <row r="19" spans="1:9" s="286" customFormat="1" ht="13.5" thickBot="1">
      <c r="A19" s="31" t="s">
        <v>69</v>
      </c>
      <c r="B19" s="32" t="s">
        <v>448</v>
      </c>
      <c r="C19" s="33" t="s">
        <v>23</v>
      </c>
      <c r="D19" s="33">
        <v>40</v>
      </c>
      <c r="E19" s="289"/>
      <c r="F19" s="283">
        <f>D19*E19</f>
        <v>0</v>
      </c>
      <c r="G19" s="290"/>
      <c r="H19" s="281"/>
      <c r="I19" s="226" t="s">
        <v>276</v>
      </c>
    </row>
    <row r="20" spans="1:9" s="286" customFormat="1" ht="13.5" customHeight="1" thickBot="1">
      <c r="A20" s="180">
        <v>3</v>
      </c>
      <c r="B20" s="1029" t="s">
        <v>449</v>
      </c>
      <c r="C20" s="1022"/>
      <c r="D20" s="1022"/>
      <c r="E20" s="1022"/>
      <c r="F20" s="741"/>
      <c r="G20" s="741"/>
      <c r="H20" s="741"/>
      <c r="I20" s="742"/>
    </row>
    <row r="21" spans="1:9" ht="175.5" customHeight="1">
      <c r="A21" s="16"/>
      <c r="B21" s="43" t="s">
        <v>450</v>
      </c>
      <c r="C21" s="18" t="s">
        <v>437</v>
      </c>
      <c r="D21" s="18" t="s">
        <v>437</v>
      </c>
      <c r="E21" s="19" t="s">
        <v>440</v>
      </c>
      <c r="F21" s="291" t="s">
        <v>276</v>
      </c>
      <c r="G21" s="45" t="s">
        <v>451</v>
      </c>
      <c r="H21" s="43" t="s">
        <v>451</v>
      </c>
      <c r="I21" s="46" t="s">
        <v>276</v>
      </c>
    </row>
    <row r="22" spans="1:9" ht="12.75">
      <c r="A22" s="23" t="s">
        <v>76</v>
      </c>
      <c r="B22" s="24" t="s">
        <v>452</v>
      </c>
      <c r="C22" s="25" t="s">
        <v>23</v>
      </c>
      <c r="D22" s="25">
        <v>30</v>
      </c>
      <c r="E22" s="274"/>
      <c r="F22" s="275">
        <f>D22*E22</f>
        <v>0</v>
      </c>
      <c r="G22" s="26"/>
      <c r="H22" s="277"/>
      <c r="I22" s="29" t="s">
        <v>270</v>
      </c>
    </row>
    <row r="23" spans="1:9" ht="39">
      <c r="A23" s="23" t="s">
        <v>79</v>
      </c>
      <c r="B23" s="24" t="s">
        <v>453</v>
      </c>
      <c r="C23" s="25" t="s">
        <v>23</v>
      </c>
      <c r="D23" s="25">
        <v>120</v>
      </c>
      <c r="E23" s="274"/>
      <c r="F23" s="275">
        <f>D23*E23</f>
        <v>0</v>
      </c>
      <c r="G23" s="26"/>
      <c r="H23" s="277"/>
      <c r="I23" s="208" t="s">
        <v>276</v>
      </c>
    </row>
    <row r="24" spans="1:9" ht="12.75">
      <c r="A24" s="23" t="s">
        <v>82</v>
      </c>
      <c r="B24" s="24" t="s">
        <v>442</v>
      </c>
      <c r="C24" s="25" t="s">
        <v>23</v>
      </c>
      <c r="D24" s="25">
        <v>360</v>
      </c>
      <c r="E24" s="278"/>
      <c r="F24" s="275">
        <f>D24*E24</f>
        <v>0</v>
      </c>
      <c r="G24" s="287"/>
      <c r="H24" s="277"/>
      <c r="I24" s="208" t="s">
        <v>276</v>
      </c>
    </row>
    <row r="25" spans="1:9" ht="12.75">
      <c r="A25" s="23" t="s">
        <v>86</v>
      </c>
      <c r="B25" s="24" t="s">
        <v>454</v>
      </c>
      <c r="C25" s="25" t="s">
        <v>23</v>
      </c>
      <c r="D25" s="25">
        <v>30</v>
      </c>
      <c r="E25" s="274"/>
      <c r="F25" s="275">
        <f>D25*E25</f>
        <v>0</v>
      </c>
      <c r="G25" s="26"/>
      <c r="H25" s="277"/>
      <c r="I25" s="208" t="s">
        <v>276</v>
      </c>
    </row>
    <row r="26" spans="1:9" ht="27" thickBot="1">
      <c r="A26" s="31" t="s">
        <v>340</v>
      </c>
      <c r="B26" s="32" t="s">
        <v>455</v>
      </c>
      <c r="C26" s="33" t="s">
        <v>23</v>
      </c>
      <c r="D26" s="33">
        <v>30</v>
      </c>
      <c r="E26" s="279"/>
      <c r="F26" s="275">
        <f>D26*E26</f>
        <v>0</v>
      </c>
      <c r="G26" s="280"/>
      <c r="H26" s="281"/>
      <c r="I26" s="226" t="s">
        <v>276</v>
      </c>
    </row>
    <row r="27" spans="1:9" ht="27.75" customHeight="1" thickBot="1">
      <c r="A27" s="41">
        <v>4</v>
      </c>
      <c r="B27" s="1030" t="s">
        <v>456</v>
      </c>
      <c r="C27" s="1031"/>
      <c r="D27" s="1031"/>
      <c r="E27" s="1031"/>
      <c r="F27" s="14"/>
      <c r="G27" s="14"/>
      <c r="H27" s="14"/>
      <c r="I27" s="15"/>
    </row>
    <row r="28" spans="1:9" ht="34.5" customHeight="1" thickBot="1">
      <c r="A28" s="16" t="s">
        <v>89</v>
      </c>
      <c r="B28" s="292" t="s">
        <v>457</v>
      </c>
      <c r="C28" s="18" t="s">
        <v>23</v>
      </c>
      <c r="D28" s="18">
        <v>15</v>
      </c>
      <c r="E28" s="282"/>
      <c r="F28" s="283">
        <f aca="true" t="shared" si="0" ref="F28:F33">D28*E28</f>
        <v>0</v>
      </c>
      <c r="G28" s="21"/>
      <c r="H28" s="285"/>
      <c r="I28" s="46" t="s">
        <v>270</v>
      </c>
    </row>
    <row r="29" spans="1:9" ht="30.75" customHeight="1" thickBot="1">
      <c r="A29" s="23" t="s">
        <v>91</v>
      </c>
      <c r="B29" s="24" t="s">
        <v>458</v>
      </c>
      <c r="C29" s="25" t="s">
        <v>23</v>
      </c>
      <c r="D29" s="104">
        <v>15</v>
      </c>
      <c r="E29" s="278"/>
      <c r="F29" s="283">
        <f t="shared" si="0"/>
        <v>0</v>
      </c>
      <c r="G29" s="273"/>
      <c r="H29" s="277"/>
      <c r="I29" s="208" t="s">
        <v>276</v>
      </c>
    </row>
    <row r="30" spans="1:9" ht="19.5" customHeight="1" thickBot="1">
      <c r="A30" s="23" t="s">
        <v>93</v>
      </c>
      <c r="B30" s="24" t="s">
        <v>459</v>
      </c>
      <c r="C30" s="25" t="s">
        <v>23</v>
      </c>
      <c r="D30" s="25">
        <v>30</v>
      </c>
      <c r="E30" s="278"/>
      <c r="F30" s="283">
        <f t="shared" si="0"/>
        <v>0</v>
      </c>
      <c r="G30" s="273"/>
      <c r="H30" s="277"/>
      <c r="I30" s="208" t="s">
        <v>276</v>
      </c>
    </row>
    <row r="31" spans="1:9" ht="28.5" customHeight="1" thickBot="1">
      <c r="A31" s="23" t="s">
        <v>95</v>
      </c>
      <c r="B31" s="24" t="s">
        <v>460</v>
      </c>
      <c r="C31" s="25" t="s">
        <v>23</v>
      </c>
      <c r="D31" s="25">
        <v>15</v>
      </c>
      <c r="E31" s="278"/>
      <c r="F31" s="283">
        <f t="shared" si="0"/>
        <v>0</v>
      </c>
      <c r="G31" s="273"/>
      <c r="H31" s="277"/>
      <c r="I31" s="208" t="s">
        <v>276</v>
      </c>
    </row>
    <row r="32" spans="1:9" ht="17.25" customHeight="1" thickBot="1">
      <c r="A32" s="23" t="s">
        <v>97</v>
      </c>
      <c r="B32" s="24" t="s">
        <v>461</v>
      </c>
      <c r="C32" s="25" t="s">
        <v>23</v>
      </c>
      <c r="D32" s="25">
        <v>15</v>
      </c>
      <c r="E32" s="278"/>
      <c r="F32" s="283">
        <f t="shared" si="0"/>
        <v>0</v>
      </c>
      <c r="G32" s="273"/>
      <c r="H32" s="277"/>
      <c r="I32" s="208" t="s">
        <v>276</v>
      </c>
    </row>
    <row r="33" spans="1:9" ht="23.25" customHeight="1" thickBot="1">
      <c r="A33" s="31" t="s">
        <v>99</v>
      </c>
      <c r="B33" s="32" t="s">
        <v>462</v>
      </c>
      <c r="C33" s="33" t="s">
        <v>23</v>
      </c>
      <c r="D33" s="97">
        <v>100</v>
      </c>
      <c r="E33" s="289"/>
      <c r="F33" s="283">
        <f t="shared" si="0"/>
        <v>0</v>
      </c>
      <c r="G33" s="290"/>
      <c r="H33" s="281"/>
      <c r="I33" s="226" t="s">
        <v>276</v>
      </c>
    </row>
    <row r="34" spans="1:9" ht="24" customHeight="1" thickBot="1">
      <c r="A34" s="180">
        <v>5</v>
      </c>
      <c r="B34" s="1029" t="s">
        <v>463</v>
      </c>
      <c r="C34" s="1022"/>
      <c r="D34" s="1022"/>
      <c r="E34" s="1022"/>
      <c r="F34" s="741"/>
      <c r="G34" s="741"/>
      <c r="H34" s="741"/>
      <c r="I34" s="742"/>
    </row>
    <row r="35" spans="1:9" ht="43.5" customHeight="1" thickBot="1">
      <c r="A35" s="16" t="s">
        <v>115</v>
      </c>
      <c r="B35" s="43" t="s">
        <v>464</v>
      </c>
      <c r="C35" s="18" t="s">
        <v>23</v>
      </c>
      <c r="D35" s="18">
        <v>110</v>
      </c>
      <c r="E35" s="282"/>
      <c r="F35" s="283">
        <f aca="true" t="shared" si="1" ref="F35:F40">D35*E35</f>
        <v>0</v>
      </c>
      <c r="G35" s="45"/>
      <c r="H35" s="285"/>
      <c r="I35" s="46" t="s">
        <v>266</v>
      </c>
    </row>
    <row r="36" spans="1:9" ht="21.75" customHeight="1" thickBot="1">
      <c r="A36" s="23" t="s">
        <v>117</v>
      </c>
      <c r="B36" s="24" t="s">
        <v>465</v>
      </c>
      <c r="C36" s="25" t="s">
        <v>23</v>
      </c>
      <c r="D36" s="25">
        <v>150</v>
      </c>
      <c r="E36" s="278"/>
      <c r="F36" s="283">
        <f t="shared" si="1"/>
        <v>0</v>
      </c>
      <c r="G36" s="273"/>
      <c r="H36" s="277"/>
      <c r="I36" s="208" t="s">
        <v>276</v>
      </c>
    </row>
    <row r="37" spans="1:9" ht="21.75" customHeight="1" thickBot="1">
      <c r="A37" s="23" t="s">
        <v>119</v>
      </c>
      <c r="B37" s="24" t="s">
        <v>466</v>
      </c>
      <c r="C37" s="25" t="s">
        <v>23</v>
      </c>
      <c r="D37" s="25">
        <v>50</v>
      </c>
      <c r="E37" s="278"/>
      <c r="F37" s="283">
        <f t="shared" si="1"/>
        <v>0</v>
      </c>
      <c r="G37" s="273"/>
      <c r="H37" s="277"/>
      <c r="I37" s="208" t="s">
        <v>276</v>
      </c>
    </row>
    <row r="38" spans="1:9" ht="17.25" customHeight="1" thickBot="1">
      <c r="A38" s="23" t="s">
        <v>121</v>
      </c>
      <c r="B38" s="24" t="s">
        <v>467</v>
      </c>
      <c r="C38" s="25" t="s">
        <v>23</v>
      </c>
      <c r="D38" s="25">
        <v>80</v>
      </c>
      <c r="E38" s="278"/>
      <c r="F38" s="283">
        <f t="shared" si="1"/>
        <v>0</v>
      </c>
      <c r="G38" s="273"/>
      <c r="H38" s="277"/>
      <c r="I38" s="208" t="s">
        <v>276</v>
      </c>
    </row>
    <row r="39" spans="1:9" ht="20.25" customHeight="1" thickBot="1">
      <c r="A39" s="23" t="s">
        <v>123</v>
      </c>
      <c r="B39" s="24" t="s">
        <v>468</v>
      </c>
      <c r="C39" s="25" t="s">
        <v>23</v>
      </c>
      <c r="D39" s="25">
        <v>200</v>
      </c>
      <c r="E39" s="278"/>
      <c r="F39" s="283">
        <f t="shared" si="1"/>
        <v>0</v>
      </c>
      <c r="G39" s="273"/>
      <c r="H39" s="277"/>
      <c r="I39" s="208" t="s">
        <v>276</v>
      </c>
    </row>
    <row r="40" spans="1:9" ht="24" customHeight="1" thickBot="1">
      <c r="A40" s="31" t="s">
        <v>125</v>
      </c>
      <c r="B40" s="32" t="s">
        <v>469</v>
      </c>
      <c r="C40" s="33" t="s">
        <v>23</v>
      </c>
      <c r="D40" s="33">
        <v>100</v>
      </c>
      <c r="E40" s="289"/>
      <c r="F40" s="283">
        <f t="shared" si="1"/>
        <v>0</v>
      </c>
      <c r="G40" s="290"/>
      <c r="H40" s="281"/>
      <c r="I40" s="226" t="s">
        <v>276</v>
      </c>
    </row>
    <row r="41" spans="1:9" ht="24.75" customHeight="1" thickBot="1">
      <c r="A41" s="180">
        <v>6</v>
      </c>
      <c r="B41" s="1029" t="s">
        <v>444</v>
      </c>
      <c r="C41" s="1022"/>
      <c r="D41" s="1022"/>
      <c r="E41" s="1022"/>
      <c r="F41" s="741"/>
      <c r="G41" s="741"/>
      <c r="H41" s="741"/>
      <c r="I41" s="742"/>
    </row>
    <row r="42" spans="1:9" ht="67.5" customHeight="1">
      <c r="A42" s="16" t="s">
        <v>139</v>
      </c>
      <c r="B42" s="293" t="s">
        <v>470</v>
      </c>
      <c r="C42" s="18" t="s">
        <v>437</v>
      </c>
      <c r="D42" s="18" t="s">
        <v>437</v>
      </c>
      <c r="E42" s="19" t="s">
        <v>440</v>
      </c>
      <c r="F42" s="291" t="s">
        <v>440</v>
      </c>
      <c r="G42" s="45" t="s">
        <v>440</v>
      </c>
      <c r="H42" s="294" t="s">
        <v>440</v>
      </c>
      <c r="I42" s="46" t="s">
        <v>440</v>
      </c>
    </row>
    <row r="43" spans="1:9" ht="24" customHeight="1">
      <c r="A43" s="23" t="s">
        <v>141</v>
      </c>
      <c r="B43" s="24" t="s">
        <v>441</v>
      </c>
      <c r="C43" s="25" t="s">
        <v>23</v>
      </c>
      <c r="D43" s="25">
        <v>10</v>
      </c>
      <c r="E43" s="274"/>
      <c r="F43" s="275">
        <f>D43*E43</f>
        <v>0</v>
      </c>
      <c r="G43" s="26"/>
      <c r="H43" s="277"/>
      <c r="I43" s="29" t="s">
        <v>471</v>
      </c>
    </row>
    <row r="44" spans="1:9" ht="21" customHeight="1">
      <c r="A44" s="23" t="s">
        <v>143</v>
      </c>
      <c r="B44" s="24" t="s">
        <v>376</v>
      </c>
      <c r="C44" s="25" t="s">
        <v>23</v>
      </c>
      <c r="D44" s="25">
        <v>10</v>
      </c>
      <c r="E44" s="274"/>
      <c r="F44" s="275">
        <f>D44*E44</f>
        <v>0</v>
      </c>
      <c r="G44" s="26"/>
      <c r="H44" s="277"/>
      <c r="I44" s="208" t="s">
        <v>276</v>
      </c>
    </row>
    <row r="45" spans="1:9" ht="37.5" customHeight="1" thickBot="1">
      <c r="A45" s="31" t="s">
        <v>145</v>
      </c>
      <c r="B45" s="32" t="s">
        <v>472</v>
      </c>
      <c r="C45" s="33" t="s">
        <v>23</v>
      </c>
      <c r="D45" s="33">
        <v>50</v>
      </c>
      <c r="E45" s="279"/>
      <c r="F45" s="275">
        <f>D45*E45</f>
        <v>0</v>
      </c>
      <c r="G45" s="280"/>
      <c r="H45" s="281"/>
      <c r="I45" s="226" t="s">
        <v>276</v>
      </c>
    </row>
    <row r="46" spans="1:9" ht="25.5" customHeight="1" thickBot="1">
      <c r="A46" s="41">
        <v>7</v>
      </c>
      <c r="B46" s="1030" t="s">
        <v>449</v>
      </c>
      <c r="C46" s="1031"/>
      <c r="D46" s="1031"/>
      <c r="E46" s="1031"/>
      <c r="F46" s="14"/>
      <c r="G46" s="14"/>
      <c r="H46" s="14"/>
      <c r="I46" s="15"/>
    </row>
    <row r="47" spans="1:9" ht="45" customHeight="1" thickBot="1">
      <c r="A47" s="16" t="s">
        <v>171</v>
      </c>
      <c r="B47" s="43" t="s">
        <v>473</v>
      </c>
      <c r="C47" s="18" t="s">
        <v>23</v>
      </c>
      <c r="D47" s="18">
        <v>5</v>
      </c>
      <c r="E47" s="282"/>
      <c r="F47" s="283">
        <f aca="true" t="shared" si="2" ref="F47:F52">D47*E47</f>
        <v>0</v>
      </c>
      <c r="G47" s="284"/>
      <c r="H47" s="285"/>
      <c r="I47" s="46" t="s">
        <v>474</v>
      </c>
    </row>
    <row r="48" spans="1:9" ht="21" customHeight="1" thickBot="1">
      <c r="A48" s="23" t="s">
        <v>173</v>
      </c>
      <c r="B48" s="24" t="s">
        <v>466</v>
      </c>
      <c r="C48" s="25" t="s">
        <v>23</v>
      </c>
      <c r="D48" s="25">
        <v>10</v>
      </c>
      <c r="E48" s="278"/>
      <c r="F48" s="283">
        <f t="shared" si="2"/>
        <v>0</v>
      </c>
      <c r="G48" s="273"/>
      <c r="H48" s="277"/>
      <c r="I48" s="208" t="s">
        <v>276</v>
      </c>
    </row>
    <row r="49" spans="1:9" ht="30" customHeight="1" thickBot="1">
      <c r="A49" s="23" t="s">
        <v>175</v>
      </c>
      <c r="B49" s="24" t="s">
        <v>458</v>
      </c>
      <c r="C49" s="25" t="s">
        <v>23</v>
      </c>
      <c r="D49" s="25">
        <v>5</v>
      </c>
      <c r="E49" s="278"/>
      <c r="F49" s="283">
        <f t="shared" si="2"/>
        <v>0</v>
      </c>
      <c r="G49" s="273"/>
      <c r="H49" s="277"/>
      <c r="I49" s="208" t="s">
        <v>276</v>
      </c>
    </row>
    <row r="50" spans="1:9" ht="24.75" customHeight="1" thickBot="1">
      <c r="A50" s="23" t="s">
        <v>177</v>
      </c>
      <c r="B50" s="24" t="s">
        <v>468</v>
      </c>
      <c r="C50" s="25" t="s">
        <v>23</v>
      </c>
      <c r="D50" s="25">
        <v>10</v>
      </c>
      <c r="E50" s="278"/>
      <c r="F50" s="283">
        <f t="shared" si="2"/>
        <v>0</v>
      </c>
      <c r="G50" s="273"/>
      <c r="H50" s="277"/>
      <c r="I50" s="208" t="s">
        <v>276</v>
      </c>
    </row>
    <row r="51" spans="1:9" ht="27" customHeight="1" thickBot="1">
      <c r="A51" s="23" t="s">
        <v>178</v>
      </c>
      <c r="B51" s="24" t="s">
        <v>475</v>
      </c>
      <c r="C51" s="25" t="s">
        <v>23</v>
      </c>
      <c r="D51" s="25">
        <v>10</v>
      </c>
      <c r="E51" s="278"/>
      <c r="F51" s="283">
        <f t="shared" si="2"/>
        <v>0</v>
      </c>
      <c r="G51" s="273"/>
      <c r="H51" s="277"/>
      <c r="I51" s="208" t="s">
        <v>276</v>
      </c>
    </row>
    <row r="52" spans="1:9" ht="31.5" customHeight="1" thickBot="1">
      <c r="A52" s="31" t="s">
        <v>180</v>
      </c>
      <c r="B52" s="32" t="s">
        <v>476</v>
      </c>
      <c r="C52" s="33" t="s">
        <v>23</v>
      </c>
      <c r="D52" s="33">
        <v>5</v>
      </c>
      <c r="E52" s="289"/>
      <c r="F52" s="283">
        <f t="shared" si="2"/>
        <v>0</v>
      </c>
      <c r="G52" s="290"/>
      <c r="H52" s="281"/>
      <c r="I52" s="226" t="s">
        <v>276</v>
      </c>
    </row>
    <row r="53" spans="1:9" ht="26.25" customHeight="1" thickBot="1">
      <c r="A53" s="180">
        <v>8</v>
      </c>
      <c r="B53" s="1029" t="s">
        <v>477</v>
      </c>
      <c r="C53" s="1022"/>
      <c r="D53" s="1022"/>
      <c r="E53" s="1022"/>
      <c r="F53" s="741"/>
      <c r="G53" s="741"/>
      <c r="H53" s="741"/>
      <c r="I53" s="742"/>
    </row>
    <row r="54" spans="1:9" ht="46.5" customHeight="1" thickBot="1">
      <c r="A54" s="16" t="s">
        <v>187</v>
      </c>
      <c r="B54" s="43" t="s">
        <v>478</v>
      </c>
      <c r="C54" s="18" t="s">
        <v>23</v>
      </c>
      <c r="D54" s="18">
        <v>15</v>
      </c>
      <c r="E54" s="282"/>
      <c r="F54" s="283">
        <f>D54*E54</f>
        <v>0</v>
      </c>
      <c r="G54" s="295"/>
      <c r="H54" s="285"/>
      <c r="I54" s="46" t="s">
        <v>479</v>
      </c>
    </row>
    <row r="55" spans="1:9" ht="30.75" customHeight="1" thickBot="1">
      <c r="A55" s="23" t="s">
        <v>189</v>
      </c>
      <c r="B55" s="24" t="s">
        <v>480</v>
      </c>
      <c r="C55" s="25" t="s">
        <v>23</v>
      </c>
      <c r="D55" s="25">
        <v>20</v>
      </c>
      <c r="E55" s="278"/>
      <c r="F55" s="283">
        <f aca="true" t="shared" si="3" ref="F55:F65">D55*E55</f>
        <v>0</v>
      </c>
      <c r="G55" s="26"/>
      <c r="H55" s="277"/>
      <c r="I55" s="208" t="s">
        <v>276</v>
      </c>
    </row>
    <row r="56" spans="1:9" ht="30.75" customHeight="1" thickBot="1">
      <c r="A56" s="23" t="s">
        <v>191</v>
      </c>
      <c r="B56" s="24" t="s">
        <v>481</v>
      </c>
      <c r="C56" s="25" t="s">
        <v>23</v>
      </c>
      <c r="D56" s="25">
        <v>10</v>
      </c>
      <c r="E56" s="278"/>
      <c r="F56" s="283">
        <f t="shared" si="3"/>
        <v>0</v>
      </c>
      <c r="G56" s="26"/>
      <c r="H56" s="277"/>
      <c r="I56" s="208" t="s">
        <v>276</v>
      </c>
    </row>
    <row r="57" spans="1:9" ht="30" customHeight="1" thickBot="1">
      <c r="A57" s="23" t="s">
        <v>398</v>
      </c>
      <c r="B57" s="24" t="s">
        <v>482</v>
      </c>
      <c r="C57" s="25" t="s">
        <v>23</v>
      </c>
      <c r="D57" s="25">
        <v>20</v>
      </c>
      <c r="E57" s="278"/>
      <c r="F57" s="283">
        <f t="shared" si="3"/>
        <v>0</v>
      </c>
      <c r="G57" s="26"/>
      <c r="H57" s="277"/>
      <c r="I57" s="208" t="s">
        <v>276</v>
      </c>
    </row>
    <row r="58" spans="1:9" ht="27" thickBot="1">
      <c r="A58" s="23" t="s">
        <v>483</v>
      </c>
      <c r="B58" s="24" t="s">
        <v>484</v>
      </c>
      <c r="C58" s="25" t="s">
        <v>23</v>
      </c>
      <c r="D58" s="25">
        <v>10</v>
      </c>
      <c r="E58" s="278"/>
      <c r="F58" s="283">
        <f t="shared" si="3"/>
        <v>0</v>
      </c>
      <c r="G58" s="26"/>
      <c r="H58" s="277"/>
      <c r="I58" s="208" t="s">
        <v>276</v>
      </c>
    </row>
    <row r="59" spans="1:9" ht="31.5" customHeight="1" thickBot="1">
      <c r="A59" s="23" t="s">
        <v>485</v>
      </c>
      <c r="B59" s="24" t="s">
        <v>486</v>
      </c>
      <c r="C59" s="25" t="s">
        <v>23</v>
      </c>
      <c r="D59" s="25">
        <v>25</v>
      </c>
      <c r="E59" s="278"/>
      <c r="F59" s="283">
        <f t="shared" si="3"/>
        <v>0</v>
      </c>
      <c r="G59" s="26"/>
      <c r="H59" s="277"/>
      <c r="I59" s="208" t="s">
        <v>276</v>
      </c>
    </row>
    <row r="60" spans="1:9" ht="13.5" thickBot="1">
      <c r="A60" s="23" t="s">
        <v>487</v>
      </c>
      <c r="B60" s="24" t="s">
        <v>448</v>
      </c>
      <c r="C60" s="25" t="s">
        <v>23</v>
      </c>
      <c r="D60" s="25">
        <v>10</v>
      </c>
      <c r="E60" s="278"/>
      <c r="F60" s="283">
        <f t="shared" si="3"/>
        <v>0</v>
      </c>
      <c r="G60" s="26"/>
      <c r="H60" s="277"/>
      <c r="I60" s="208" t="s">
        <v>276</v>
      </c>
    </row>
    <row r="61" spans="1:9" ht="13.5" thickBot="1">
      <c r="A61" s="23" t="s">
        <v>488</v>
      </c>
      <c r="B61" s="24" t="s">
        <v>446</v>
      </c>
      <c r="C61" s="25" t="s">
        <v>23</v>
      </c>
      <c r="D61" s="104">
        <v>5</v>
      </c>
      <c r="E61" s="278"/>
      <c r="F61" s="283">
        <f t="shared" si="3"/>
        <v>0</v>
      </c>
      <c r="G61" s="26"/>
      <c r="H61" s="277"/>
      <c r="I61" s="208" t="s">
        <v>276</v>
      </c>
    </row>
    <row r="62" spans="1:9" ht="13.5" thickBot="1">
      <c r="A62" s="55" t="s">
        <v>489</v>
      </c>
      <c r="B62" s="24" t="s">
        <v>490</v>
      </c>
      <c r="C62" s="25" t="s">
        <v>23</v>
      </c>
      <c r="D62" s="25">
        <v>3</v>
      </c>
      <c r="E62" s="278"/>
      <c r="F62" s="283">
        <f t="shared" si="3"/>
        <v>0</v>
      </c>
      <c r="G62" s="26"/>
      <c r="H62" s="277"/>
      <c r="I62" s="29" t="s">
        <v>268</v>
      </c>
    </row>
    <row r="63" spans="1:9" ht="13.5" thickBot="1">
      <c r="A63" s="23" t="s">
        <v>491</v>
      </c>
      <c r="B63" s="24" t="s">
        <v>492</v>
      </c>
      <c r="C63" s="25" t="s">
        <v>23</v>
      </c>
      <c r="D63" s="25">
        <v>3</v>
      </c>
      <c r="E63" s="278"/>
      <c r="F63" s="283">
        <f t="shared" si="3"/>
        <v>0</v>
      </c>
      <c r="G63" s="26"/>
      <c r="H63" s="27"/>
      <c r="I63" s="208" t="s">
        <v>276</v>
      </c>
    </row>
    <row r="64" spans="1:9" ht="27" thickBot="1">
      <c r="A64" s="23" t="s">
        <v>493</v>
      </c>
      <c r="B64" s="24" t="s">
        <v>494</v>
      </c>
      <c r="C64" s="25" t="s">
        <v>23</v>
      </c>
      <c r="D64" s="25">
        <v>10</v>
      </c>
      <c r="E64" s="278"/>
      <c r="F64" s="283">
        <f t="shared" si="3"/>
        <v>0</v>
      </c>
      <c r="G64" s="26"/>
      <c r="H64" s="27"/>
      <c r="I64" s="208" t="s">
        <v>276</v>
      </c>
    </row>
    <row r="65" spans="1:9" ht="13.5" thickBot="1">
      <c r="A65" s="31" t="s">
        <v>495</v>
      </c>
      <c r="B65" s="32" t="s">
        <v>496</v>
      </c>
      <c r="C65" s="33" t="s">
        <v>23</v>
      </c>
      <c r="D65" s="33">
        <v>10</v>
      </c>
      <c r="E65" s="289"/>
      <c r="F65" s="283">
        <f t="shared" si="3"/>
        <v>0</v>
      </c>
      <c r="G65" s="280"/>
      <c r="H65" s="34"/>
      <c r="I65" s="226" t="s">
        <v>276</v>
      </c>
    </row>
    <row r="66" spans="1:9" ht="22.5" customHeight="1" thickBot="1">
      <c r="A66" s="50">
        <v>9</v>
      </c>
      <c r="B66" s="1023" t="s">
        <v>497</v>
      </c>
      <c r="C66" s="1024"/>
      <c r="D66" s="1024"/>
      <c r="E66" s="1024"/>
      <c r="F66" s="51"/>
      <c r="G66" s="51"/>
      <c r="H66" s="51"/>
      <c r="I66" s="52"/>
    </row>
    <row r="67" spans="1:9" ht="114" customHeight="1" thickBot="1">
      <c r="A67" s="42">
        <v>9</v>
      </c>
      <c r="B67" s="43" t="s">
        <v>498</v>
      </c>
      <c r="C67" s="18" t="s">
        <v>23</v>
      </c>
      <c r="D67" s="18">
        <v>25</v>
      </c>
      <c r="E67" s="296"/>
      <c r="F67" s="283">
        <f>D67*E67</f>
        <v>0</v>
      </c>
      <c r="G67" s="45"/>
      <c r="H67" s="54"/>
      <c r="I67" s="222" t="s">
        <v>499</v>
      </c>
    </row>
    <row r="68" spans="1:9" ht="48" customHeight="1" thickBot="1">
      <c r="A68" s="23" t="s">
        <v>401</v>
      </c>
      <c r="B68" s="24" t="s">
        <v>296</v>
      </c>
      <c r="C68" s="25" t="s">
        <v>23</v>
      </c>
      <c r="D68" s="25">
        <v>35</v>
      </c>
      <c r="E68" s="297"/>
      <c r="F68" s="283">
        <f>D68*E68</f>
        <v>0</v>
      </c>
      <c r="G68" s="26"/>
      <c r="H68" s="27"/>
      <c r="I68" s="208" t="s">
        <v>500</v>
      </c>
    </row>
    <row r="69" spans="1:9" ht="36" customHeight="1" thickBot="1">
      <c r="A69" s="63" t="s">
        <v>405</v>
      </c>
      <c r="B69" s="64" t="s">
        <v>501</v>
      </c>
      <c r="C69" s="65" t="s">
        <v>23</v>
      </c>
      <c r="D69" s="65">
        <v>100</v>
      </c>
      <c r="E69" s="298"/>
      <c r="F69" s="283">
        <f>D69*E69</f>
        <v>0</v>
      </c>
      <c r="G69" s="299"/>
      <c r="H69" s="66"/>
      <c r="I69" s="248" t="s">
        <v>502</v>
      </c>
    </row>
    <row r="70" spans="1:9" ht="16.5" customHeight="1" thickBot="1">
      <c r="A70" s="1005" t="s">
        <v>193</v>
      </c>
      <c r="B70" s="1005"/>
      <c r="C70" s="1005"/>
      <c r="D70" s="1005"/>
      <c r="E70" s="1005"/>
      <c r="F70" s="300">
        <f>SUM(F11:F69)</f>
        <v>0</v>
      </c>
      <c r="G70" s="1006"/>
      <c r="H70" s="1006"/>
      <c r="I70" s="1006"/>
    </row>
    <row r="71" spans="1:9" ht="12.75">
      <c r="A71" s="1"/>
      <c r="B71" s="301"/>
      <c r="C71" s="302"/>
      <c r="D71" s="1"/>
      <c r="E71" s="119"/>
      <c r="F71" s="303"/>
      <c r="G71" s="116"/>
      <c r="H71" s="116"/>
      <c r="I71" s="116"/>
    </row>
    <row r="72" spans="2:6" ht="24">
      <c r="B72" s="121" t="s">
        <v>194</v>
      </c>
      <c r="C72" s="122" t="s">
        <v>297</v>
      </c>
      <c r="D72" s="123" t="s">
        <v>196</v>
      </c>
      <c r="F72" s="3"/>
    </row>
    <row r="73" spans="2:6" ht="24.75" customHeight="1">
      <c r="B73" s="124" t="s">
        <v>503</v>
      </c>
      <c r="C73" s="125"/>
      <c r="D73" s="126"/>
      <c r="E73" s="127"/>
      <c r="F73" s="127"/>
    </row>
    <row r="74" spans="2:6" ht="26.25">
      <c r="B74" s="304" t="s">
        <v>299</v>
      </c>
      <c r="C74" s="25"/>
      <c r="D74" s="128"/>
      <c r="E74" s="127"/>
      <c r="F74" s="77"/>
    </row>
    <row r="75" spans="2:6" ht="27" customHeight="1">
      <c r="B75" s="304" t="s">
        <v>199</v>
      </c>
      <c r="C75" s="25"/>
      <c r="D75" s="128"/>
      <c r="E75" s="127"/>
      <c r="F75" s="77"/>
    </row>
    <row r="76" spans="2:6" ht="26.25">
      <c r="B76" s="304" t="s">
        <v>300</v>
      </c>
      <c r="C76" s="25"/>
      <c r="D76" s="128"/>
      <c r="E76" s="127"/>
      <c r="F76" s="77"/>
    </row>
    <row r="77" spans="2:7" ht="12.75">
      <c r="B77" s="305" t="s">
        <v>504</v>
      </c>
      <c r="C77" s="25"/>
      <c r="D77" s="306"/>
      <c r="E77" s="307"/>
      <c r="F77" s="77"/>
      <c r="G77" s="3" t="s">
        <v>201</v>
      </c>
    </row>
    <row r="78" spans="2:7" ht="26.25">
      <c r="B78" s="308" t="s">
        <v>505</v>
      </c>
      <c r="C78" s="129"/>
      <c r="D78" s="130"/>
      <c r="E78" s="127"/>
      <c r="F78" s="77"/>
      <c r="G78" s="80" t="s">
        <v>202</v>
      </c>
    </row>
  </sheetData>
  <sheetProtection selectLockedCells="1" selectUnlockedCells="1"/>
  <mergeCells count="15">
    <mergeCell ref="C2:F2"/>
    <mergeCell ref="A6:B6"/>
    <mergeCell ref="B9:H9"/>
    <mergeCell ref="B15:E15"/>
    <mergeCell ref="B20:E20"/>
    <mergeCell ref="B27:E27"/>
    <mergeCell ref="G4:H4"/>
    <mergeCell ref="G5:H5"/>
    <mergeCell ref="A70:E70"/>
    <mergeCell ref="G70:I70"/>
    <mergeCell ref="B34:E34"/>
    <mergeCell ref="B41:E41"/>
    <mergeCell ref="B46:E46"/>
    <mergeCell ref="B53:E53"/>
    <mergeCell ref="B66:E66"/>
  </mergeCells>
  <printOptions/>
  <pageMargins left="0.2" right="0.2" top="0.45" bottom="0.4" header="0.1701388888888889" footer="0.1597222222222222"/>
  <pageSetup horizontalDpi="600" verticalDpi="600" orientation="landscape" paperSize="9" scale="85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I44"/>
  <sheetViews>
    <sheetView zoomScale="95" zoomScaleNormal="95" zoomScaleSheetLayoutView="70" zoomScalePageLayoutView="0" workbookViewId="0" topLeftCell="A1">
      <selection activeCell="B42" sqref="B42:D42"/>
    </sheetView>
  </sheetViews>
  <sheetFormatPr defaultColWidth="11.57421875" defaultRowHeight="12.75"/>
  <cols>
    <col min="1" max="1" width="5.140625" style="0" customWidth="1"/>
    <col min="2" max="2" width="71.00390625" style="0" customWidth="1"/>
    <col min="3" max="3" width="6.8515625" style="0" customWidth="1"/>
    <col min="4" max="4" width="9.7109375" style="0" customWidth="1"/>
    <col min="5" max="5" width="13.8515625" style="0" customWidth="1"/>
    <col min="6" max="6" width="19.421875" style="0" customWidth="1"/>
    <col min="7" max="7" width="14.140625" style="0" customWidth="1"/>
    <col min="8" max="8" width="13.140625" style="0" customWidth="1"/>
    <col min="9" max="9" width="21.421875" style="0" customWidth="1"/>
  </cols>
  <sheetData>
    <row r="1" ht="19.5" customHeight="1"/>
    <row r="2" spans="2:6" ht="14.25" customHeight="1" thickBot="1">
      <c r="B2" s="3"/>
      <c r="D2" s="1012" t="s">
        <v>0</v>
      </c>
      <c r="E2" s="1012"/>
      <c r="F2" s="1012"/>
    </row>
    <row r="3" spans="7:8" ht="15" customHeight="1">
      <c r="G3" s="1011" t="s">
        <v>1201</v>
      </c>
      <c r="H3" s="1011"/>
    </row>
    <row r="4" spans="2:8" ht="15.75" customHeight="1" thickBot="1">
      <c r="B4" s="3" t="s">
        <v>1228</v>
      </c>
      <c r="G4" s="1010" t="s">
        <v>1202</v>
      </c>
      <c r="H4" s="1010"/>
    </row>
    <row r="5" spans="1:8" s="133" customFormat="1" ht="13.5" thickBot="1">
      <c r="A5" s="1013" t="s">
        <v>506</v>
      </c>
      <c r="B5" s="1013"/>
      <c r="E5" s="134"/>
      <c r="F5" s="134"/>
      <c r="G5" s="135"/>
      <c r="H5" s="136"/>
    </row>
    <row r="6" spans="1:9" ht="61.5" customHeight="1">
      <c r="A6" s="309" t="s">
        <v>3</v>
      </c>
      <c r="B6" s="8" t="s">
        <v>4</v>
      </c>
      <c r="C6" s="8" t="s">
        <v>5</v>
      </c>
      <c r="D6" s="8" t="s">
        <v>204</v>
      </c>
      <c r="E6" s="8" t="s">
        <v>7</v>
      </c>
      <c r="F6" s="8" t="s">
        <v>8</v>
      </c>
      <c r="G6" s="8" t="s">
        <v>507</v>
      </c>
      <c r="H6" s="8" t="s">
        <v>10</v>
      </c>
      <c r="I6" s="9" t="s">
        <v>11</v>
      </c>
    </row>
    <row r="7" spans="1:9" ht="17.25" customHeight="1">
      <c r="A7" s="310" t="s">
        <v>12</v>
      </c>
      <c r="B7" s="11" t="s">
        <v>12</v>
      </c>
      <c r="C7" s="11" t="s">
        <v>12</v>
      </c>
      <c r="D7" s="11" t="s">
        <v>12</v>
      </c>
      <c r="E7" s="11" t="s">
        <v>13</v>
      </c>
      <c r="F7" s="11" t="s">
        <v>13</v>
      </c>
      <c r="G7" s="11" t="s">
        <v>12</v>
      </c>
      <c r="H7" s="11" t="s">
        <v>12</v>
      </c>
      <c r="I7" s="12" t="s">
        <v>12</v>
      </c>
    </row>
    <row r="8" spans="1:9" ht="35.25" customHeight="1">
      <c r="A8" s="180"/>
      <c r="B8" s="1039" t="s">
        <v>508</v>
      </c>
      <c r="C8" s="1039"/>
      <c r="D8" s="1039"/>
      <c r="E8" s="1039"/>
      <c r="F8" s="1039"/>
      <c r="G8" s="1039"/>
      <c r="H8" s="1039"/>
      <c r="I8" s="1039"/>
    </row>
    <row r="9" spans="1:9" ht="97.5" customHeight="1" thickBot="1">
      <c r="A9" s="148">
        <v>1</v>
      </c>
      <c r="B9" s="43" t="s">
        <v>1198</v>
      </c>
      <c r="C9" s="44" t="s">
        <v>23</v>
      </c>
      <c r="D9" s="44">
        <v>20</v>
      </c>
      <c r="E9" s="311"/>
      <c r="F9" s="312">
        <f>D9*E9</f>
        <v>0</v>
      </c>
      <c r="G9" s="313"/>
      <c r="H9" s="314"/>
      <c r="I9" s="22" t="s">
        <v>509</v>
      </c>
    </row>
    <row r="10" spans="1:9" ht="54.75" customHeight="1" thickBot="1">
      <c r="A10" s="154">
        <v>2</v>
      </c>
      <c r="B10" s="315" t="s">
        <v>510</v>
      </c>
      <c r="C10" s="38" t="s">
        <v>23</v>
      </c>
      <c r="D10" s="38">
        <v>3</v>
      </c>
      <c r="E10" s="316"/>
      <c r="F10" s="312">
        <f aca="true" t="shared" si="0" ref="F10:F15">D10*E10</f>
        <v>0</v>
      </c>
      <c r="G10" s="317"/>
      <c r="H10" s="318"/>
      <c r="I10" s="48" t="s">
        <v>509</v>
      </c>
    </row>
    <row r="11" spans="1:9" ht="58.5" customHeight="1" thickBot="1">
      <c r="A11" s="154">
        <v>3</v>
      </c>
      <c r="B11" s="24" t="s">
        <v>511</v>
      </c>
      <c r="C11" s="25" t="s">
        <v>23</v>
      </c>
      <c r="D11" s="25">
        <v>30</v>
      </c>
      <c r="E11" s="319"/>
      <c r="F11" s="312">
        <f t="shared" si="0"/>
        <v>0</v>
      </c>
      <c r="G11" s="26"/>
      <c r="H11" s="320"/>
      <c r="I11" s="48" t="s">
        <v>512</v>
      </c>
    </row>
    <row r="12" spans="1:9" ht="61.5" customHeight="1" thickBot="1">
      <c r="A12" s="154">
        <v>4</v>
      </c>
      <c r="B12" s="24" t="s">
        <v>513</v>
      </c>
      <c r="C12" s="25" t="s">
        <v>23</v>
      </c>
      <c r="D12" s="25">
        <v>50</v>
      </c>
      <c r="E12" s="319"/>
      <c r="F12" s="312">
        <f t="shared" si="0"/>
        <v>0</v>
      </c>
      <c r="G12" s="26"/>
      <c r="H12" s="320"/>
      <c r="I12" s="48" t="s">
        <v>512</v>
      </c>
    </row>
    <row r="13" spans="1:9" ht="58.5" customHeight="1" thickBot="1">
      <c r="A13" s="154">
        <v>5</v>
      </c>
      <c r="B13" s="24" t="s">
        <v>514</v>
      </c>
      <c r="C13" s="25" t="s">
        <v>23</v>
      </c>
      <c r="D13" s="25">
        <v>30</v>
      </c>
      <c r="E13" s="319"/>
      <c r="F13" s="312">
        <f t="shared" si="0"/>
        <v>0</v>
      </c>
      <c r="G13" s="26"/>
      <c r="H13" s="320"/>
      <c r="I13" s="48" t="s">
        <v>512</v>
      </c>
    </row>
    <row r="14" spans="1:9" ht="13.5" thickBot="1">
      <c r="A14" s="154">
        <v>6</v>
      </c>
      <c r="B14" s="24" t="s">
        <v>515</v>
      </c>
      <c r="C14" s="25" t="s">
        <v>23</v>
      </c>
      <c r="D14" s="25">
        <v>50</v>
      </c>
      <c r="E14" s="319"/>
      <c r="F14" s="312">
        <f t="shared" si="0"/>
        <v>0</v>
      </c>
      <c r="G14" s="26"/>
      <c r="H14" s="320"/>
      <c r="I14" s="48" t="s">
        <v>516</v>
      </c>
    </row>
    <row r="15" spans="1:9" ht="127.5" customHeight="1">
      <c r="A15" s="154">
        <v>7</v>
      </c>
      <c r="B15" s="24" t="s">
        <v>517</v>
      </c>
      <c r="C15" s="25" t="s">
        <v>23</v>
      </c>
      <c r="D15" s="25">
        <v>30</v>
      </c>
      <c r="E15" s="319"/>
      <c r="F15" s="312">
        <f t="shared" si="0"/>
        <v>0</v>
      </c>
      <c r="G15" s="26"/>
      <c r="H15" s="320"/>
      <c r="I15" s="48" t="s">
        <v>512</v>
      </c>
    </row>
    <row r="16" spans="1:9" ht="37.5" customHeight="1" thickBot="1">
      <c r="A16" s="321"/>
      <c r="B16" s="322" t="s">
        <v>508</v>
      </c>
      <c r="C16" s="322"/>
      <c r="D16" s="322"/>
      <c r="E16" s="323"/>
      <c r="F16" s="324"/>
      <c r="G16" s="323"/>
      <c r="H16" s="323"/>
      <c r="I16" s="325"/>
    </row>
    <row r="17" spans="1:9" ht="208.5" customHeight="1">
      <c r="A17" s="326">
        <v>8</v>
      </c>
      <c r="B17" s="203" t="s">
        <v>518</v>
      </c>
      <c r="C17" s="215" t="s">
        <v>12</v>
      </c>
      <c r="D17" s="204" t="s">
        <v>12</v>
      </c>
      <c r="E17" s="327" t="s">
        <v>12</v>
      </c>
      <c r="F17" s="328" t="s">
        <v>12</v>
      </c>
      <c r="G17" s="329" t="s">
        <v>12</v>
      </c>
      <c r="H17" s="204" t="s">
        <v>12</v>
      </c>
      <c r="I17" s="48" t="s">
        <v>440</v>
      </c>
    </row>
    <row r="18" spans="1:9" ht="24.75" customHeight="1">
      <c r="A18" s="330" t="s">
        <v>187</v>
      </c>
      <c r="B18" s="24" t="s">
        <v>519</v>
      </c>
      <c r="C18" s="38" t="s">
        <v>23</v>
      </c>
      <c r="D18" s="25">
        <v>30</v>
      </c>
      <c r="E18" s="316"/>
      <c r="F18" s="275">
        <f>D18*E18</f>
        <v>0</v>
      </c>
      <c r="G18" s="26"/>
      <c r="H18" s="320"/>
      <c r="I18" s="48">
        <v>5</v>
      </c>
    </row>
    <row r="19" spans="1:9" ht="24" customHeight="1">
      <c r="A19" s="330" t="s">
        <v>189</v>
      </c>
      <c r="B19" s="24" t="s">
        <v>520</v>
      </c>
      <c r="C19" s="38" t="s">
        <v>23</v>
      </c>
      <c r="D19" s="25">
        <v>1</v>
      </c>
      <c r="E19" s="316"/>
      <c r="F19" s="275">
        <f>D19*E19</f>
        <v>0</v>
      </c>
      <c r="G19" s="26"/>
      <c r="H19" s="320"/>
      <c r="I19" s="48">
        <v>1</v>
      </c>
    </row>
    <row r="20" spans="1:9" ht="162.75" customHeight="1">
      <c r="A20" s="330">
        <v>9</v>
      </c>
      <c r="B20" s="24" t="s">
        <v>521</v>
      </c>
      <c r="C20" s="38" t="s">
        <v>12</v>
      </c>
      <c r="D20" s="25" t="s">
        <v>12</v>
      </c>
      <c r="E20" s="331" t="s">
        <v>12</v>
      </c>
      <c r="F20" s="94" t="s">
        <v>12</v>
      </c>
      <c r="G20" s="273" t="s">
        <v>12</v>
      </c>
      <c r="H20" s="25" t="s">
        <v>12</v>
      </c>
      <c r="I20" s="48" t="s">
        <v>440</v>
      </c>
    </row>
    <row r="21" spans="1:9" ht="41.25" customHeight="1">
      <c r="A21" s="330" t="s">
        <v>401</v>
      </c>
      <c r="B21" s="24" t="s">
        <v>522</v>
      </c>
      <c r="C21" s="38" t="s">
        <v>23</v>
      </c>
      <c r="D21" s="25">
        <v>120</v>
      </c>
      <c r="E21" s="316"/>
      <c r="F21" s="275">
        <f>D21*E21</f>
        <v>0</v>
      </c>
      <c r="G21" s="26"/>
      <c r="H21" s="24"/>
      <c r="I21" s="48">
        <v>20</v>
      </c>
    </row>
    <row r="22" spans="1:9" ht="115.5" customHeight="1">
      <c r="A22" s="330">
        <v>10</v>
      </c>
      <c r="B22" s="24" t="s">
        <v>523</v>
      </c>
      <c r="C22" s="38" t="s">
        <v>524</v>
      </c>
      <c r="D22" s="25">
        <v>1</v>
      </c>
      <c r="E22" s="316"/>
      <c r="F22" s="275">
        <f aca="true" t="shared" si="1" ref="F22:F30">D22*E22</f>
        <v>0</v>
      </c>
      <c r="G22" s="26"/>
      <c r="H22" s="24"/>
      <c r="I22" s="48">
        <v>1</v>
      </c>
    </row>
    <row r="23" spans="1:9" ht="114.75" customHeight="1">
      <c r="A23" s="330">
        <v>11</v>
      </c>
      <c r="B23" s="24" t="s">
        <v>525</v>
      </c>
      <c r="C23" s="38" t="s">
        <v>524</v>
      </c>
      <c r="D23" s="25">
        <v>1</v>
      </c>
      <c r="E23" s="316"/>
      <c r="F23" s="275">
        <f t="shared" si="1"/>
        <v>0</v>
      </c>
      <c r="G23" s="26"/>
      <c r="H23" s="24"/>
      <c r="I23" s="48">
        <v>1</v>
      </c>
    </row>
    <row r="24" spans="1:9" ht="201" customHeight="1">
      <c r="A24" s="330">
        <v>12</v>
      </c>
      <c r="B24" s="24" t="s">
        <v>526</v>
      </c>
      <c r="C24" s="38" t="s">
        <v>524</v>
      </c>
      <c r="D24" s="25">
        <v>1</v>
      </c>
      <c r="E24" s="316"/>
      <c r="F24" s="275">
        <f t="shared" si="1"/>
        <v>0</v>
      </c>
      <c r="G24" s="26"/>
      <c r="H24" s="27"/>
      <c r="I24" s="48">
        <v>1</v>
      </c>
    </row>
    <row r="25" spans="1:9" ht="48.75" customHeight="1">
      <c r="A25" s="330">
        <v>13</v>
      </c>
      <c r="B25" s="24" t="s">
        <v>527</v>
      </c>
      <c r="C25" s="25" t="s">
        <v>23</v>
      </c>
      <c r="D25" s="25">
        <v>150</v>
      </c>
      <c r="E25" s="319"/>
      <c r="F25" s="275">
        <f t="shared" si="1"/>
        <v>0</v>
      </c>
      <c r="G25" s="26"/>
      <c r="H25" s="320"/>
      <c r="I25" s="48"/>
    </row>
    <row r="26" spans="1:9" ht="40.5" customHeight="1">
      <c r="A26" s="330">
        <v>14</v>
      </c>
      <c r="B26" s="24" t="s">
        <v>528</v>
      </c>
      <c r="C26" s="25" t="s">
        <v>23</v>
      </c>
      <c r="D26" s="25">
        <v>20</v>
      </c>
      <c r="E26" s="319"/>
      <c r="F26" s="275">
        <f t="shared" si="1"/>
        <v>0</v>
      </c>
      <c r="G26" s="26"/>
      <c r="H26" s="320"/>
      <c r="I26" s="48"/>
    </row>
    <row r="27" spans="1:9" ht="176.25" customHeight="1">
      <c r="A27" s="330">
        <v>15</v>
      </c>
      <c r="B27" s="24" t="s">
        <v>529</v>
      </c>
      <c r="C27" s="25" t="s">
        <v>12</v>
      </c>
      <c r="D27" s="25" t="s">
        <v>12</v>
      </c>
      <c r="E27" s="332" t="s">
        <v>12</v>
      </c>
      <c r="F27" s="348" t="s">
        <v>12</v>
      </c>
      <c r="G27" s="273" t="s">
        <v>12</v>
      </c>
      <c r="H27" s="25" t="s">
        <v>12</v>
      </c>
      <c r="I27" s="48" t="s">
        <v>440</v>
      </c>
    </row>
    <row r="28" spans="1:9" ht="18" customHeight="1">
      <c r="A28" s="330" t="s">
        <v>530</v>
      </c>
      <c r="B28" s="24" t="s">
        <v>531</v>
      </c>
      <c r="C28" s="25" t="s">
        <v>23</v>
      </c>
      <c r="D28" s="25">
        <v>3</v>
      </c>
      <c r="E28" s="319"/>
      <c r="F28" s="275">
        <f t="shared" si="1"/>
        <v>0</v>
      </c>
      <c r="G28" s="26"/>
      <c r="H28" s="27"/>
      <c r="I28" s="48" t="s">
        <v>215</v>
      </c>
    </row>
    <row r="29" spans="1:9" ht="23.25" customHeight="1">
      <c r="A29" s="330" t="s">
        <v>532</v>
      </c>
      <c r="B29" s="24" t="s">
        <v>533</v>
      </c>
      <c r="C29" s="25" t="s">
        <v>23</v>
      </c>
      <c r="D29" s="25">
        <v>20</v>
      </c>
      <c r="E29" s="319"/>
      <c r="F29" s="275">
        <f t="shared" si="1"/>
        <v>0</v>
      </c>
      <c r="G29" s="26"/>
      <c r="H29" s="320"/>
      <c r="I29" s="48" t="s">
        <v>440</v>
      </c>
    </row>
    <row r="30" spans="1:9" ht="19.5" customHeight="1">
      <c r="A30" s="330" t="s">
        <v>534</v>
      </c>
      <c r="B30" s="24" t="s">
        <v>535</v>
      </c>
      <c r="C30" s="25" t="s">
        <v>23</v>
      </c>
      <c r="D30" s="25">
        <v>15</v>
      </c>
      <c r="E30" s="319"/>
      <c r="F30" s="275">
        <f t="shared" si="1"/>
        <v>0</v>
      </c>
      <c r="G30" s="26"/>
      <c r="H30" s="320"/>
      <c r="I30" s="48" t="s">
        <v>440</v>
      </c>
    </row>
    <row r="31" spans="1:9" ht="144.75">
      <c r="A31" s="330">
        <v>16</v>
      </c>
      <c r="B31" s="24" t="s">
        <v>536</v>
      </c>
      <c r="C31" s="25" t="s">
        <v>16</v>
      </c>
      <c r="D31" s="25" t="s">
        <v>12</v>
      </c>
      <c r="E31" s="333" t="s">
        <v>12</v>
      </c>
      <c r="F31" s="94" t="s">
        <v>12</v>
      </c>
      <c r="G31" s="273"/>
      <c r="H31" s="25"/>
      <c r="I31" s="48" t="s">
        <v>440</v>
      </c>
    </row>
    <row r="32" spans="1:9" ht="19.5" customHeight="1">
      <c r="A32" s="330" t="s">
        <v>537</v>
      </c>
      <c r="B32" s="24" t="s">
        <v>441</v>
      </c>
      <c r="C32" s="25" t="s">
        <v>23</v>
      </c>
      <c r="D32" s="25">
        <v>10</v>
      </c>
      <c r="E32" s="319"/>
      <c r="F32" s="275">
        <f>D32*E32</f>
        <v>0</v>
      </c>
      <c r="G32" s="26"/>
      <c r="H32" s="320"/>
      <c r="I32" s="48" t="s">
        <v>538</v>
      </c>
    </row>
    <row r="33" spans="1:9" ht="19.5" customHeight="1">
      <c r="A33" s="330" t="s">
        <v>539</v>
      </c>
      <c r="B33" s="24" t="s">
        <v>540</v>
      </c>
      <c r="C33" s="25" t="s">
        <v>23</v>
      </c>
      <c r="D33" s="25">
        <v>30</v>
      </c>
      <c r="E33" s="319"/>
      <c r="F33" s="275">
        <f>D33*E33</f>
        <v>0</v>
      </c>
      <c r="G33" s="26"/>
      <c r="H33" s="320"/>
      <c r="I33" s="48" t="s">
        <v>440</v>
      </c>
    </row>
    <row r="34" spans="1:9" ht="19.5" customHeight="1">
      <c r="A34" s="330" t="s">
        <v>541</v>
      </c>
      <c r="B34" s="24" t="s">
        <v>542</v>
      </c>
      <c r="C34" s="25" t="s">
        <v>23</v>
      </c>
      <c r="D34" s="25">
        <v>20</v>
      </c>
      <c r="E34" s="319"/>
      <c r="F34" s="275">
        <f>D34*E34</f>
        <v>0</v>
      </c>
      <c r="G34" s="26"/>
      <c r="H34" s="320"/>
      <c r="I34" s="48" t="s">
        <v>440</v>
      </c>
    </row>
    <row r="35" spans="1:9" ht="19.5" customHeight="1">
      <c r="A35" s="330" t="s">
        <v>543</v>
      </c>
      <c r="B35" s="24" t="s">
        <v>376</v>
      </c>
      <c r="C35" s="25" t="s">
        <v>23</v>
      </c>
      <c r="D35" s="25">
        <v>15</v>
      </c>
      <c r="E35" s="319"/>
      <c r="F35" s="275">
        <f>D35*E35</f>
        <v>0</v>
      </c>
      <c r="G35" s="26"/>
      <c r="H35" s="320"/>
      <c r="I35" s="48" t="s">
        <v>440</v>
      </c>
    </row>
    <row r="36" spans="1:9" ht="19.5" customHeight="1" thickBot="1">
      <c r="A36" s="334" t="s">
        <v>544</v>
      </c>
      <c r="B36" s="64" t="s">
        <v>545</v>
      </c>
      <c r="C36" s="129" t="s">
        <v>23</v>
      </c>
      <c r="D36" s="65">
        <v>10</v>
      </c>
      <c r="E36" s="335"/>
      <c r="F36" s="275">
        <f>D36*E36</f>
        <v>0</v>
      </c>
      <c r="G36" s="336"/>
      <c r="H36" s="337"/>
      <c r="I36" s="113" t="s">
        <v>440</v>
      </c>
    </row>
    <row r="37" spans="1:9" ht="18.75" customHeight="1" thickBot="1">
      <c r="A37" s="1005" t="s">
        <v>193</v>
      </c>
      <c r="B37" s="1005"/>
      <c r="C37" s="1005"/>
      <c r="D37" s="1005"/>
      <c r="E37" s="1005"/>
      <c r="F37" s="747">
        <f>SUM(F9:F36)</f>
        <v>0</v>
      </c>
      <c r="G37" s="1040"/>
      <c r="H37" s="1040"/>
      <c r="I37" s="1040"/>
    </row>
    <row r="38" spans="2:6" ht="26.25" customHeight="1">
      <c r="B38" s="1033" t="s">
        <v>546</v>
      </c>
      <c r="C38" s="1033"/>
      <c r="D38" s="1033"/>
      <c r="E38" s="70" t="s">
        <v>297</v>
      </c>
      <c r="F38" s="71" t="s">
        <v>196</v>
      </c>
    </row>
    <row r="39" spans="2:6" ht="12.75" customHeight="1">
      <c r="B39" s="1034" t="s">
        <v>547</v>
      </c>
      <c r="C39" s="1034"/>
      <c r="D39" s="1034"/>
      <c r="E39" s="125"/>
      <c r="F39" s="338"/>
    </row>
    <row r="40" spans="2:6" ht="12.75" customHeight="1">
      <c r="B40" s="1035" t="s">
        <v>198</v>
      </c>
      <c r="C40" s="1035"/>
      <c r="D40" s="1035"/>
      <c r="E40" s="25"/>
      <c r="F40" s="75"/>
    </row>
    <row r="41" spans="2:6" ht="12.75">
      <c r="B41" s="1036" t="s">
        <v>199</v>
      </c>
      <c r="C41" s="1036"/>
      <c r="D41" s="1036"/>
      <c r="E41" s="25"/>
      <c r="F41" s="75"/>
    </row>
    <row r="42" spans="2:7" ht="12.75">
      <c r="B42" s="1037" t="s">
        <v>300</v>
      </c>
      <c r="C42" s="1037"/>
      <c r="D42" s="1037"/>
      <c r="E42" s="33"/>
      <c r="F42" s="339"/>
      <c r="G42" s="3" t="s">
        <v>201</v>
      </c>
    </row>
    <row r="43" spans="2:7" ht="13.5" customHeight="1">
      <c r="B43" s="1038" t="s">
        <v>548</v>
      </c>
      <c r="C43" s="1038"/>
      <c r="D43" s="1038"/>
      <c r="E43" s="340"/>
      <c r="F43" s="341"/>
      <c r="G43" s="80" t="s">
        <v>202</v>
      </c>
    </row>
    <row r="44" spans="2:7" ht="12.75">
      <c r="B44" s="133"/>
      <c r="G44" s="80"/>
    </row>
  </sheetData>
  <sheetProtection selectLockedCells="1" selectUnlockedCells="1"/>
  <mergeCells count="13">
    <mergeCell ref="D2:F2"/>
    <mergeCell ref="A5:B5"/>
    <mergeCell ref="B8:I8"/>
    <mergeCell ref="A37:E37"/>
    <mergeCell ref="G37:I37"/>
    <mergeCell ref="G3:H3"/>
    <mergeCell ref="G4:H4"/>
    <mergeCell ref="B38:D38"/>
    <mergeCell ref="B39:D39"/>
    <mergeCell ref="B40:D40"/>
    <mergeCell ref="B41:D41"/>
    <mergeCell ref="B42:D42"/>
    <mergeCell ref="B43:D43"/>
  </mergeCells>
  <printOptions/>
  <pageMargins left="0.2" right="0.2" top="0.4201388888888889" bottom="0.4" header="0.1701388888888889" footer="0.1597222222222222"/>
  <pageSetup horizontalDpi="600" verticalDpi="600" orientation="landscape" paperSize="9" scale="79" r:id="rId1"/>
  <headerFooter alignWithMargins="0">
    <oddHeader>&amp;C&amp;"Times New Roman,Normalny"&amp;12&amp;A</oddHeader>
    <oddFooter>&amp;C&amp;"Times New Roman,Normalny"&amp;12Strona &amp;P</oddFooter>
  </headerFooter>
  <rowBreaks count="3" manualBreakCount="3">
    <brk id="14" max="255" man="1"/>
    <brk id="21" max="255" man="1"/>
    <brk id="2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95"/>
  <sheetViews>
    <sheetView zoomScale="95" zoomScaleNormal="95" zoomScaleSheetLayoutView="70" zoomScalePageLayoutView="0" workbookViewId="0" topLeftCell="A49">
      <selection activeCell="G68" sqref="G68:H69"/>
    </sheetView>
  </sheetViews>
  <sheetFormatPr defaultColWidth="11.57421875" defaultRowHeight="12.75"/>
  <cols>
    <col min="1" max="1" width="4.421875" style="0" customWidth="1"/>
    <col min="2" max="2" width="63.421875" style="0" customWidth="1"/>
    <col min="3" max="3" width="8.140625" style="0" customWidth="1"/>
    <col min="4" max="4" width="7.421875" style="0" customWidth="1"/>
    <col min="5" max="5" width="13.140625" style="0" customWidth="1"/>
    <col min="6" max="6" width="16.28125" style="0" customWidth="1"/>
    <col min="7" max="7" width="15.140625" style="0" customWidth="1"/>
    <col min="8" max="8" width="14.140625" style="0" customWidth="1"/>
    <col min="9" max="9" width="16.57421875" style="0" customWidth="1"/>
  </cols>
  <sheetData>
    <row r="1" spans="2:3" ht="12.75">
      <c r="B1" s="3"/>
      <c r="C1" s="3"/>
    </row>
    <row r="2" spans="2:6" ht="13.5" thickBot="1">
      <c r="B2" s="3"/>
      <c r="C2" s="1012" t="s">
        <v>0</v>
      </c>
      <c r="D2" s="1012"/>
      <c r="E2" s="1012"/>
      <c r="F2" s="1012"/>
    </row>
    <row r="3" spans="2:9" ht="13.5" thickBot="1">
      <c r="B3" s="3" t="s">
        <v>1225</v>
      </c>
      <c r="H3" s="1011" t="s">
        <v>1201</v>
      </c>
      <c r="I3" s="1011"/>
    </row>
    <row r="4" spans="1:9" s="133" customFormat="1" ht="13.5" thickBot="1">
      <c r="A4" s="1013" t="s">
        <v>549</v>
      </c>
      <c r="B4" s="1013"/>
      <c r="E4" s="134"/>
      <c r="F4" s="134"/>
      <c r="G4" s="135"/>
      <c r="H4" s="1010" t="s">
        <v>1202</v>
      </c>
      <c r="I4" s="1010"/>
    </row>
    <row r="5" spans="1:9" ht="66.75" customHeight="1" thickBot="1">
      <c r="A5" s="7" t="s">
        <v>3</v>
      </c>
      <c r="B5" s="8" t="s">
        <v>4</v>
      </c>
      <c r="C5" s="8" t="s">
        <v>5</v>
      </c>
      <c r="D5" s="8" t="s">
        <v>204</v>
      </c>
      <c r="E5" s="8" t="s">
        <v>7</v>
      </c>
      <c r="F5" s="8" t="s">
        <v>8</v>
      </c>
      <c r="G5" s="8" t="s">
        <v>9</v>
      </c>
      <c r="H5" s="8" t="s">
        <v>10</v>
      </c>
      <c r="I5" s="9" t="s">
        <v>11</v>
      </c>
    </row>
    <row r="6" spans="1:9" ht="17.25" customHeight="1">
      <c r="A6" s="82" t="s">
        <v>12</v>
      </c>
      <c r="B6" s="83" t="s">
        <v>12</v>
      </c>
      <c r="C6" s="83" t="s">
        <v>12</v>
      </c>
      <c r="D6" s="83" t="s">
        <v>12</v>
      </c>
      <c r="E6" s="83" t="s">
        <v>13</v>
      </c>
      <c r="F6" s="83" t="s">
        <v>13</v>
      </c>
      <c r="G6" s="83" t="s">
        <v>12</v>
      </c>
      <c r="H6" s="83" t="s">
        <v>12</v>
      </c>
      <c r="I6" s="342" t="s">
        <v>12</v>
      </c>
    </row>
    <row r="7" spans="1:9" ht="12.75">
      <c r="A7" s="1041" t="s">
        <v>550</v>
      </c>
      <c r="B7" s="1041"/>
      <c r="C7" s="1041"/>
      <c r="D7" s="1041"/>
      <c r="E7" s="1041"/>
      <c r="F7" s="1041"/>
      <c r="G7" s="1041"/>
      <c r="H7" s="1041"/>
      <c r="I7" s="1041"/>
    </row>
    <row r="8" spans="1:9" ht="318.75" customHeight="1" thickBot="1">
      <c r="A8" s="23">
        <v>1</v>
      </c>
      <c r="B8" s="343" t="s">
        <v>551</v>
      </c>
      <c r="C8" s="38" t="s">
        <v>23</v>
      </c>
      <c r="D8" s="104">
        <v>25</v>
      </c>
      <c r="E8" s="274"/>
      <c r="F8" s="344">
        <f>D8*E8</f>
        <v>0</v>
      </c>
      <c r="G8" s="345"/>
      <c r="H8" s="27"/>
      <c r="I8" s="48" t="s">
        <v>552</v>
      </c>
    </row>
    <row r="9" spans="1:9" ht="78.75">
      <c r="A9" s="23">
        <v>2</v>
      </c>
      <c r="B9" s="24" t="s">
        <v>553</v>
      </c>
      <c r="C9" s="38" t="s">
        <v>23</v>
      </c>
      <c r="D9" s="104">
        <v>25</v>
      </c>
      <c r="E9" s="274"/>
      <c r="F9" s="344">
        <f>D9*E9</f>
        <v>0</v>
      </c>
      <c r="G9" s="95"/>
      <c r="H9" s="27"/>
      <c r="I9" s="29" t="s">
        <v>552</v>
      </c>
    </row>
    <row r="10" spans="1:9" ht="39">
      <c r="A10" s="23">
        <v>3</v>
      </c>
      <c r="B10" s="24" t="s">
        <v>554</v>
      </c>
      <c r="C10" s="38" t="s">
        <v>18</v>
      </c>
      <c r="D10" s="25" t="s">
        <v>16</v>
      </c>
      <c r="E10" s="347" t="s">
        <v>440</v>
      </c>
      <c r="F10" s="348" t="s">
        <v>440</v>
      </c>
      <c r="G10" s="95"/>
      <c r="H10" s="27"/>
      <c r="I10" s="29" t="s">
        <v>500</v>
      </c>
    </row>
    <row r="11" spans="1:9" ht="26.25">
      <c r="A11" s="23" t="s">
        <v>76</v>
      </c>
      <c r="B11" s="24" t="s">
        <v>555</v>
      </c>
      <c r="C11" s="38" t="s">
        <v>23</v>
      </c>
      <c r="D11" s="25">
        <v>5</v>
      </c>
      <c r="E11" s="274"/>
      <c r="F11" s="346">
        <f>D11*E11</f>
        <v>0</v>
      </c>
      <c r="G11" s="95"/>
      <c r="H11" s="27"/>
      <c r="I11" s="29" t="s">
        <v>552</v>
      </c>
    </row>
    <row r="12" spans="1:9" ht="39">
      <c r="A12" s="23" t="s">
        <v>79</v>
      </c>
      <c r="B12" s="24" t="s">
        <v>556</v>
      </c>
      <c r="C12" s="38" t="s">
        <v>23</v>
      </c>
      <c r="D12" s="25">
        <v>7</v>
      </c>
      <c r="E12" s="274"/>
      <c r="F12" s="346">
        <f>D12*E12</f>
        <v>0</v>
      </c>
      <c r="G12" s="95"/>
      <c r="H12" s="27"/>
      <c r="I12" s="29" t="s">
        <v>552</v>
      </c>
    </row>
    <row r="13" spans="1:9" ht="39">
      <c r="A13" s="23" t="s">
        <v>82</v>
      </c>
      <c r="B13" s="24" t="s">
        <v>557</v>
      </c>
      <c r="C13" s="38" t="s">
        <v>23</v>
      </c>
      <c r="D13" s="25">
        <v>8</v>
      </c>
      <c r="E13" s="274"/>
      <c r="F13" s="346">
        <f>D13*E13</f>
        <v>0</v>
      </c>
      <c r="G13" s="95"/>
      <c r="H13" s="27"/>
      <c r="I13" s="29" t="s">
        <v>552</v>
      </c>
    </row>
    <row r="14" spans="1:9" ht="26.25">
      <c r="A14" s="23" t="s">
        <v>86</v>
      </c>
      <c r="B14" s="24" t="s">
        <v>558</v>
      </c>
      <c r="C14" s="38" t="s">
        <v>23</v>
      </c>
      <c r="D14" s="25">
        <v>10</v>
      </c>
      <c r="E14" s="274"/>
      <c r="F14" s="346">
        <f>D14*E14</f>
        <v>0</v>
      </c>
      <c r="G14" s="95"/>
      <c r="H14" s="27"/>
      <c r="I14" s="29" t="s">
        <v>552</v>
      </c>
    </row>
    <row r="15" spans="1:9" ht="39">
      <c r="A15" s="23">
        <v>4</v>
      </c>
      <c r="B15" s="24" t="s">
        <v>559</v>
      </c>
      <c r="C15" s="38" t="s">
        <v>18</v>
      </c>
      <c r="D15" s="25" t="s">
        <v>16</v>
      </c>
      <c r="E15" s="347" t="s">
        <v>440</v>
      </c>
      <c r="F15" s="348" t="s">
        <v>440</v>
      </c>
      <c r="G15" s="95"/>
      <c r="H15" s="27"/>
      <c r="I15" s="29" t="s">
        <v>500</v>
      </c>
    </row>
    <row r="16" spans="1:9" ht="52.5">
      <c r="A16" s="23" t="s">
        <v>89</v>
      </c>
      <c r="B16" s="24" t="s">
        <v>560</v>
      </c>
      <c r="C16" s="38" t="s">
        <v>23</v>
      </c>
      <c r="D16" s="25">
        <v>15</v>
      </c>
      <c r="E16" s="274"/>
      <c r="F16" s="346">
        <f>D16*E16</f>
        <v>0</v>
      </c>
      <c r="G16" s="95"/>
      <c r="H16" s="27"/>
      <c r="I16" s="29" t="s">
        <v>552</v>
      </c>
    </row>
    <row r="17" spans="1:9" ht="26.25">
      <c r="A17" s="23" t="s">
        <v>91</v>
      </c>
      <c r="B17" s="24" t="s">
        <v>561</v>
      </c>
      <c r="C17" s="38" t="s">
        <v>23</v>
      </c>
      <c r="D17" s="25">
        <v>10</v>
      </c>
      <c r="E17" s="274"/>
      <c r="F17" s="346">
        <f aca="true" t="shared" si="0" ref="F17:F48">D17*E17</f>
        <v>0</v>
      </c>
      <c r="G17" s="95"/>
      <c r="H17" s="27"/>
      <c r="I17" s="29" t="s">
        <v>552</v>
      </c>
    </row>
    <row r="18" spans="1:9" ht="52.5">
      <c r="A18" s="23">
        <v>5</v>
      </c>
      <c r="B18" s="315" t="s">
        <v>562</v>
      </c>
      <c r="C18" s="25" t="s">
        <v>23</v>
      </c>
      <c r="D18" s="25">
        <v>50</v>
      </c>
      <c r="E18" s="274"/>
      <c r="F18" s="346">
        <f t="shared" si="0"/>
        <v>0</v>
      </c>
      <c r="G18" s="95"/>
      <c r="H18" s="27"/>
      <c r="I18" s="29" t="s">
        <v>552</v>
      </c>
    </row>
    <row r="19" spans="1:9" ht="230.25" customHeight="1">
      <c r="A19" s="23">
        <v>6</v>
      </c>
      <c r="B19" s="24" t="s">
        <v>563</v>
      </c>
      <c r="C19" s="25" t="s">
        <v>23</v>
      </c>
      <c r="D19" s="25">
        <v>100</v>
      </c>
      <c r="E19" s="274"/>
      <c r="F19" s="346">
        <f t="shared" si="0"/>
        <v>0</v>
      </c>
      <c r="G19" s="95"/>
      <c r="H19" s="27"/>
      <c r="I19" s="29" t="s">
        <v>564</v>
      </c>
    </row>
    <row r="20" spans="1:9" ht="103.5" customHeight="1">
      <c r="A20" s="23">
        <v>7</v>
      </c>
      <c r="B20" s="315" t="s">
        <v>565</v>
      </c>
      <c r="C20" s="25" t="s">
        <v>23</v>
      </c>
      <c r="D20" s="25">
        <v>15</v>
      </c>
      <c r="E20" s="274"/>
      <c r="F20" s="346">
        <f t="shared" si="0"/>
        <v>0</v>
      </c>
      <c r="G20" s="95"/>
      <c r="H20" s="27"/>
      <c r="I20" s="29" t="s">
        <v>564</v>
      </c>
    </row>
    <row r="21" spans="1:9" ht="67.5" customHeight="1">
      <c r="A21" s="23">
        <v>8</v>
      </c>
      <c r="B21" s="315" t="s">
        <v>566</v>
      </c>
      <c r="C21" s="25" t="s">
        <v>23</v>
      </c>
      <c r="D21" s="25">
        <v>5</v>
      </c>
      <c r="E21" s="274"/>
      <c r="F21" s="346">
        <f t="shared" si="0"/>
        <v>0</v>
      </c>
      <c r="G21" s="95"/>
      <c r="H21" s="27"/>
      <c r="I21" s="29" t="s">
        <v>564</v>
      </c>
    </row>
    <row r="22" spans="1:9" ht="208.5" customHeight="1">
      <c r="A22" s="23">
        <v>9</v>
      </c>
      <c r="B22" s="315" t="s">
        <v>567</v>
      </c>
      <c r="C22" s="25" t="s">
        <v>23</v>
      </c>
      <c r="D22" s="25">
        <v>10</v>
      </c>
      <c r="E22" s="274"/>
      <c r="F22" s="346">
        <f t="shared" si="0"/>
        <v>0</v>
      </c>
      <c r="G22" s="95"/>
      <c r="H22" s="27"/>
      <c r="I22" s="29" t="s">
        <v>564</v>
      </c>
    </row>
    <row r="23" spans="1:9" ht="78.75">
      <c r="A23" s="23">
        <v>10</v>
      </c>
      <c r="B23" s="315" t="s">
        <v>568</v>
      </c>
      <c r="C23" s="25" t="s">
        <v>23</v>
      </c>
      <c r="D23" s="104">
        <v>6</v>
      </c>
      <c r="E23" s="274"/>
      <c r="F23" s="346">
        <f t="shared" si="0"/>
        <v>0</v>
      </c>
      <c r="G23" s="95"/>
      <c r="H23" s="27"/>
      <c r="I23" s="29" t="s">
        <v>552</v>
      </c>
    </row>
    <row r="24" spans="1:9" ht="99" customHeight="1">
      <c r="A24" s="23">
        <v>11</v>
      </c>
      <c r="B24" s="315" t="s">
        <v>569</v>
      </c>
      <c r="C24" s="25" t="s">
        <v>23</v>
      </c>
      <c r="D24" s="104">
        <v>6</v>
      </c>
      <c r="E24" s="274"/>
      <c r="F24" s="346">
        <f t="shared" si="0"/>
        <v>0</v>
      </c>
      <c r="G24" s="95"/>
      <c r="H24" s="27"/>
      <c r="I24" s="29" t="s">
        <v>552</v>
      </c>
    </row>
    <row r="25" spans="1:9" ht="57" customHeight="1">
      <c r="A25" s="23">
        <v>12</v>
      </c>
      <c r="B25" s="315" t="s">
        <v>570</v>
      </c>
      <c r="C25" s="25" t="s">
        <v>23</v>
      </c>
      <c r="D25" s="25">
        <v>20</v>
      </c>
      <c r="E25" s="274"/>
      <c r="F25" s="346">
        <f t="shared" si="0"/>
        <v>0</v>
      </c>
      <c r="G25" s="95"/>
      <c r="H25" s="27"/>
      <c r="I25" s="29" t="s">
        <v>552</v>
      </c>
    </row>
    <row r="26" spans="1:9" ht="81.75" customHeight="1">
      <c r="A26" s="23">
        <v>13</v>
      </c>
      <c r="B26" s="315" t="s">
        <v>571</v>
      </c>
      <c r="C26" s="25" t="s">
        <v>23</v>
      </c>
      <c r="D26" s="25">
        <v>5</v>
      </c>
      <c r="E26" s="274"/>
      <c r="F26" s="346">
        <f t="shared" si="0"/>
        <v>0</v>
      </c>
      <c r="G26" s="95"/>
      <c r="H26" s="27"/>
      <c r="I26" s="29" t="s">
        <v>572</v>
      </c>
    </row>
    <row r="27" spans="1:9" ht="85.5" customHeight="1">
      <c r="A27" s="23">
        <v>14</v>
      </c>
      <c r="B27" s="315" t="s">
        <v>573</v>
      </c>
      <c r="C27" s="25" t="s">
        <v>23</v>
      </c>
      <c r="D27" s="25">
        <v>15</v>
      </c>
      <c r="E27" s="274"/>
      <c r="F27" s="346">
        <f t="shared" si="0"/>
        <v>0</v>
      </c>
      <c r="G27" s="95"/>
      <c r="H27" s="27"/>
      <c r="I27" s="29" t="s">
        <v>552</v>
      </c>
    </row>
    <row r="28" spans="1:9" ht="54.75" customHeight="1">
      <c r="A28" s="23">
        <v>15</v>
      </c>
      <c r="B28" s="315" t="s">
        <v>510</v>
      </c>
      <c r="C28" s="25" t="s">
        <v>23</v>
      </c>
      <c r="D28" s="25">
        <v>4</v>
      </c>
      <c r="E28" s="274"/>
      <c r="F28" s="346">
        <f t="shared" si="0"/>
        <v>0</v>
      </c>
      <c r="G28" s="95"/>
      <c r="H28" s="27"/>
      <c r="I28" s="29" t="s">
        <v>572</v>
      </c>
    </row>
    <row r="29" spans="1:9" ht="55.5" customHeight="1">
      <c r="A29" s="23">
        <v>16</v>
      </c>
      <c r="B29" s="315" t="s">
        <v>574</v>
      </c>
      <c r="C29" s="25" t="s">
        <v>23</v>
      </c>
      <c r="D29" s="25">
        <v>15</v>
      </c>
      <c r="E29" s="274"/>
      <c r="F29" s="346">
        <f t="shared" si="0"/>
        <v>0</v>
      </c>
      <c r="G29" s="95"/>
      <c r="H29" s="27"/>
      <c r="I29" s="29" t="s">
        <v>572</v>
      </c>
    </row>
    <row r="30" spans="1:9" ht="78" customHeight="1">
      <c r="A30" s="23">
        <v>17</v>
      </c>
      <c r="B30" s="315" t="s">
        <v>575</v>
      </c>
      <c r="C30" s="25" t="s">
        <v>23</v>
      </c>
      <c r="D30" s="25">
        <v>10</v>
      </c>
      <c r="E30" s="274"/>
      <c r="F30" s="346">
        <f t="shared" si="0"/>
        <v>0</v>
      </c>
      <c r="G30" s="95"/>
      <c r="H30" s="27"/>
      <c r="I30" s="29" t="s">
        <v>576</v>
      </c>
    </row>
    <row r="31" spans="1:9" ht="171" customHeight="1">
      <c r="A31" s="23">
        <v>18</v>
      </c>
      <c r="B31" s="315" t="s">
        <v>577</v>
      </c>
      <c r="C31" s="25" t="s">
        <v>23</v>
      </c>
      <c r="D31" s="25">
        <v>6</v>
      </c>
      <c r="E31" s="274"/>
      <c r="F31" s="346">
        <f t="shared" si="0"/>
        <v>0</v>
      </c>
      <c r="G31" s="95"/>
      <c r="H31" s="27"/>
      <c r="I31" s="29" t="s">
        <v>576</v>
      </c>
    </row>
    <row r="32" spans="1:9" ht="57" customHeight="1">
      <c r="A32" s="23">
        <v>19</v>
      </c>
      <c r="B32" s="349" t="s">
        <v>578</v>
      </c>
      <c r="C32" s="25" t="s">
        <v>23</v>
      </c>
      <c r="D32" s="25">
        <v>80</v>
      </c>
      <c r="E32" s="274"/>
      <c r="F32" s="346">
        <f t="shared" si="0"/>
        <v>0</v>
      </c>
      <c r="G32" s="95"/>
      <c r="H32" s="27"/>
      <c r="I32" s="29" t="s">
        <v>552</v>
      </c>
    </row>
    <row r="33" spans="1:9" ht="45.75" customHeight="1">
      <c r="A33" s="23">
        <v>20</v>
      </c>
      <c r="B33" s="349" t="s">
        <v>579</v>
      </c>
      <c r="C33" s="25" t="s">
        <v>23</v>
      </c>
      <c r="D33" s="25">
        <v>30</v>
      </c>
      <c r="E33" s="274"/>
      <c r="F33" s="346">
        <f t="shared" si="0"/>
        <v>0</v>
      </c>
      <c r="G33" s="350"/>
      <c r="H33" s="27"/>
      <c r="I33" s="29" t="s">
        <v>552</v>
      </c>
    </row>
    <row r="34" spans="1:9" ht="42" customHeight="1">
      <c r="A34" s="23">
        <v>21</v>
      </c>
      <c r="B34" s="24" t="s">
        <v>580</v>
      </c>
      <c r="C34" s="25" t="s">
        <v>23</v>
      </c>
      <c r="D34" s="25">
        <v>300</v>
      </c>
      <c r="E34" s="274"/>
      <c r="F34" s="346">
        <f t="shared" si="0"/>
        <v>0</v>
      </c>
      <c r="G34" s="95"/>
      <c r="H34" s="27"/>
      <c r="I34" s="48" t="s">
        <v>500</v>
      </c>
    </row>
    <row r="35" spans="1:9" ht="33.75" customHeight="1">
      <c r="A35" s="23">
        <v>22</v>
      </c>
      <c r="B35" s="343" t="s">
        <v>581</v>
      </c>
      <c r="C35" s="25" t="s">
        <v>23</v>
      </c>
      <c r="D35" s="25">
        <v>150</v>
      </c>
      <c r="E35" s="274"/>
      <c r="F35" s="346">
        <f t="shared" si="0"/>
        <v>0</v>
      </c>
      <c r="G35" s="351"/>
      <c r="H35" s="27"/>
      <c r="I35" s="48" t="s">
        <v>500</v>
      </c>
    </row>
    <row r="36" spans="1:9" ht="31.5" customHeight="1">
      <c r="A36" s="23">
        <v>23</v>
      </c>
      <c r="B36" s="343" t="s">
        <v>582</v>
      </c>
      <c r="C36" s="25" t="s">
        <v>23</v>
      </c>
      <c r="D36" s="25">
        <v>150</v>
      </c>
      <c r="E36" s="274"/>
      <c r="F36" s="346">
        <f t="shared" si="0"/>
        <v>0</v>
      </c>
      <c r="G36" s="351"/>
      <c r="H36" s="27"/>
      <c r="I36" s="48" t="s">
        <v>500</v>
      </c>
    </row>
    <row r="37" spans="1:9" ht="39.75" customHeight="1">
      <c r="A37" s="23">
        <v>24</v>
      </c>
      <c r="B37" s="343" t="s">
        <v>583</v>
      </c>
      <c r="C37" s="25" t="s">
        <v>23</v>
      </c>
      <c r="D37" s="104">
        <v>2000</v>
      </c>
      <c r="E37" s="274"/>
      <c r="F37" s="346">
        <f t="shared" si="0"/>
        <v>0</v>
      </c>
      <c r="G37" s="95"/>
      <c r="H37" s="27"/>
      <c r="I37" s="48" t="s">
        <v>500</v>
      </c>
    </row>
    <row r="38" spans="1:9" ht="32.25" customHeight="1">
      <c r="A38" s="23">
        <v>25</v>
      </c>
      <c r="B38" s="24" t="s">
        <v>584</v>
      </c>
      <c r="C38" s="25" t="s">
        <v>23</v>
      </c>
      <c r="D38" s="25">
        <v>1500</v>
      </c>
      <c r="E38" s="274"/>
      <c r="F38" s="346">
        <f t="shared" si="0"/>
        <v>0</v>
      </c>
      <c r="G38" s="95"/>
      <c r="H38" s="27"/>
      <c r="I38" s="48" t="s">
        <v>500</v>
      </c>
    </row>
    <row r="39" spans="1:9" ht="42.75" customHeight="1">
      <c r="A39" s="23">
        <v>26</v>
      </c>
      <c r="B39" s="24" t="s">
        <v>585</v>
      </c>
      <c r="C39" s="25" t="s">
        <v>23</v>
      </c>
      <c r="D39" s="25">
        <v>300</v>
      </c>
      <c r="E39" s="274"/>
      <c r="F39" s="346">
        <f t="shared" si="0"/>
        <v>0</v>
      </c>
      <c r="G39" s="95"/>
      <c r="H39" s="27"/>
      <c r="I39" s="48" t="s">
        <v>500</v>
      </c>
    </row>
    <row r="40" spans="1:9" ht="32.25" customHeight="1">
      <c r="A40" s="23">
        <v>27</v>
      </c>
      <c r="B40" s="24" t="s">
        <v>586</v>
      </c>
      <c r="C40" s="25" t="s">
        <v>23</v>
      </c>
      <c r="D40" s="25">
        <v>150</v>
      </c>
      <c r="E40" s="274"/>
      <c r="F40" s="346">
        <f t="shared" si="0"/>
        <v>0</v>
      </c>
      <c r="G40" s="95"/>
      <c r="H40" s="27"/>
      <c r="I40" s="48" t="s">
        <v>500</v>
      </c>
    </row>
    <row r="41" spans="1:9" ht="56.25" customHeight="1">
      <c r="A41" s="23">
        <v>28</v>
      </c>
      <c r="B41" s="24" t="s">
        <v>587</v>
      </c>
      <c r="C41" s="25" t="s">
        <v>23</v>
      </c>
      <c r="D41" s="25">
        <v>300</v>
      </c>
      <c r="E41" s="274"/>
      <c r="F41" s="346">
        <f t="shared" si="0"/>
        <v>0</v>
      </c>
      <c r="G41" s="95"/>
      <c r="H41" s="27"/>
      <c r="I41" s="48" t="s">
        <v>500</v>
      </c>
    </row>
    <row r="42" spans="1:9" ht="31.5" customHeight="1">
      <c r="A42" s="23">
        <v>29</v>
      </c>
      <c r="B42" s="24" t="s">
        <v>588</v>
      </c>
      <c r="C42" s="25" t="s">
        <v>23</v>
      </c>
      <c r="D42" s="104">
        <v>100</v>
      </c>
      <c r="E42" s="274"/>
      <c r="F42" s="346">
        <f t="shared" si="0"/>
        <v>0</v>
      </c>
      <c r="G42" s="95"/>
      <c r="H42" s="27"/>
      <c r="I42" s="48" t="s">
        <v>500</v>
      </c>
    </row>
    <row r="43" spans="1:9" ht="23.25" customHeight="1">
      <c r="A43" s="23">
        <v>30</v>
      </c>
      <c r="B43" s="24" t="s">
        <v>589</v>
      </c>
      <c r="C43" s="25" t="s">
        <v>23</v>
      </c>
      <c r="D43" s="104">
        <v>100</v>
      </c>
      <c r="E43" s="274"/>
      <c r="F43" s="346">
        <f t="shared" si="0"/>
        <v>0</v>
      </c>
      <c r="G43" s="95"/>
      <c r="H43" s="27"/>
      <c r="I43" s="48" t="s">
        <v>590</v>
      </c>
    </row>
    <row r="44" spans="1:9" ht="36.75" customHeight="1">
      <c r="A44" s="23">
        <v>31</v>
      </c>
      <c r="B44" s="24" t="s">
        <v>591</v>
      </c>
      <c r="C44" s="25" t="s">
        <v>23</v>
      </c>
      <c r="D44" s="25">
        <v>50</v>
      </c>
      <c r="E44" s="274"/>
      <c r="F44" s="346">
        <f t="shared" si="0"/>
        <v>0</v>
      </c>
      <c r="G44" s="95"/>
      <c r="H44" s="27"/>
      <c r="I44" s="48" t="s">
        <v>276</v>
      </c>
    </row>
    <row r="45" spans="1:9" ht="32.25" customHeight="1">
      <c r="A45" s="23">
        <v>32</v>
      </c>
      <c r="B45" s="24" t="s">
        <v>592</v>
      </c>
      <c r="C45" s="25" t="s">
        <v>23</v>
      </c>
      <c r="D45" s="25">
        <v>50</v>
      </c>
      <c r="E45" s="274"/>
      <c r="F45" s="346">
        <f t="shared" si="0"/>
        <v>0</v>
      </c>
      <c r="G45" s="95"/>
      <c r="H45" s="27"/>
      <c r="I45" s="48" t="s">
        <v>276</v>
      </c>
    </row>
    <row r="46" spans="1:9" ht="56.25" customHeight="1">
      <c r="A46" s="23">
        <v>33</v>
      </c>
      <c r="B46" s="24" t="s">
        <v>593</v>
      </c>
      <c r="C46" s="25" t="s">
        <v>23</v>
      </c>
      <c r="D46" s="25">
        <v>80</v>
      </c>
      <c r="E46" s="274"/>
      <c r="F46" s="346">
        <f t="shared" si="0"/>
        <v>0</v>
      </c>
      <c r="G46" s="95"/>
      <c r="H46" s="27"/>
      <c r="I46" s="48" t="s">
        <v>500</v>
      </c>
    </row>
    <row r="47" spans="1:9" ht="34.5" customHeight="1">
      <c r="A47" s="23">
        <v>34</v>
      </c>
      <c r="B47" s="24" t="s">
        <v>594</v>
      </c>
      <c r="C47" s="25" t="s">
        <v>23</v>
      </c>
      <c r="D47" s="25">
        <v>25</v>
      </c>
      <c r="E47" s="274"/>
      <c r="F47" s="346">
        <f t="shared" si="0"/>
        <v>0</v>
      </c>
      <c r="G47" s="95"/>
      <c r="H47" s="27"/>
      <c r="I47" s="29"/>
    </row>
    <row r="48" spans="1:9" ht="30" customHeight="1">
      <c r="A48" s="23">
        <v>35</v>
      </c>
      <c r="B48" s="24" t="s">
        <v>595</v>
      </c>
      <c r="C48" s="25" t="s">
        <v>84</v>
      </c>
      <c r="D48" s="25">
        <v>3</v>
      </c>
      <c r="E48" s="274"/>
      <c r="F48" s="346">
        <f t="shared" si="0"/>
        <v>0</v>
      </c>
      <c r="G48" s="95"/>
      <c r="H48" s="27"/>
      <c r="I48" s="29"/>
    </row>
    <row r="49" spans="1:9" ht="45.75" customHeight="1">
      <c r="A49" s="154">
        <v>36</v>
      </c>
      <c r="B49" s="155" t="s">
        <v>596</v>
      </c>
      <c r="C49" s="25" t="s">
        <v>18</v>
      </c>
      <c r="D49" s="25" t="s">
        <v>16</v>
      </c>
      <c r="E49" s="352" t="s">
        <v>17</v>
      </c>
      <c r="F49" s="94" t="s">
        <v>12</v>
      </c>
      <c r="G49" s="353" t="s">
        <v>12</v>
      </c>
      <c r="H49" s="354" t="s">
        <v>451</v>
      </c>
      <c r="I49" s="355" t="s">
        <v>451</v>
      </c>
    </row>
    <row r="50" spans="1:9" ht="34.5" customHeight="1">
      <c r="A50" s="154" t="s">
        <v>597</v>
      </c>
      <c r="B50" s="155" t="s">
        <v>598</v>
      </c>
      <c r="C50" s="25" t="s">
        <v>23</v>
      </c>
      <c r="D50" s="25">
        <v>15</v>
      </c>
      <c r="E50" s="274"/>
      <c r="F50" s="346">
        <f>E50*D50</f>
        <v>0</v>
      </c>
      <c r="G50" s="356"/>
      <c r="H50" s="357"/>
      <c r="I50" s="29" t="s">
        <v>599</v>
      </c>
    </row>
    <row r="51" spans="1:9" ht="22.5" customHeight="1">
      <c r="A51" s="154" t="s">
        <v>600</v>
      </c>
      <c r="B51" s="155" t="s">
        <v>601</v>
      </c>
      <c r="C51" s="25" t="s">
        <v>23</v>
      </c>
      <c r="D51" s="25">
        <v>3</v>
      </c>
      <c r="E51" s="274"/>
      <c r="F51" s="346">
        <f aca="true" t="shared" si="1" ref="F51:F56">E51*D51</f>
        <v>0</v>
      </c>
      <c r="G51" s="356"/>
      <c r="H51" s="357"/>
      <c r="I51" s="29" t="s">
        <v>599</v>
      </c>
    </row>
    <row r="52" spans="1:9" ht="22.5" customHeight="1">
      <c r="A52" s="154" t="s">
        <v>602</v>
      </c>
      <c r="B52" s="155" t="s">
        <v>603</v>
      </c>
      <c r="C52" s="25" t="s">
        <v>23</v>
      </c>
      <c r="D52" s="104">
        <v>25</v>
      </c>
      <c r="E52" s="274"/>
      <c r="F52" s="346">
        <f t="shared" si="1"/>
        <v>0</v>
      </c>
      <c r="G52" s="356"/>
      <c r="H52" s="357"/>
      <c r="I52" s="48" t="s">
        <v>451</v>
      </c>
    </row>
    <row r="53" spans="1:9" ht="22.5" customHeight="1">
      <c r="A53" s="154" t="s">
        <v>604</v>
      </c>
      <c r="B53" s="320" t="s">
        <v>605</v>
      </c>
      <c r="C53" s="25" t="s">
        <v>23</v>
      </c>
      <c r="D53" s="25">
        <v>60</v>
      </c>
      <c r="E53" s="274"/>
      <c r="F53" s="346">
        <f t="shared" si="1"/>
        <v>0</v>
      </c>
      <c r="G53" s="356"/>
      <c r="H53" s="357"/>
      <c r="I53" s="48" t="s">
        <v>451</v>
      </c>
    </row>
    <row r="54" spans="1:9" ht="22.5" customHeight="1">
      <c r="A54" s="154" t="s">
        <v>606</v>
      </c>
      <c r="B54" s="155" t="s">
        <v>607</v>
      </c>
      <c r="C54" s="25" t="s">
        <v>23</v>
      </c>
      <c r="D54" s="25">
        <v>25</v>
      </c>
      <c r="E54" s="274"/>
      <c r="F54" s="346">
        <f t="shared" si="1"/>
        <v>0</v>
      </c>
      <c r="G54" s="356"/>
      <c r="H54" s="357"/>
      <c r="I54" s="48" t="s">
        <v>451</v>
      </c>
    </row>
    <row r="55" spans="1:9" ht="22.5" customHeight="1">
      <c r="A55" s="154" t="s">
        <v>608</v>
      </c>
      <c r="B55" s="155" t="s">
        <v>609</v>
      </c>
      <c r="C55" s="25" t="s">
        <v>23</v>
      </c>
      <c r="D55" s="25">
        <v>18</v>
      </c>
      <c r="E55" s="274"/>
      <c r="F55" s="346">
        <f t="shared" si="1"/>
        <v>0</v>
      </c>
      <c r="G55" s="356"/>
      <c r="H55" s="357"/>
      <c r="I55" s="48" t="s">
        <v>451</v>
      </c>
    </row>
    <row r="56" spans="1:9" ht="22.5" customHeight="1" thickBot="1">
      <c r="A56" s="358" t="s">
        <v>610</v>
      </c>
      <c r="B56" s="359" t="s">
        <v>611</v>
      </c>
      <c r="C56" s="65" t="s">
        <v>23</v>
      </c>
      <c r="D56" s="129">
        <v>10</v>
      </c>
      <c r="E56" s="360"/>
      <c r="F56" s="346">
        <f t="shared" si="1"/>
        <v>0</v>
      </c>
      <c r="G56" s="361"/>
      <c r="H56" s="362"/>
      <c r="I56" s="113" t="s">
        <v>451</v>
      </c>
    </row>
    <row r="57" spans="1:9" ht="34.5" customHeight="1" thickBot="1">
      <c r="A57" s="1005" t="s">
        <v>193</v>
      </c>
      <c r="B57" s="1005"/>
      <c r="C57" s="1005"/>
      <c r="D57" s="1005"/>
      <c r="E57" s="1005"/>
      <c r="F57" s="68">
        <f>SUM(F8:F56)</f>
        <v>0</v>
      </c>
      <c r="G57" s="1006"/>
      <c r="H57" s="1006"/>
      <c r="I57" s="1006"/>
    </row>
    <row r="58" spans="2:6" ht="13.5" customHeight="1">
      <c r="B58" s="1033" t="s">
        <v>612</v>
      </c>
      <c r="C58" s="1033"/>
      <c r="D58" s="1033"/>
      <c r="E58" s="70" t="s">
        <v>297</v>
      </c>
      <c r="F58" s="71" t="s">
        <v>196</v>
      </c>
    </row>
    <row r="59" spans="2:6" ht="13.5" customHeight="1">
      <c r="B59" s="1034" t="s">
        <v>613</v>
      </c>
      <c r="C59" s="1034"/>
      <c r="D59" s="1034"/>
      <c r="E59" s="125"/>
      <c r="F59" s="363"/>
    </row>
    <row r="60" spans="2:6" ht="13.5" customHeight="1">
      <c r="B60" s="1035" t="s">
        <v>614</v>
      </c>
      <c r="C60" s="1035"/>
      <c r="D60" s="1035"/>
      <c r="E60" s="25"/>
      <c r="F60" s="363"/>
    </row>
    <row r="61" spans="2:7" ht="25.5" customHeight="1">
      <c r="B61" s="1036" t="s">
        <v>199</v>
      </c>
      <c r="C61" s="1036"/>
      <c r="D61" s="1036"/>
      <c r="E61" s="25"/>
      <c r="F61" s="363"/>
      <c r="G61" s="3"/>
    </row>
    <row r="62" spans="2:7" ht="12.75">
      <c r="B62" s="1036" t="s">
        <v>615</v>
      </c>
      <c r="C62" s="1036"/>
      <c r="D62" s="1036"/>
      <c r="E62" s="25"/>
      <c r="F62" s="363"/>
      <c r="G62" s="3"/>
    </row>
    <row r="63" spans="2:6" ht="12.75">
      <c r="B63" s="1037" t="s">
        <v>616</v>
      </c>
      <c r="C63" s="1037"/>
      <c r="D63" s="1037"/>
      <c r="E63" s="129"/>
      <c r="F63" s="363"/>
    </row>
    <row r="65" ht="12.75" hidden="1"/>
    <row r="66" ht="12.75" hidden="1"/>
    <row r="67" ht="12.75" hidden="1"/>
    <row r="68" ht="12.75">
      <c r="G68" s="3" t="s">
        <v>201</v>
      </c>
    </row>
    <row r="69" ht="12.75">
      <c r="G69" s="80" t="s">
        <v>202</v>
      </c>
    </row>
    <row r="88" spans="2:7" ht="12.75">
      <c r="B88" s="261"/>
      <c r="C88" s="261"/>
      <c r="D88" s="261"/>
      <c r="E88" s="261"/>
      <c r="F88" s="261"/>
      <c r="G88" s="261"/>
    </row>
    <row r="89" ht="12.75">
      <c r="B89" s="261"/>
    </row>
    <row r="92" ht="12.75">
      <c r="B92" s="266"/>
    </row>
    <row r="93" ht="12.75">
      <c r="B93" s="266"/>
    </row>
    <row r="94" ht="12.75">
      <c r="B94" s="266"/>
    </row>
    <row r="95" ht="12.75">
      <c r="B95" s="267"/>
    </row>
  </sheetData>
  <sheetProtection selectLockedCells="1" selectUnlockedCells="1"/>
  <mergeCells count="13">
    <mergeCell ref="C2:F2"/>
    <mergeCell ref="A4:B4"/>
    <mergeCell ref="A7:I7"/>
    <mergeCell ref="A57:E57"/>
    <mergeCell ref="G57:I57"/>
    <mergeCell ref="H3:I3"/>
    <mergeCell ref="H4:I4"/>
    <mergeCell ref="B58:D58"/>
    <mergeCell ref="B59:D59"/>
    <mergeCell ref="B60:D60"/>
    <mergeCell ref="B61:D61"/>
    <mergeCell ref="B62:D62"/>
    <mergeCell ref="B63:D63"/>
  </mergeCells>
  <printOptions/>
  <pageMargins left="0.2" right="0.2" top="0.3402777777777778" bottom="0.36944444444444446" header="0.1701388888888889" footer="0.1597222222222222"/>
  <pageSetup horizontalDpi="600" verticalDpi="600" orientation="landscape" paperSize="9" scale="90" r:id="rId1"/>
  <headerFooter alignWithMargins="0">
    <oddHeader>&amp;C&amp;"Times New Roman,Normalny"&amp;12&amp;A</oddHeader>
    <oddFooter>&amp;C&amp;"Times New Roman,Normalny"&amp;12Strona &amp;P</oddFooter>
  </headerFooter>
  <rowBreaks count="5" manualBreakCount="5">
    <brk id="9" max="255" man="1"/>
    <brk id="19" max="255" man="1"/>
    <brk id="31" max="255" man="1"/>
    <brk id="43" max="255" man="1"/>
    <brk id="6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H25"/>
  <sheetViews>
    <sheetView zoomScale="95" zoomScaleNormal="95" zoomScaleSheetLayoutView="70" zoomScalePageLayoutView="0" workbookViewId="0" topLeftCell="A1">
      <selection activeCell="I17" sqref="I17:I18"/>
    </sheetView>
  </sheetViews>
  <sheetFormatPr defaultColWidth="11.57421875" defaultRowHeight="12.75"/>
  <cols>
    <col min="1" max="1" width="5.7109375" style="0" customWidth="1"/>
    <col min="2" max="2" width="50.8515625" style="0" customWidth="1"/>
    <col min="3" max="3" width="9.00390625" style="0" customWidth="1"/>
    <col min="4" max="4" width="8.57421875" style="0" customWidth="1"/>
    <col min="5" max="5" width="15.7109375" style="0" customWidth="1"/>
    <col min="6" max="6" width="17.28125" style="0" customWidth="1"/>
    <col min="7" max="7" width="13.7109375" style="0" customWidth="1"/>
    <col min="8" max="8" width="15.7109375" style="0" customWidth="1"/>
  </cols>
  <sheetData>
    <row r="2" spans="2:6" ht="12.75">
      <c r="B2" s="3"/>
      <c r="C2" s="1012" t="s">
        <v>0</v>
      </c>
      <c r="D2" s="1012"/>
      <c r="E2" s="1012"/>
      <c r="F2" s="1012"/>
    </row>
    <row r="3" ht="13.5" thickBot="1"/>
    <row r="4" spans="2:8" ht="12.75">
      <c r="B4" s="3"/>
      <c r="E4" s="3"/>
      <c r="G4" s="1011" t="s">
        <v>1201</v>
      </c>
      <c r="H4" s="1011"/>
    </row>
    <row r="5" spans="2:8" ht="13.5" thickBot="1">
      <c r="B5" s="3" t="s">
        <v>1227</v>
      </c>
      <c r="G5" s="1010" t="s">
        <v>1202</v>
      </c>
      <c r="H5" s="1010"/>
    </row>
    <row r="6" spans="1:8" s="133" customFormat="1" ht="13.5" thickBot="1">
      <c r="A6" s="1013" t="s">
        <v>617</v>
      </c>
      <c r="B6" s="1013"/>
      <c r="E6" s="134"/>
      <c r="F6" s="134"/>
      <c r="G6" s="135"/>
      <c r="H6" s="136"/>
    </row>
    <row r="7" spans="1:8" ht="51" customHeight="1">
      <c r="A7" s="7" t="s">
        <v>3</v>
      </c>
      <c r="B7" s="8" t="s">
        <v>4</v>
      </c>
      <c r="C7" s="8" t="s">
        <v>5</v>
      </c>
      <c r="D7" s="8" t="s">
        <v>204</v>
      </c>
      <c r="E7" s="8" t="s">
        <v>7</v>
      </c>
      <c r="F7" s="8" t="s">
        <v>8</v>
      </c>
      <c r="G7" s="8" t="s">
        <v>9</v>
      </c>
      <c r="H7" s="8" t="s">
        <v>10</v>
      </c>
    </row>
    <row r="8" spans="1:8" ht="12.75" customHeight="1">
      <c r="A8" s="364" t="s">
        <v>12</v>
      </c>
      <c r="B8" s="365" t="s">
        <v>12</v>
      </c>
      <c r="C8" s="365" t="s">
        <v>12</v>
      </c>
      <c r="D8" s="365" t="s">
        <v>12</v>
      </c>
      <c r="E8" s="365" t="s">
        <v>13</v>
      </c>
      <c r="F8" s="365" t="s">
        <v>13</v>
      </c>
      <c r="G8" s="365" t="s">
        <v>12</v>
      </c>
      <c r="H8" s="365" t="s">
        <v>12</v>
      </c>
    </row>
    <row r="9" spans="1:8" ht="30" customHeight="1">
      <c r="A9" s="1042" t="s">
        <v>618</v>
      </c>
      <c r="B9" s="1042"/>
      <c r="C9" s="1042"/>
      <c r="D9" s="1042"/>
      <c r="E9" s="1042"/>
      <c r="F9" s="1042"/>
      <c r="G9" s="1042"/>
      <c r="H9" s="1042"/>
    </row>
    <row r="10" spans="1:8" ht="39">
      <c r="A10" s="23">
        <v>1</v>
      </c>
      <c r="B10" s="155" t="s">
        <v>619</v>
      </c>
      <c r="C10" s="25" t="s">
        <v>620</v>
      </c>
      <c r="D10" s="25" t="s">
        <v>620</v>
      </c>
      <c r="E10" s="272" t="s">
        <v>620</v>
      </c>
      <c r="F10" s="90" t="s">
        <v>620</v>
      </c>
      <c r="G10" s="273" t="s">
        <v>620</v>
      </c>
      <c r="H10" s="25" t="s">
        <v>620</v>
      </c>
    </row>
    <row r="11" spans="1:8" ht="26.25">
      <c r="A11" s="23" t="s">
        <v>21</v>
      </c>
      <c r="B11" s="24" t="s">
        <v>621</v>
      </c>
      <c r="C11" s="25" t="s">
        <v>23</v>
      </c>
      <c r="D11" s="25">
        <v>20</v>
      </c>
      <c r="E11" s="274"/>
      <c r="F11" s="275">
        <f>D11*E11</f>
        <v>0</v>
      </c>
      <c r="G11" s="26"/>
      <c r="H11" s="27"/>
    </row>
    <row r="12" spans="1:8" ht="26.25">
      <c r="A12" s="23" t="s">
        <v>25</v>
      </c>
      <c r="B12" s="24" t="s">
        <v>622</v>
      </c>
      <c r="C12" s="25" t="s">
        <v>23</v>
      </c>
      <c r="D12" s="25">
        <v>4</v>
      </c>
      <c r="E12" s="274"/>
      <c r="F12" s="275">
        <f>D12*E12</f>
        <v>0</v>
      </c>
      <c r="G12" s="26"/>
      <c r="H12" s="27"/>
    </row>
    <row r="13" spans="1:8" ht="26.25">
      <c r="A13" s="23" t="s">
        <v>27</v>
      </c>
      <c r="B13" s="24" t="s">
        <v>623</v>
      </c>
      <c r="C13" s="25" t="s">
        <v>23</v>
      </c>
      <c r="D13" s="25">
        <v>2</v>
      </c>
      <c r="E13" s="274"/>
      <c r="F13" s="275">
        <f>D13*E13</f>
        <v>0</v>
      </c>
      <c r="G13" s="26"/>
      <c r="H13" s="27"/>
    </row>
    <row r="14" spans="1:8" ht="18" customHeight="1">
      <c r="A14" s="63" t="s">
        <v>30</v>
      </c>
      <c r="B14" s="64" t="s">
        <v>624</v>
      </c>
      <c r="C14" s="65" t="s">
        <v>23</v>
      </c>
      <c r="D14" s="65">
        <v>160</v>
      </c>
      <c r="E14" s="360"/>
      <c r="F14" s="275">
        <f>D14*E14</f>
        <v>0</v>
      </c>
      <c r="G14" s="336"/>
      <c r="H14" s="337"/>
    </row>
    <row r="15" spans="1:8" ht="18.75" customHeight="1">
      <c r="A15" s="1043" t="s">
        <v>193</v>
      </c>
      <c r="B15" s="1043"/>
      <c r="C15" s="1043"/>
      <c r="D15" s="1043"/>
      <c r="E15" s="1043"/>
      <c r="F15" s="748">
        <f>SUM(F11:F14)</f>
        <v>0</v>
      </c>
      <c r="G15" s="1044"/>
      <c r="H15" s="1044"/>
    </row>
    <row r="16" spans="2:4" ht="24">
      <c r="B16" s="250" t="s">
        <v>194</v>
      </c>
      <c r="C16" s="70" t="s">
        <v>297</v>
      </c>
      <c r="D16" s="71" t="s">
        <v>196</v>
      </c>
    </row>
    <row r="17" spans="2:7" ht="39">
      <c r="B17" s="72" t="s">
        <v>625</v>
      </c>
      <c r="C17" s="125"/>
      <c r="D17" s="126"/>
      <c r="E17" s="127"/>
      <c r="F17" s="127"/>
      <c r="G17" s="127"/>
    </row>
    <row r="18" spans="2:7" ht="26.25">
      <c r="B18" s="76" t="s">
        <v>626</v>
      </c>
      <c r="C18" s="25"/>
      <c r="D18" s="128"/>
      <c r="E18" s="127"/>
      <c r="F18" s="127"/>
      <c r="G18" s="127"/>
    </row>
    <row r="19" spans="2:7" ht="12.75">
      <c r="B19" s="76" t="s">
        <v>627</v>
      </c>
      <c r="C19" s="25"/>
      <c r="D19" s="128"/>
      <c r="E19" s="127"/>
      <c r="F19" s="127"/>
      <c r="G19" s="127"/>
    </row>
    <row r="20" ht="12.75">
      <c r="B20" s="133"/>
    </row>
    <row r="21" ht="12.75">
      <c r="F21" s="3" t="s">
        <v>201</v>
      </c>
    </row>
    <row r="22" ht="12.75">
      <c r="F22" s="80" t="s">
        <v>202</v>
      </c>
    </row>
    <row r="25" ht="56.25" customHeight="1">
      <c r="B25" s="366"/>
    </row>
  </sheetData>
  <sheetProtection selectLockedCells="1" selectUnlockedCells="1"/>
  <mergeCells count="7">
    <mergeCell ref="C2:F2"/>
    <mergeCell ref="A6:B6"/>
    <mergeCell ref="A9:H9"/>
    <mergeCell ref="A15:E15"/>
    <mergeCell ref="G15:H15"/>
    <mergeCell ref="G4:H4"/>
    <mergeCell ref="G5:H5"/>
  </mergeCells>
  <printOptions/>
  <pageMargins left="0.2" right="0.2" top="0.4" bottom="0.3798611111111111" header="0.20972222222222223" footer="0.1597222222222222"/>
  <pageSetup horizontalDpi="600" verticalDpi="600" orientation="landscape" paperSize="9" scale="95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H16"/>
  <sheetViews>
    <sheetView zoomScale="95" zoomScaleNormal="95" zoomScaleSheetLayoutView="70" zoomScalePageLayoutView="0" workbookViewId="0" topLeftCell="A1">
      <selection activeCell="I13" sqref="I13"/>
    </sheetView>
  </sheetViews>
  <sheetFormatPr defaultColWidth="11.57421875" defaultRowHeight="12.75"/>
  <cols>
    <col min="1" max="1" width="5.7109375" style="0" customWidth="1"/>
    <col min="2" max="2" width="42.57421875" style="0" customWidth="1"/>
    <col min="3" max="3" width="9.7109375" style="0" customWidth="1"/>
    <col min="4" max="4" width="9.8515625" style="0" customWidth="1"/>
    <col min="5" max="5" width="13.8515625" style="0" customWidth="1"/>
    <col min="6" max="6" width="17.140625" style="0" customWidth="1"/>
    <col min="7" max="7" width="15.421875" style="0" customWidth="1"/>
    <col min="8" max="8" width="17.57421875" style="0" customWidth="1"/>
  </cols>
  <sheetData>
    <row r="2" spans="2:8" ht="12.75">
      <c r="B2" s="367"/>
      <c r="C2" s="1012" t="s">
        <v>0</v>
      </c>
      <c r="D2" s="1012"/>
      <c r="E2" s="1012"/>
      <c r="F2" s="1012"/>
      <c r="H2" s="3"/>
    </row>
    <row r="3" ht="13.5" thickBot="1"/>
    <row r="4" spans="2:8" ht="12.75">
      <c r="B4" s="3"/>
      <c r="E4" s="3"/>
      <c r="G4" s="1011" t="s">
        <v>1201</v>
      </c>
      <c r="H4" s="1011"/>
    </row>
    <row r="5" spans="2:8" ht="13.5" thickBot="1">
      <c r="B5" s="367" t="s">
        <v>1226</v>
      </c>
      <c r="G5" s="1010" t="s">
        <v>1202</v>
      </c>
      <c r="H5" s="1010"/>
    </row>
    <row r="6" spans="1:8" s="133" customFormat="1" ht="13.5" thickBot="1">
      <c r="A6" s="1013" t="s">
        <v>628</v>
      </c>
      <c r="B6" s="1013"/>
      <c r="E6" s="134"/>
      <c r="F6" s="134"/>
      <c r="G6" s="135"/>
      <c r="H6" s="136"/>
    </row>
    <row r="7" spans="1:8" ht="56.25" customHeight="1">
      <c r="A7" s="368" t="s">
        <v>3</v>
      </c>
      <c r="B7" s="369" t="s">
        <v>4</v>
      </c>
      <c r="C7" s="369" t="s">
        <v>5</v>
      </c>
      <c r="D7" s="369" t="s">
        <v>204</v>
      </c>
      <c r="E7" s="369" t="s">
        <v>7</v>
      </c>
      <c r="F7" s="369" t="s">
        <v>8</v>
      </c>
      <c r="G7" s="8" t="s">
        <v>507</v>
      </c>
      <c r="H7" s="8" t="s">
        <v>10</v>
      </c>
    </row>
    <row r="8" spans="1:8" ht="12.75">
      <c r="A8" s="370" t="s">
        <v>12</v>
      </c>
      <c r="B8" s="370" t="s">
        <v>12</v>
      </c>
      <c r="C8" s="370" t="s">
        <v>12</v>
      </c>
      <c r="D8" s="370" t="s">
        <v>12</v>
      </c>
      <c r="E8" s="370" t="s">
        <v>13</v>
      </c>
      <c r="F8" s="370" t="s">
        <v>13</v>
      </c>
      <c r="G8" s="371" t="s">
        <v>12</v>
      </c>
      <c r="H8" s="371" t="s">
        <v>12</v>
      </c>
    </row>
    <row r="9" spans="1:8" ht="138" customHeight="1">
      <c r="A9" s="372">
        <v>1</v>
      </c>
      <c r="B9" s="373" t="s">
        <v>629</v>
      </c>
      <c r="C9" s="374" t="s">
        <v>23</v>
      </c>
      <c r="D9" s="375">
        <v>330</v>
      </c>
      <c r="E9" s="749"/>
      <c r="F9" s="750">
        <f>D9*E9</f>
        <v>0</v>
      </c>
      <c r="G9" s="376"/>
      <c r="H9" s="375"/>
    </row>
    <row r="10" spans="2:4" ht="24">
      <c r="B10" s="250" t="s">
        <v>630</v>
      </c>
      <c r="C10" s="70" t="s">
        <v>297</v>
      </c>
      <c r="D10" s="71" t="s">
        <v>196</v>
      </c>
    </row>
    <row r="11" spans="2:6" ht="40.5" customHeight="1">
      <c r="B11" s="78" t="s">
        <v>631</v>
      </c>
      <c r="C11" s="129" t="s">
        <v>632</v>
      </c>
      <c r="D11" s="130"/>
      <c r="E11" s="127"/>
      <c r="F11" s="127"/>
    </row>
    <row r="15" ht="12.75">
      <c r="G15" s="3" t="s">
        <v>201</v>
      </c>
    </row>
    <row r="16" ht="12.75">
      <c r="G16" s="80" t="s">
        <v>202</v>
      </c>
    </row>
  </sheetData>
  <sheetProtection selectLockedCells="1" selectUnlockedCells="1"/>
  <mergeCells count="4">
    <mergeCell ref="C2:F2"/>
    <mergeCell ref="A6:B6"/>
    <mergeCell ref="G4:H4"/>
    <mergeCell ref="G5:H5"/>
  </mergeCells>
  <printOptions/>
  <pageMargins left="0.22013888888888888" right="0.2" top="0.3902777777777778" bottom="0.4201388888888889" header="0.1701388888888889" footer="0.1798611111111111"/>
  <pageSetup horizontalDpi="600" verticalDpi="6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J58"/>
  <sheetViews>
    <sheetView zoomScale="95" zoomScaleNormal="95" zoomScaleSheetLayoutView="70" zoomScalePageLayoutView="0" workbookViewId="0" topLeftCell="A1">
      <selection activeCell="G45" sqref="G45:H46"/>
    </sheetView>
  </sheetViews>
  <sheetFormatPr defaultColWidth="11.57421875" defaultRowHeight="12.75"/>
  <cols>
    <col min="1" max="1" width="6.00390625" style="0" customWidth="1"/>
    <col min="2" max="2" width="50.8515625" style="0" customWidth="1"/>
    <col min="3" max="3" width="11.7109375" style="0" customWidth="1"/>
    <col min="4" max="4" width="12.00390625" style="0" customWidth="1"/>
    <col min="5" max="5" width="14.57421875" style="0" customWidth="1"/>
    <col min="6" max="6" width="15.140625" style="0" customWidth="1"/>
    <col min="7" max="7" width="13.140625" style="0" customWidth="1"/>
    <col min="8" max="8" width="13.7109375" style="0" customWidth="1"/>
    <col min="9" max="9" width="14.8515625" style="0" customWidth="1"/>
    <col min="10" max="10" width="29.421875" style="0" customWidth="1"/>
  </cols>
  <sheetData>
    <row r="2" spans="2:6" ht="13.5" thickBot="1">
      <c r="B2" s="3"/>
      <c r="C2" s="1012" t="s">
        <v>0</v>
      </c>
      <c r="D2" s="1012"/>
      <c r="E2" s="1012"/>
      <c r="F2" s="1012"/>
    </row>
    <row r="3" spans="2:9" ht="12.75">
      <c r="B3" s="3"/>
      <c r="H3" s="1011" t="s">
        <v>1201</v>
      </c>
      <c r="I3" s="1011"/>
    </row>
    <row r="4" spans="2:9" ht="13.5" thickBot="1">
      <c r="B4" s="3" t="s">
        <v>1214</v>
      </c>
      <c r="H4" s="1010" t="s">
        <v>1202</v>
      </c>
      <c r="I4" s="1010"/>
    </row>
    <row r="5" spans="1:8" s="133" customFormat="1" ht="13.5" thickBot="1">
      <c r="A5" s="1013" t="s">
        <v>633</v>
      </c>
      <c r="B5" s="1013"/>
      <c r="E5" s="134"/>
      <c r="F5" s="134"/>
      <c r="G5" s="135"/>
      <c r="H5" s="136"/>
    </row>
    <row r="6" spans="1:9" ht="42.75" customHeight="1">
      <c r="A6" s="7" t="s">
        <v>3</v>
      </c>
      <c r="B6" s="8" t="s">
        <v>306</v>
      </c>
      <c r="C6" s="8" t="s">
        <v>5</v>
      </c>
      <c r="D6" s="377" t="s">
        <v>204</v>
      </c>
      <c r="E6" s="8" t="s">
        <v>7</v>
      </c>
      <c r="F6" s="8" t="s">
        <v>8</v>
      </c>
      <c r="G6" s="8" t="s">
        <v>507</v>
      </c>
      <c r="H6" s="8" t="s">
        <v>10</v>
      </c>
      <c r="I6" s="9" t="s">
        <v>11</v>
      </c>
    </row>
    <row r="7" spans="1:9" ht="18" customHeight="1">
      <c r="A7" s="82" t="s">
        <v>12</v>
      </c>
      <c r="B7" s="83" t="s">
        <v>12</v>
      </c>
      <c r="C7" s="83" t="s">
        <v>12</v>
      </c>
      <c r="D7" s="378" t="s">
        <v>12</v>
      </c>
      <c r="E7" s="83" t="s">
        <v>634</v>
      </c>
      <c r="F7" s="83" t="s">
        <v>634</v>
      </c>
      <c r="G7" s="83" t="s">
        <v>12</v>
      </c>
      <c r="H7" s="83" t="s">
        <v>12</v>
      </c>
      <c r="I7" s="342" t="s">
        <v>12</v>
      </c>
    </row>
    <row r="8" spans="1:9" ht="26.25" customHeight="1">
      <c r="A8" s="1049" t="s">
        <v>635</v>
      </c>
      <c r="B8" s="1049"/>
      <c r="C8" s="1049"/>
      <c r="D8" s="1049"/>
      <c r="E8" s="1049"/>
      <c r="F8" s="1049"/>
      <c r="G8" s="1049"/>
      <c r="H8" s="1049"/>
      <c r="I8" s="1049"/>
    </row>
    <row r="9" spans="1:9" ht="39" customHeight="1" thickBot="1">
      <c r="A9" s="23" t="s">
        <v>21</v>
      </c>
      <c r="B9" s="24" t="s">
        <v>636</v>
      </c>
      <c r="C9" s="25" t="s">
        <v>23</v>
      </c>
      <c r="D9" s="25">
        <v>20</v>
      </c>
      <c r="E9" s="274"/>
      <c r="F9" s="283">
        <f>D9*E9</f>
        <v>0</v>
      </c>
      <c r="G9" s="26"/>
      <c r="H9" s="277"/>
      <c r="I9" s="48" t="s">
        <v>111</v>
      </c>
    </row>
    <row r="10" spans="1:9" ht="37.5" customHeight="1" thickBot="1">
      <c r="A10" s="23" t="s">
        <v>25</v>
      </c>
      <c r="B10" s="24" t="s">
        <v>637</v>
      </c>
      <c r="C10" s="25" t="s">
        <v>23</v>
      </c>
      <c r="D10" s="25">
        <v>20</v>
      </c>
      <c r="E10" s="274"/>
      <c r="F10" s="283">
        <f aca="true" t="shared" si="0" ref="F10:F18">D10*E10</f>
        <v>0</v>
      </c>
      <c r="G10" s="26"/>
      <c r="H10" s="277"/>
      <c r="I10" s="48" t="s">
        <v>111</v>
      </c>
    </row>
    <row r="11" spans="1:9" ht="44.25" customHeight="1" thickBot="1">
      <c r="A11" s="23" t="s">
        <v>27</v>
      </c>
      <c r="B11" s="24" t="s">
        <v>638</v>
      </c>
      <c r="C11" s="25" t="s">
        <v>23</v>
      </c>
      <c r="D11" s="25">
        <v>25</v>
      </c>
      <c r="E11" s="274"/>
      <c r="F11" s="283">
        <f t="shared" si="0"/>
        <v>0</v>
      </c>
      <c r="G11" s="26"/>
      <c r="H11" s="277"/>
      <c r="I11" s="48" t="s">
        <v>111</v>
      </c>
    </row>
    <row r="12" spans="1:9" ht="39" customHeight="1" thickBot="1">
      <c r="A12" s="23" t="s">
        <v>30</v>
      </c>
      <c r="B12" s="24" t="s">
        <v>639</v>
      </c>
      <c r="C12" s="25" t="s">
        <v>23</v>
      </c>
      <c r="D12" s="25">
        <v>10</v>
      </c>
      <c r="E12" s="274"/>
      <c r="F12" s="283">
        <f t="shared" si="0"/>
        <v>0</v>
      </c>
      <c r="G12" s="26"/>
      <c r="H12" s="277"/>
      <c r="I12" s="48" t="s">
        <v>111</v>
      </c>
    </row>
    <row r="13" spans="1:9" ht="40.5" customHeight="1" thickBot="1">
      <c r="A13" s="23" t="s">
        <v>32</v>
      </c>
      <c r="B13" s="24" t="s">
        <v>640</v>
      </c>
      <c r="C13" s="25" t="s">
        <v>23</v>
      </c>
      <c r="D13" s="25">
        <v>10</v>
      </c>
      <c r="E13" s="274"/>
      <c r="F13" s="283">
        <f t="shared" si="0"/>
        <v>0</v>
      </c>
      <c r="G13" s="26"/>
      <c r="H13" s="277"/>
      <c r="I13" s="48" t="s">
        <v>111</v>
      </c>
    </row>
    <row r="14" spans="1:9" ht="33" customHeight="1" thickBot="1">
      <c r="A14" s="23" t="s">
        <v>34</v>
      </c>
      <c r="B14" s="24" t="s">
        <v>641</v>
      </c>
      <c r="C14" s="25" t="s">
        <v>23</v>
      </c>
      <c r="D14" s="25">
        <v>20</v>
      </c>
      <c r="E14" s="274"/>
      <c r="F14" s="283">
        <f t="shared" si="0"/>
        <v>0</v>
      </c>
      <c r="G14" s="26"/>
      <c r="H14" s="277"/>
      <c r="I14" s="48" t="s">
        <v>111</v>
      </c>
    </row>
    <row r="15" spans="1:9" ht="36.75" customHeight="1" thickBot="1">
      <c r="A15" s="23" t="s">
        <v>36</v>
      </c>
      <c r="B15" s="24" t="s">
        <v>642</v>
      </c>
      <c r="C15" s="25" t="s">
        <v>23</v>
      </c>
      <c r="D15" s="25">
        <v>12</v>
      </c>
      <c r="E15" s="274"/>
      <c r="F15" s="283">
        <f t="shared" si="0"/>
        <v>0</v>
      </c>
      <c r="G15" s="26"/>
      <c r="H15" s="277"/>
      <c r="I15" s="48" t="s">
        <v>111</v>
      </c>
    </row>
    <row r="16" spans="1:9" ht="42.75" customHeight="1" thickBot="1">
      <c r="A16" s="23" t="s">
        <v>38</v>
      </c>
      <c r="B16" s="24" t="s">
        <v>643</v>
      </c>
      <c r="C16" s="25" t="s">
        <v>23</v>
      </c>
      <c r="D16" s="25">
        <v>30</v>
      </c>
      <c r="E16" s="274"/>
      <c r="F16" s="283">
        <f t="shared" si="0"/>
        <v>0</v>
      </c>
      <c r="G16" s="26"/>
      <c r="H16" s="277"/>
      <c r="I16" s="48" t="s">
        <v>111</v>
      </c>
    </row>
    <row r="17" spans="1:9" ht="45" customHeight="1" thickBot="1">
      <c r="A17" s="23" t="s">
        <v>644</v>
      </c>
      <c r="B17" s="24" t="s">
        <v>645</v>
      </c>
      <c r="C17" s="25" t="s">
        <v>23</v>
      </c>
      <c r="D17" s="25">
        <v>5</v>
      </c>
      <c r="E17" s="274"/>
      <c r="F17" s="283">
        <f t="shared" si="0"/>
        <v>0</v>
      </c>
      <c r="G17" s="26"/>
      <c r="H17" s="277"/>
      <c r="I17" s="48" t="s">
        <v>111</v>
      </c>
    </row>
    <row r="18" spans="1:9" ht="48" customHeight="1">
      <c r="A18" s="23" t="s">
        <v>42</v>
      </c>
      <c r="B18" s="24" t="s">
        <v>646</v>
      </c>
      <c r="C18" s="25" t="s">
        <v>23</v>
      </c>
      <c r="D18" s="25">
        <v>5</v>
      </c>
      <c r="E18" s="274"/>
      <c r="F18" s="283">
        <f t="shared" si="0"/>
        <v>0</v>
      </c>
      <c r="G18" s="26"/>
      <c r="H18" s="379"/>
      <c r="I18" s="48" t="s">
        <v>111</v>
      </c>
    </row>
    <row r="19" spans="1:9" ht="42.75" customHeight="1" thickBot="1">
      <c r="A19" s="1051" t="s">
        <v>1173</v>
      </c>
      <c r="B19" s="1052"/>
      <c r="C19" s="1052"/>
      <c r="D19" s="1052"/>
      <c r="E19" s="1052"/>
      <c r="F19" s="751"/>
      <c r="G19" s="751"/>
      <c r="H19" s="751"/>
      <c r="I19" s="752"/>
    </row>
    <row r="20" spans="1:9" ht="39.75" customHeight="1" thickBot="1">
      <c r="A20" s="23" t="s">
        <v>62</v>
      </c>
      <c r="B20" s="38" t="s">
        <v>647</v>
      </c>
      <c r="C20" s="25" t="s">
        <v>23</v>
      </c>
      <c r="D20" s="25">
        <v>1</v>
      </c>
      <c r="E20" s="274"/>
      <c r="F20" s="283">
        <f>D20*E20</f>
        <v>0</v>
      </c>
      <c r="G20" s="26"/>
      <c r="H20" s="277"/>
      <c r="I20" s="1050" t="s">
        <v>648</v>
      </c>
    </row>
    <row r="21" spans="1:9" ht="24.75" customHeight="1" thickBot="1">
      <c r="A21" s="23" t="s">
        <v>65</v>
      </c>
      <c r="B21" s="38" t="s">
        <v>649</v>
      </c>
      <c r="C21" s="25" t="s">
        <v>23</v>
      </c>
      <c r="D21" s="25">
        <v>1</v>
      </c>
      <c r="E21" s="274"/>
      <c r="F21" s="283">
        <f>D21*E21</f>
        <v>0</v>
      </c>
      <c r="G21" s="26"/>
      <c r="H21" s="277"/>
      <c r="I21" s="1050"/>
    </row>
    <row r="22" spans="1:9" ht="26.25" customHeight="1" thickBot="1">
      <c r="A22" s="23" t="s">
        <v>67</v>
      </c>
      <c r="B22" s="38" t="s">
        <v>650</v>
      </c>
      <c r="C22" s="25" t="s">
        <v>23</v>
      </c>
      <c r="D22" s="25">
        <v>1</v>
      </c>
      <c r="E22" s="274"/>
      <c r="F22" s="283">
        <f>D22*E22</f>
        <v>0</v>
      </c>
      <c r="G22" s="26"/>
      <c r="H22" s="277"/>
      <c r="I22" s="1050"/>
    </row>
    <row r="23" spans="1:9" ht="32.25" customHeight="1">
      <c r="A23" s="23" t="s">
        <v>69</v>
      </c>
      <c r="B23" s="38" t="s">
        <v>651</v>
      </c>
      <c r="C23" s="25" t="s">
        <v>23</v>
      </c>
      <c r="D23" s="25">
        <v>1</v>
      </c>
      <c r="E23" s="274"/>
      <c r="F23" s="283">
        <f>D23*E23</f>
        <v>0</v>
      </c>
      <c r="G23" s="26"/>
      <c r="H23" s="277"/>
      <c r="I23" s="1050"/>
    </row>
    <row r="24" spans="1:10" ht="27" customHeight="1" thickBot="1">
      <c r="A24" s="1053" t="s">
        <v>508</v>
      </c>
      <c r="B24" s="1054"/>
      <c r="C24" s="1054"/>
      <c r="D24" s="1054"/>
      <c r="E24" s="1054"/>
      <c r="F24" s="753"/>
      <c r="G24" s="753"/>
      <c r="H24" s="753"/>
      <c r="I24" s="754"/>
      <c r="J24" s="380"/>
    </row>
    <row r="25" spans="1:10" ht="70.5" customHeight="1" thickBot="1">
      <c r="A25" s="23" t="s">
        <v>76</v>
      </c>
      <c r="B25" s="24" t="s">
        <v>652</v>
      </c>
      <c r="C25" s="25" t="s">
        <v>23</v>
      </c>
      <c r="D25" s="25">
        <v>70</v>
      </c>
      <c r="E25" s="319"/>
      <c r="F25" s="283">
        <f>D25*E25</f>
        <v>0</v>
      </c>
      <c r="G25" s="26"/>
      <c r="H25" s="27"/>
      <c r="I25" s="29" t="s">
        <v>653</v>
      </c>
      <c r="J25" s="3"/>
    </row>
    <row r="26" spans="1:9" ht="24" customHeight="1" thickBot="1">
      <c r="A26" s="23" t="s">
        <v>79</v>
      </c>
      <c r="B26" s="24" t="s">
        <v>654</v>
      </c>
      <c r="C26" s="25" t="s">
        <v>23</v>
      </c>
      <c r="D26" s="25">
        <v>40</v>
      </c>
      <c r="E26" s="319"/>
      <c r="F26" s="283">
        <f aca="true" t="shared" si="1" ref="F26:F32">D26*E26</f>
        <v>0</v>
      </c>
      <c r="G26" s="26"/>
      <c r="H26" s="27"/>
      <c r="I26" s="29" t="s">
        <v>655</v>
      </c>
    </row>
    <row r="27" spans="1:9" ht="63" customHeight="1" thickBot="1">
      <c r="A27" s="23" t="s">
        <v>82</v>
      </c>
      <c r="B27" s="381" t="s">
        <v>656</v>
      </c>
      <c r="C27" s="25" t="s">
        <v>23</v>
      </c>
      <c r="D27" s="382">
        <v>40</v>
      </c>
      <c r="E27" s="319"/>
      <c r="F27" s="283">
        <f t="shared" si="1"/>
        <v>0</v>
      </c>
      <c r="G27" s="26"/>
      <c r="H27" s="27"/>
      <c r="I27" s="29" t="s">
        <v>655</v>
      </c>
    </row>
    <row r="28" spans="1:9" ht="36.75" customHeight="1" thickBot="1">
      <c r="A28" s="23" t="s">
        <v>86</v>
      </c>
      <c r="B28" s="381" t="s">
        <v>657</v>
      </c>
      <c r="C28" s="92" t="s">
        <v>23</v>
      </c>
      <c r="D28" s="382">
        <v>5</v>
      </c>
      <c r="E28" s="319"/>
      <c r="F28" s="283">
        <f t="shared" si="1"/>
        <v>0</v>
      </c>
      <c r="G28" s="26"/>
      <c r="H28" s="27"/>
      <c r="I28" s="29" t="s">
        <v>658</v>
      </c>
    </row>
    <row r="29" spans="1:9" ht="65.25" customHeight="1" thickBot="1">
      <c r="A29" s="23" t="s">
        <v>340</v>
      </c>
      <c r="B29" s="381" t="s">
        <v>659</v>
      </c>
      <c r="C29" s="92" t="s">
        <v>23</v>
      </c>
      <c r="D29" s="382">
        <v>20</v>
      </c>
      <c r="E29" s="319"/>
      <c r="F29" s="283">
        <f t="shared" si="1"/>
        <v>0</v>
      </c>
      <c r="G29" s="26"/>
      <c r="H29" s="27"/>
      <c r="I29" s="29" t="s">
        <v>655</v>
      </c>
    </row>
    <row r="30" spans="1:9" ht="34.5" customHeight="1" thickBot="1">
      <c r="A30" s="23" t="s">
        <v>342</v>
      </c>
      <c r="B30" s="383" t="s">
        <v>660</v>
      </c>
      <c r="C30" s="92" t="s">
        <v>23</v>
      </c>
      <c r="D30" s="382">
        <v>15</v>
      </c>
      <c r="E30" s="319"/>
      <c r="F30" s="283">
        <f t="shared" si="1"/>
        <v>0</v>
      </c>
      <c r="G30" s="384"/>
      <c r="H30" s="385"/>
      <c r="I30" s="29" t="s">
        <v>655</v>
      </c>
    </row>
    <row r="31" spans="1:9" ht="27" customHeight="1" thickBot="1">
      <c r="A31" s="23" t="s">
        <v>344</v>
      </c>
      <c r="B31" s="381" t="s">
        <v>661</v>
      </c>
      <c r="C31" s="92" t="s">
        <v>23</v>
      </c>
      <c r="D31" s="382">
        <v>5</v>
      </c>
      <c r="E31" s="319"/>
      <c r="F31" s="283">
        <f t="shared" si="1"/>
        <v>0</v>
      </c>
      <c r="G31" s="384"/>
      <c r="H31" s="385"/>
      <c r="I31" s="29" t="s">
        <v>658</v>
      </c>
    </row>
    <row r="32" spans="1:9" ht="27.75" customHeight="1">
      <c r="A32" s="23" t="s">
        <v>346</v>
      </c>
      <c r="B32" s="381" t="s">
        <v>662</v>
      </c>
      <c r="C32" s="92" t="s">
        <v>23</v>
      </c>
      <c r="D32" s="382">
        <v>20</v>
      </c>
      <c r="E32" s="319"/>
      <c r="F32" s="283">
        <f t="shared" si="1"/>
        <v>0</v>
      </c>
      <c r="G32" s="384"/>
      <c r="H32" s="385"/>
      <c r="I32" s="29" t="s">
        <v>655</v>
      </c>
    </row>
    <row r="33" spans="1:10" ht="38.25" customHeight="1" thickBot="1">
      <c r="A33" s="1045" t="s">
        <v>663</v>
      </c>
      <c r="B33" s="1046"/>
      <c r="C33" s="1046"/>
      <c r="D33" s="1046"/>
      <c r="E33" s="1046"/>
      <c r="F33" s="755"/>
      <c r="G33" s="755"/>
      <c r="H33" s="755"/>
      <c r="I33" s="756"/>
      <c r="J33" s="386"/>
    </row>
    <row r="34" spans="1:9" ht="111.75" customHeight="1" thickBot="1">
      <c r="A34" s="23" t="s">
        <v>89</v>
      </c>
      <c r="B34" s="381" t="s">
        <v>664</v>
      </c>
      <c r="C34" s="92" t="s">
        <v>23</v>
      </c>
      <c r="D34" s="382">
        <v>4</v>
      </c>
      <c r="E34" s="319"/>
      <c r="F34" s="344">
        <f>D34*E34</f>
        <v>0</v>
      </c>
      <c r="G34" s="384"/>
      <c r="H34" s="385"/>
      <c r="I34" s="29" t="s">
        <v>658</v>
      </c>
    </row>
    <row r="35" spans="1:9" ht="46.5" customHeight="1">
      <c r="A35" s="23" t="s">
        <v>91</v>
      </c>
      <c r="B35" s="381" t="s">
        <v>665</v>
      </c>
      <c r="C35" s="92" t="s">
        <v>23</v>
      </c>
      <c r="D35" s="382">
        <v>25</v>
      </c>
      <c r="E35" s="319"/>
      <c r="F35" s="344">
        <f>D35*E35</f>
        <v>0</v>
      </c>
      <c r="G35" s="384"/>
      <c r="H35" s="385"/>
      <c r="I35" s="29" t="s">
        <v>655</v>
      </c>
    </row>
    <row r="36" spans="1:10" ht="33.75" customHeight="1" thickBot="1">
      <c r="A36" s="1047" t="s">
        <v>666</v>
      </c>
      <c r="B36" s="1048"/>
      <c r="C36" s="1048"/>
      <c r="D36" s="1048"/>
      <c r="E36" s="1048"/>
      <c r="F36" s="757"/>
      <c r="G36" s="757"/>
      <c r="H36" s="757"/>
      <c r="I36" s="758"/>
      <c r="J36" s="387"/>
    </row>
    <row r="37" spans="1:9" ht="33" customHeight="1" thickBot="1">
      <c r="A37" s="388" t="s">
        <v>115</v>
      </c>
      <c r="B37" s="389" t="s">
        <v>667</v>
      </c>
      <c r="C37" s="390" t="s">
        <v>23</v>
      </c>
      <c r="D37" s="391">
        <v>20</v>
      </c>
      <c r="E37" s="392"/>
      <c r="F37" s="344">
        <f>D37*E37</f>
        <v>0</v>
      </c>
      <c r="G37" s="393"/>
      <c r="H37" s="394"/>
      <c r="I37" s="395" t="s">
        <v>655</v>
      </c>
    </row>
    <row r="38" spans="1:9" ht="38.25" customHeight="1" thickBot="1">
      <c r="A38" s="31" t="s">
        <v>117</v>
      </c>
      <c r="B38" s="396" t="s">
        <v>668</v>
      </c>
      <c r="C38" s="96" t="s">
        <v>23</v>
      </c>
      <c r="D38" s="397">
        <v>20</v>
      </c>
      <c r="E38" s="398"/>
      <c r="F38" s="344">
        <f>D38*E38</f>
        <v>0</v>
      </c>
      <c r="G38" s="399"/>
      <c r="H38" s="400"/>
      <c r="I38" s="40" t="s">
        <v>655</v>
      </c>
    </row>
    <row r="39" spans="1:9" ht="32.25" customHeight="1" thickBot="1">
      <c r="A39" s="1005" t="s">
        <v>193</v>
      </c>
      <c r="B39" s="1005"/>
      <c r="C39" s="1005"/>
      <c r="D39" s="1005"/>
      <c r="E39" s="1005"/>
      <c r="F39" s="68">
        <f>SUM(F9:F38)</f>
        <v>0</v>
      </c>
      <c r="G39" s="1006"/>
      <c r="H39" s="1006"/>
      <c r="I39" s="1006"/>
    </row>
    <row r="40" spans="2:4" ht="24">
      <c r="B40" s="250" t="s">
        <v>194</v>
      </c>
      <c r="C40" s="70" t="s">
        <v>297</v>
      </c>
      <c r="D40" s="71" t="s">
        <v>196</v>
      </c>
    </row>
    <row r="41" spans="2:5" ht="26.25">
      <c r="B41" s="124" t="s">
        <v>669</v>
      </c>
      <c r="C41" s="25"/>
      <c r="D41" s="126"/>
      <c r="E41" s="127"/>
    </row>
    <row r="42" spans="2:5" ht="26.25">
      <c r="B42" s="304" t="s">
        <v>198</v>
      </c>
      <c r="C42" s="25"/>
      <c r="D42" s="128"/>
      <c r="E42" s="127"/>
    </row>
    <row r="43" spans="2:5" ht="25.5" customHeight="1">
      <c r="B43" s="304" t="s">
        <v>199</v>
      </c>
      <c r="C43" s="25"/>
      <c r="D43" s="128"/>
      <c r="E43" s="127"/>
    </row>
    <row r="44" spans="2:5" ht="26.25">
      <c r="B44" s="78" t="s">
        <v>428</v>
      </c>
      <c r="C44" s="129"/>
      <c r="D44" s="130"/>
      <c r="E44" s="127"/>
    </row>
    <row r="45" spans="2:7" ht="12.75">
      <c r="B45" s="133"/>
      <c r="G45" s="3" t="s">
        <v>201</v>
      </c>
    </row>
    <row r="46" spans="2:7" ht="12.75">
      <c r="B46" s="133"/>
      <c r="G46" s="80" t="s">
        <v>202</v>
      </c>
    </row>
    <row r="47" ht="12.75">
      <c r="B47" s="133"/>
    </row>
    <row r="48" ht="12.75">
      <c r="B48" s="401"/>
    </row>
    <row r="49" ht="12.75">
      <c r="B49" s="401"/>
    </row>
    <row r="50" ht="12.75">
      <c r="B50" s="401"/>
    </row>
    <row r="51" ht="12.75">
      <c r="B51" s="401"/>
    </row>
    <row r="52" ht="12.75">
      <c r="B52" s="401"/>
    </row>
    <row r="53" ht="12.75">
      <c r="B53" s="401"/>
    </row>
    <row r="54" ht="12.75">
      <c r="B54" s="401"/>
    </row>
    <row r="55" ht="12.75">
      <c r="B55" s="401"/>
    </row>
    <row r="56" ht="12.75">
      <c r="B56" s="401"/>
    </row>
    <row r="57" ht="12.75">
      <c r="B57" s="401"/>
    </row>
    <row r="58" ht="12.75">
      <c r="B58" s="401"/>
    </row>
  </sheetData>
  <sheetProtection selectLockedCells="1" selectUnlockedCells="1"/>
  <mergeCells count="12">
    <mergeCell ref="C2:F2"/>
    <mergeCell ref="A5:B5"/>
    <mergeCell ref="A8:I8"/>
    <mergeCell ref="I20:I23"/>
    <mergeCell ref="A19:E19"/>
    <mergeCell ref="A24:E24"/>
    <mergeCell ref="H3:I3"/>
    <mergeCell ref="H4:I4"/>
    <mergeCell ref="A33:E33"/>
    <mergeCell ref="A36:E36"/>
    <mergeCell ref="A39:E39"/>
    <mergeCell ref="G39:I39"/>
  </mergeCells>
  <printOptions/>
  <pageMargins left="0.2" right="0.2" top="0.3902777777777778" bottom="0.4" header="0.1701388888888889" footer="0.1597222222222222"/>
  <pageSetup horizontalDpi="600" verticalDpi="600" orientation="landscape" paperSize="9" scale="96" r:id="rId1"/>
  <headerFooter alignWithMargins="0">
    <oddHeader>&amp;C&amp;"Times New Roman,Normalny"&amp;12&amp;A</oddHeader>
    <oddFooter>&amp;C&amp;"Times New Roman,Normalny"&amp;12Strona &amp;P</oddFooter>
  </headerFooter>
  <rowBreaks count="1" manualBreakCount="1">
    <brk id="1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CPL2</dc:creator>
  <cp:keywords/>
  <dc:description/>
  <cp:lastModifiedBy>wojte</cp:lastModifiedBy>
  <cp:lastPrinted>2020-03-09T08:34:28Z</cp:lastPrinted>
  <dcterms:created xsi:type="dcterms:W3CDTF">2020-02-11T09:45:15Z</dcterms:created>
  <dcterms:modified xsi:type="dcterms:W3CDTF">2020-04-14T10:13:00Z</dcterms:modified>
  <cp:category/>
  <cp:version/>
  <cp:contentType/>
  <cp:contentStatus/>
</cp:coreProperties>
</file>