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4.2022\SWZ\"/>
    </mc:Choice>
  </mc:AlternateContent>
  <xr:revisionPtr revIDLastSave="0" documentId="8_{B4B0AF86-D9B0-44F8-B39D-C76AA063F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F6" i="1" s="1"/>
  <c r="P7" i="1"/>
  <c r="P8" i="1"/>
  <c r="F8" i="1" s="1"/>
  <c r="P9" i="1"/>
  <c r="P10" i="1"/>
  <c r="F10" i="1" s="1"/>
  <c r="P11" i="1"/>
  <c r="K12" i="1"/>
  <c r="G5" i="1"/>
  <c r="G6" i="1"/>
  <c r="G7" i="1"/>
  <c r="H7" i="1" s="1"/>
  <c r="G8" i="1"/>
  <c r="H8" i="1" s="1"/>
  <c r="I8" i="1" s="1"/>
  <c r="G9" i="1"/>
  <c r="G10" i="1"/>
  <c r="H10" i="1" s="1"/>
  <c r="G11" i="1"/>
  <c r="H11" i="1" s="1"/>
  <c r="F5" i="1"/>
  <c r="F7" i="1"/>
  <c r="F9" i="1"/>
  <c r="F11" i="1"/>
  <c r="D12" i="1"/>
  <c r="E20" i="1"/>
  <c r="E19" i="1"/>
  <c r="E18" i="1"/>
  <c r="E17" i="1"/>
  <c r="E16" i="1"/>
  <c r="M12" i="1"/>
  <c r="J12" i="1"/>
  <c r="P4" i="1"/>
  <c r="G4" i="1"/>
  <c r="H6" i="1" l="1"/>
  <c r="H9" i="1"/>
  <c r="I9" i="1" s="1"/>
  <c r="H5" i="1"/>
  <c r="I5" i="1" s="1"/>
  <c r="I11" i="1"/>
  <c r="I7" i="1"/>
  <c r="I10" i="1"/>
  <c r="I6" i="1"/>
  <c r="E12" i="1"/>
  <c r="H4" i="1"/>
  <c r="I4" i="1" s="1"/>
  <c r="F4" i="1"/>
  <c r="G12" i="1"/>
  <c r="F12" i="1" l="1"/>
  <c r="H12" i="1"/>
  <c r="I12" i="1"/>
</calcChain>
</file>

<file path=xl/sharedStrings.xml><?xml version="1.0" encoding="utf-8"?>
<sst xmlns="http://schemas.openxmlformats.org/spreadsheetml/2006/main" count="43" uniqueCount="39">
  <si>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</si>
  <si>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</si>
  <si>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</si>
  <si>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</si>
  <si>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</si>
  <si>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</si>
  <si>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</si>
  <si>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</si>
  <si>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</si>
  <si>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</si>
  <si>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</si>
  <si>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</si>
  <si>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</si>
  <si>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</si>
  <si>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</si>
  <si>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</si>
  <si>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</si>
  <si>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 xml:space="preserve">Gelatin-conjugated Sepharose 4B </t>
  </si>
  <si>
    <t>HyClone Characterized Fetal Bovine Serum (FBS), U.S. Origin</t>
  </si>
  <si>
    <t>Calibration Kit High Molecular Weight For Electrophoresis</t>
  </si>
  <si>
    <t>Protein G Sepharose 4Fast Flow</t>
  </si>
  <si>
    <t>Iron-supplemented bovine calf serum, US origin</t>
  </si>
  <si>
    <t>jetPRIME® DNA and siRNA transfection reagent, 5×1,5 ml</t>
  </si>
  <si>
    <t>jetPRIME® DNA and siRNA transfection reagent, 1,5 ml, with 2×60 ml jetPRIME® buffer</t>
  </si>
  <si>
    <t>Corning® Matrigel® Matrix, Growth Factor Reduced</t>
  </si>
  <si>
    <t>GE Healthcare</t>
  </si>
  <si>
    <t>HyClone</t>
  </si>
  <si>
    <t>Polyplus</t>
  </si>
  <si>
    <t>VWR Collection</t>
  </si>
  <si>
    <t>GE17-0956-01</t>
  </si>
  <si>
    <t>SH30071.03</t>
  </si>
  <si>
    <t>GE17-0445-01</t>
  </si>
  <si>
    <t>17-0618-01</t>
  </si>
  <si>
    <t>HYCLSH30072.03</t>
  </si>
  <si>
    <t>101000001.</t>
  </si>
  <si>
    <t>101000046.</t>
  </si>
  <si>
    <t>734-0268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</si>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</sst>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15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9"/>
  <sheetViews>
    <sheetView tabSelected="1" zoomScaleNormal="100" workbookViewId="0">
      <selection activeCell="P10" sqref="P10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37</v>
      </c>
      <c r="L3" s="38" t="s">
        <v>38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11" si="0">(1+P4)*D4</f>
        <v>0</v>
      </c>
      <c r="G4" s="14">
        <f t="shared" ref="G4:G11" si="1">D4*C4</f>
        <v>0</v>
      </c>
      <c r="H4" s="14">
        <f t="shared" ref="H4:H11" si="2">P4*G4</f>
        <v>0</v>
      </c>
      <c r="I4" s="14">
        <f t="shared" ref="I4:I11" si="3">G4+H4</f>
        <v>0</v>
      </c>
      <c r="J4" s="34"/>
      <c r="K4" s="42"/>
      <c r="L4" s="42">
        <v>12</v>
      </c>
      <c r="M4" s="42"/>
      <c r="N4" s="34" t="s">
        <v>25</v>
      </c>
      <c r="O4" s="34" t="s">
        <v>29</v>
      </c>
      <c r="P4" s="15">
        <f t="shared" ref="P4:P11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x14ac:dyDescent="0.25">
      <c r="A5" s="35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6"/>
      <c r="L5" s="44"/>
      <c r="M5" s="43"/>
      <c r="N5" s="34" t="s">
        <v>25</v>
      </c>
      <c r="O5" s="34" t="s">
        <v>30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x14ac:dyDescent="0.25">
      <c r="A6" s="35">
        <v>3</v>
      </c>
      <c r="B6" s="35" t="s">
        <v>19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6"/>
      <c r="L6" s="44"/>
      <c r="M6" s="43"/>
      <c r="N6" s="34" t="s">
        <v>25</v>
      </c>
      <c r="O6" s="34" t="s">
        <v>31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35">
        <v>4</v>
      </c>
      <c r="B7" s="35" t="s">
        <v>20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6"/>
      <c r="L7" s="44"/>
      <c r="M7" s="43"/>
      <c r="N7" s="34" t="s">
        <v>25</v>
      </c>
      <c r="O7" s="34" t="s">
        <v>32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0" x14ac:dyDescent="0.25">
      <c r="A8" s="35">
        <v>5</v>
      </c>
      <c r="B8" s="35" t="s">
        <v>21</v>
      </c>
      <c r="C8" s="12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6"/>
      <c r="L8" s="44"/>
      <c r="M8" s="43"/>
      <c r="N8" s="34" t="s">
        <v>26</v>
      </c>
      <c r="O8" s="34" t="s">
        <v>33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0" x14ac:dyDescent="0.25">
      <c r="A9" s="35">
        <v>6</v>
      </c>
      <c r="B9" s="35" t="s">
        <v>22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6"/>
      <c r="L9" s="44"/>
      <c r="M9" s="43"/>
      <c r="N9" s="34" t="s">
        <v>27</v>
      </c>
      <c r="O9" s="34" t="s">
        <v>34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0" x14ac:dyDescent="0.25">
      <c r="A10" s="35">
        <v>7</v>
      </c>
      <c r="B10" s="35" t="s">
        <v>23</v>
      </c>
      <c r="C10" s="12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6"/>
      <c r="L10" s="44"/>
      <c r="M10" s="43"/>
      <c r="N10" s="34" t="s">
        <v>27</v>
      </c>
      <c r="O10" s="34" t="s">
        <v>35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.75" thickBot="1" x14ac:dyDescent="0.3">
      <c r="A11" s="35">
        <v>8</v>
      </c>
      <c r="B11" s="35" t="s">
        <v>24</v>
      </c>
      <c r="C11" s="12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7"/>
      <c r="L11" s="45"/>
      <c r="M11" s="43"/>
      <c r="N11" s="34" t="s">
        <v>28</v>
      </c>
      <c r="O11" s="34" t="s">
        <v>36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41.25" customHeight="1" thickBot="1" x14ac:dyDescent="0.3">
      <c r="A12" s="16"/>
      <c r="B12" s="16"/>
      <c r="C12" s="16"/>
      <c r="D12" s="17">
        <f>SUM(D4:D11)</f>
        <v>0</v>
      </c>
      <c r="E12" s="17" t="str">
        <f>IFERROR(CONCATENATE((IF(E16&gt;0,D16*100&amp;"%","")),(IF(E17&gt;0,", "&amp;D17*100&amp;"%", "")),(IF(E18&gt;0,", "&amp;D18*100&amp;"%", "")),(IF(E19&gt;0,", "&amp;D19*100&amp;"%", "")),(IF(E20&gt;0,", "&amp;D20, ""))),"")</f>
        <v/>
      </c>
      <c r="F12" s="18">
        <f>SUM(F4:F11)</f>
        <v>0</v>
      </c>
      <c r="G12" s="19">
        <f>SUM(G4:G11)</f>
        <v>0</v>
      </c>
      <c r="H12" s="18">
        <f>SUM(H4:H11)</f>
        <v>0</v>
      </c>
      <c r="I12" s="19">
        <f>SUM(I4:I11)</f>
        <v>0</v>
      </c>
      <c r="J12" s="20" t="str">
        <f>IFERROR(SUM(J4:J11)/COUNT(J4:J11),"")</f>
        <v/>
      </c>
      <c r="K12" s="20">
        <f>K4</f>
        <v>0</v>
      </c>
      <c r="L12" s="20"/>
      <c r="M12" s="21">
        <f>M4</f>
        <v>0</v>
      </c>
      <c r="N12" s="22"/>
      <c r="O12" s="22"/>
      <c r="P12" s="10"/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 x14ac:dyDescent="0.25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28" ht="15" customHeight="1" x14ac:dyDescent="0.25">
      <c r="A14" s="36" t="s">
        <v>14</v>
      </c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8" ht="15" customHeight="1" x14ac:dyDescent="0.25">
      <c r="A15" s="36" t="s">
        <v>15</v>
      </c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8" ht="45.75" customHeight="1" x14ac:dyDescent="0.25">
      <c r="A16" s="23"/>
      <c r="B16" s="25"/>
      <c r="C16" s="23"/>
      <c r="D16" s="26">
        <v>0.23</v>
      </c>
      <c r="E16" s="27">
        <f t="shared" ref="E16:E20" si="5">COUNTIF(E$4,D16)</f>
        <v>0</v>
      </c>
      <c r="F16" s="23"/>
      <c r="G16" s="23"/>
      <c r="H16" s="23"/>
      <c r="I16" s="23"/>
      <c r="J16" s="23"/>
      <c r="K16" s="23"/>
      <c r="L16" s="23"/>
      <c r="M16" s="23"/>
      <c r="N16" s="28"/>
      <c r="O16" s="28"/>
    </row>
    <row r="17" spans="1:28" ht="15" customHeight="1" x14ac:dyDescent="0.25">
      <c r="A17" s="23"/>
      <c r="B17" s="24"/>
      <c r="C17" s="23"/>
      <c r="D17" s="26">
        <v>0.08</v>
      </c>
      <c r="E17" s="27">
        <f t="shared" si="5"/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8" ht="15" customHeight="1" x14ac:dyDescent="0.25">
      <c r="A18" s="23"/>
      <c r="B18" s="24"/>
      <c r="C18" s="23"/>
      <c r="D18" s="26">
        <v>0.05</v>
      </c>
      <c r="E18" s="27">
        <f t="shared" si="5"/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28" ht="30" customHeight="1" x14ac:dyDescent="0.25">
      <c r="A19" s="1"/>
      <c r="B19" s="3"/>
      <c r="C19" s="29"/>
      <c r="D19" s="26">
        <v>0</v>
      </c>
      <c r="E19" s="27">
        <f t="shared" si="5"/>
        <v>0</v>
      </c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5">
      <c r="A20" s="1"/>
      <c r="B20" s="3"/>
      <c r="C20" s="29"/>
      <c r="D20" s="31" t="s">
        <v>10</v>
      </c>
      <c r="E20" s="27">
        <f t="shared" si="5"/>
        <v>0</v>
      </c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5">
      <c r="A21" s="1"/>
      <c r="B21" s="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5">
      <c r="A22" s="1"/>
      <c r="B22" s="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5">
      <c r="A23" s="1"/>
      <c r="B23" s="2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1"/>
      <c r="B24" s="23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5">
      <c r="A25" s="1"/>
      <c r="B25" s="23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5">
      <c r="A26" s="1"/>
      <c r="B26" s="3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 x14ac:dyDescent="0.25">
      <c r="A28" s="1"/>
      <c r="B28" s="2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2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28" ht="15.75" customHeight="1" x14ac:dyDescent="0.25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5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5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</sheetData>
  <sheetProtection algorithmName="SHA-512" hashValue="I+jjwCedW88FnZj2suxy0bgLVLI3Qn2ChzGBQ/ejQxQZ0IdSfLTkj18smAuzpfzkGPwu2NwMRcvguIckUqzTcg==" saltValue="SpyfCBuwarH1JvLiMXjVDw==" spinCount="100000" sheet="1" objects="1" scenarios="1"/>
  <mergeCells count="4">
    <mergeCell ref="A1:O1"/>
    <mergeCell ref="M4:M11"/>
    <mergeCell ref="K4:K11"/>
    <mergeCell ref="L4:L1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2022-06-21T10:42:02Z</dcterms:modified>
</cp:coreProperties>
</file>