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p_kurdziel\Desktop\SPÓŁKI MIEJSKIE\POSTĘPOWANIA_ZIM\3_BIEŻĄCE_UTRZYMANIE\SWZ\"/>
    </mc:Choice>
  </mc:AlternateContent>
  <bookViews>
    <workbookView xWindow="0" yWindow="0" windowWidth="28800" windowHeight="11715"/>
  </bookViews>
  <sheets>
    <sheet name="KO" sheetId="3" r:id="rId1"/>
  </sheets>
  <definedNames>
    <definedName name="_xlnm.Print_Area" localSheetId="0">KO!$B$1:$G$46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51" i="3" l="1"/>
  <c r="G52" i="3"/>
  <c r="G53" i="3" s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7" i="3"/>
  <c r="I8" i="3"/>
  <c r="I9" i="3"/>
  <c r="I10" i="3"/>
  <c r="I11" i="3"/>
  <c r="I14" i="3"/>
  <c r="I15" i="3"/>
  <c r="I16" i="3"/>
  <c r="I19" i="3"/>
  <c r="I21" i="3"/>
  <c r="I22" i="3"/>
  <c r="I25" i="3"/>
  <c r="I33" i="3"/>
  <c r="I34" i="3"/>
  <c r="I37" i="3"/>
  <c r="I38" i="3"/>
  <c r="I39" i="3"/>
  <c r="I40" i="3"/>
  <c r="I41" i="3"/>
  <c r="I7" i="3"/>
  <c r="I30" i="3" l="1"/>
  <c r="I27" i="3" l="1"/>
  <c r="I26" i="3"/>
  <c r="I28" i="3"/>
  <c r="I29" i="3"/>
  <c r="I24" i="3"/>
  <c r="I12" i="3"/>
  <c r="I20" i="3"/>
  <c r="I23" i="3"/>
  <c r="I31" i="3"/>
  <c r="I35" i="3"/>
  <c r="I36" i="3"/>
  <c r="I32" i="3"/>
  <c r="I18" i="3" l="1"/>
  <c r="I13" i="3"/>
  <c r="I17" i="3"/>
</calcChain>
</file>

<file path=xl/sharedStrings.xml><?xml version="1.0" encoding="utf-8"?>
<sst xmlns="http://schemas.openxmlformats.org/spreadsheetml/2006/main" count="106" uniqueCount="66">
  <si>
    <t>Lp.</t>
  </si>
  <si>
    <t>Wyszczególnienie</t>
  </si>
  <si>
    <t>t</t>
  </si>
  <si>
    <t>m2</t>
  </si>
  <si>
    <t>Rozbiórka nawierzchni z kostki betonowej na podsypce cem.-piask. - ręczna</t>
  </si>
  <si>
    <t>Rozbiórka podbudowy betonowej gr. 10cm mechanicznie</t>
  </si>
  <si>
    <t>Rozbiórka nawierzchni z płyt betonowych sześciokoątnych (trylinka) - ręcznie</t>
  </si>
  <si>
    <t>Rozbiórka nawierzchni z płyt betonowych wielootworowych typu YOMB</t>
  </si>
  <si>
    <t>Wykonanie podbudowy betonowej B-10 bez dylatacji gr. 10cm</t>
  </si>
  <si>
    <t>Wykonanie podbudowy z kruszywa naturalnego stabilizowanego mechanicznie 0/31,5 o gr. 15cm</t>
  </si>
  <si>
    <t>Ułożenie nawierzchni z płyt ażutowych (typu MEBA) gr. 10cm</t>
  </si>
  <si>
    <t>Regulacja pionowa studzienek dla włazów kanałowych</t>
  </si>
  <si>
    <t>Regulacja pionowa studzienek dla zaworów wodociągowych i gazowych</t>
  </si>
  <si>
    <t>Regulacja pionowa studzienek dla studni teletechnicznych</t>
  </si>
  <si>
    <t>Jendostka miary</t>
  </si>
  <si>
    <t>mb</t>
  </si>
  <si>
    <t>szt</t>
  </si>
  <si>
    <t>Rozbiórka obrzeży betonowych o wym. 8x30 na podsypce piaskowej</t>
  </si>
  <si>
    <t>Rozbiórka chodnika z płyt betonowych 35x35 na podsypce piaskowej - ręczna</t>
  </si>
  <si>
    <t xml:space="preserve">Rozbiórka chodnika z płyt betonowych 50x50 na podsypce piaskowej - ręczna </t>
  </si>
  <si>
    <t>Ilość</t>
  </si>
  <si>
    <t>Uzupełnienie ubytków w nawierzchni jezdni z MMA po rozbiórkach krawężników masą mineralno-asfaltową na zimno</t>
  </si>
  <si>
    <t>Rozbiórka krawężnika betonowego 15x30 na podsypce cem.-piask. wraz z ławą i oporem betonowym</t>
  </si>
  <si>
    <t>Ułożenie nawierzchni z kostki betonowej 10x20x6 (szarej) na podsypce cem.-piask. gr. 4cm wraz z zamuleniem spoin</t>
  </si>
  <si>
    <t>Ułożenie nawierzchni z kostki betonowej 10x20x6 (kolorowa) na podsypce cem.-piask. gr. 4cm wraz z zamuleniem spoin</t>
  </si>
  <si>
    <t>Ułożenie nawierzchni z kostki betonowej 10x20x8cm (szarej) na podsypce cem.-piask. gr. 4cm wraz z zamuleniem spoin</t>
  </si>
  <si>
    <t>Ułożenie nawierzchni z kostki betonowej 10x20x8cm (kolorowa) na podsypce cem.-piask. gr. 4cm wraz z zamuleniem spoin</t>
  </si>
  <si>
    <t>Ułożenie nawierzchni z kostki betonowej 10x20x8cm (szarej) na podsypce cem.-piask. gr. 4cm wraz z zamuleniem spoin - materiał Inwestora z odzysku</t>
  </si>
  <si>
    <t>Ułożenie nawierzchni z płyt drogowych sześciokątnych (trylinka) gr. 15cm na podsypce cem.-piask. gr. 4cm</t>
  </si>
  <si>
    <t>Ułożenie nawierzchni z płyt drogowych sześciokątnych (trylinka) gr. 15cm na podsypce cem.-piask. gr. 4cm - materiał Inwestora  z odzysku</t>
  </si>
  <si>
    <t>Ułożenie chodnika z płyt 35x35 na podsypce cem.-piask. gr. 4cm - materiał Inwestora z odzysku</t>
  </si>
  <si>
    <t>Ułożenie chodnika z płyt 50x50 na podsypce cem.-piask. gr. 4cm - materiał Inwestora z odzysku</t>
  </si>
  <si>
    <t>Ustawienie krawężnika betonowego 15x30 na podsypce cem.-piask. wraz z ławą fundamentową i oporem</t>
  </si>
  <si>
    <t>Ustawienie krawężnika betonowego 15x30 na podsypce cem.-piask. wraz z ławą fundamentową i oporem - materiał Inwestora z odzysku</t>
  </si>
  <si>
    <t>Ustawienie krawężnika betonowego 20x30 na podsypce cem.-piask. wraz z ławą fundamentową i oporem</t>
  </si>
  <si>
    <t>Ustawienie obrzeża betonowego 8x30 na podsypce cem.-piask. gr. 10cm</t>
  </si>
  <si>
    <t>Ułożenie ścieków z elementów betonowych gr. 15cm na podsypce cem.piask. gr. 4cm</t>
  </si>
  <si>
    <t>Ustawienie obrzeża betonowego 8x30 na podsypce cem.-piask. gr. 10cm - materiał Inwestora z odzysku</t>
  </si>
  <si>
    <t>Rozbiórka podbudowy betonowej gr. 10cm mechanicznie - dodatek do poz. 6 za każdy 1cm grubości</t>
  </si>
  <si>
    <t>Wykonanie podbudowy betonowej B-10 bez dylatacji - dodatek do poz. 11 za każdy dalszy 1cm</t>
  </si>
  <si>
    <t>Cena jadnostkowa</t>
  </si>
  <si>
    <t>Cena netto</t>
  </si>
  <si>
    <t>Ułożenie nawierzchni z płyt drogowych typu YOMB gr. 12,5cm</t>
  </si>
  <si>
    <t>Ułożenie nawierzchni z płyt żelbetowych pełnych o pow. 3,0m2</t>
  </si>
  <si>
    <t>Rozbiórka nawierzchni z płyt żelbetowych pełnych o pow. 3,0m2</t>
  </si>
  <si>
    <t>BOB-ROLLO</t>
  </si>
  <si>
    <t>Remont cząstkowy nawierzchni mieszanką mineralno-bitumiczną lub masą z recyklera przy obcinaniu krawędzi (1m3 MMA = 2,50t)</t>
  </si>
  <si>
    <t>Naprawa (przez uszczelnienie) podłużnych i poprzecznych spękań nawierzchni bitumicznych</t>
  </si>
  <si>
    <t>Frezowanie nawierzchni bitumicznej gr. 4cm</t>
  </si>
  <si>
    <t>Frezowanie nawierzchni bitumicznej - dodatek do poz. 4 za każdy następny 1cm grubości</t>
  </si>
  <si>
    <t>Oznakowanie poziome grubowarstwowe jezdni  farbą z mikrokulkami szklanymi</t>
  </si>
  <si>
    <t xml:space="preserve">Wykonanie malowania cienkowarstwowego farbą akrylową z kulkami szklanymi </t>
  </si>
  <si>
    <t>Regulacja zaworów kanalizacji infrastruktury podziemnej</t>
  </si>
  <si>
    <t>Regulacja pionowa włazów kanałowych oraz wpustów kanalizacji deszczowej</t>
  </si>
  <si>
    <t>Remont cząstkowy nawierzchni - wyrównanie lokalnych nierówności masą na zimno lub masą z recyklera bez ciecia i kucia(1m3 MMA = 2,50t)</t>
  </si>
  <si>
    <t>UWAGA! Należy złożyć wraz z ofertą. Dokument należy wypełnić i podpisać kwalifikowanym podpisem elektronicznym lub podpisem zaufanym, lub podpisem osobistym.</t>
  </si>
  <si>
    <t>Załącznik nr 1a do SWZ</t>
  </si>
  <si>
    <t>ZBIORCZE ZESTAWIENIE KOSZTÓW</t>
  </si>
  <si>
    <t>pełna nazwa Wykonawcy/Wykonawców występujących wspólnie</t>
  </si>
  <si>
    <t>…………………………………………………………………………………</t>
  </si>
  <si>
    <t>ZIM.TP.1.2024</t>
  </si>
  <si>
    <t>Cena jadnostkowa [zł]</t>
  </si>
  <si>
    <t>Cena netto [zł]</t>
  </si>
  <si>
    <t>RAZEM NETTO [zł]</t>
  </si>
  <si>
    <t>PODATEK VAT (23%) [zł]</t>
  </si>
  <si>
    <t>RAZEM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</si>
</sst>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_z_ł"/>
    <numFmt numFmtId="166" formatCode="_-* #,##0.0000\ &quot;zł&quot;_-;\-* #,##0.0000\ &quot;zł&quot;_-;_-* &quot;-&quot;??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4" fontId="0" fillId="0" borderId="0" xfId="0" applyNumberFormat="1"/>
    <xf numFmtId="0" fontId="0" fillId="3" borderId="1" xfId="0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44" fontId="0" fillId="3" borderId="1" xfId="0" applyNumberFormat="1" applyFill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vertical="center"/>
    </xf>
    <xf numFmtId="44" fontId="0" fillId="4" borderId="0" xfId="0" applyNumberFormat="1" applyFill="1"/>
    <xf numFmtId="44" fontId="0" fillId="5" borderId="0" xfId="0" applyNumberFormat="1" applyFill="1"/>
    <xf numFmtId="44" fontId="0" fillId="0" borderId="0" xfId="0" applyNumberFormat="1" applyAlignment="1">
      <alignment horizontal="right"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right" vertical="center"/>
    </xf>
    <xf numFmtId="4" fontId="0" fillId="0" borderId="0" xfId="0" applyNumberFormat="1"/>
    <xf numFmtId="4" fontId="1" fillId="0" borderId="0" xfId="0" applyNumberFormat="1" applyFont="1"/>
    <xf numFmtId="9" fontId="0" fillId="0" borderId="0" xfId="0" applyNumberFormat="1"/>
    <xf numFmtId="43" fontId="0" fillId="0" borderId="1" xfId="0" applyNumberFormat="1" applyBorder="1" applyAlignment="1">
      <alignment horizontal="right" vertical="center"/>
    </xf>
    <xf numFmtId="165" fontId="0" fillId="0" borderId="0" xfId="0" applyNumberFormat="1"/>
    <xf numFmtId="166" fontId="0" fillId="0" borderId="0" xfId="0" applyNumberFormat="1"/>
    <xf numFmtId="44" fontId="0" fillId="0" borderId="0" xfId="0" applyNumberFormat="1" applyAlignment="1">
      <alignment horizontal="right" wrapText="1"/>
    </xf>
    <xf numFmtId="0" fontId="2" fillId="0" borderId="0" xfId="0" applyFont="1"/>
    <xf numFmtId="44" fontId="2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3" borderId="1" xfId="0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4"/>
  <sheetViews>
    <sheetView tabSelected="1" zoomScale="85" zoomScaleNormal="85" workbookViewId="0">
      <selection activeCell="K3" sqref="K3"/>
    </sheetView>
  </sheetViews>
  <sheetFormatPr defaultRowHeight="15" x14ac:dyDescent="0.25"/>
  <cols>
    <col min="2" max="2" width="3.85546875" customWidth="1"/>
    <col min="3" max="3" width="87.7109375" style="6" customWidth="1"/>
    <col min="4" max="4" width="10" customWidth="1"/>
    <col min="6" max="6" width="13.7109375" style="9" customWidth="1"/>
    <col min="7" max="7" width="17.28515625" style="1" customWidth="1"/>
    <col min="8" max="8" width="12.7109375" hidden="1" customWidth="1"/>
    <col min="9" max="9" width="15.140625" hidden="1" customWidth="1"/>
    <col min="10" max="10" width="13" hidden="1" customWidth="1"/>
    <col min="12" max="12" width="14.140625" bestFit="1" customWidth="1"/>
    <col min="13" max="13" width="28.28515625" customWidth="1"/>
    <col min="15" max="15" width="16.28515625" customWidth="1"/>
    <col min="16" max="16" width="12.5703125" customWidth="1"/>
  </cols>
  <sheetData>
    <row r="1" spans="2:10" x14ac:dyDescent="0.25">
      <c r="C1" s="25" t="s">
        <v>60</v>
      </c>
      <c r="D1" s="33" t="s">
        <v>56</v>
      </c>
      <c r="E1" s="33"/>
      <c r="F1" s="33"/>
      <c r="G1" s="33"/>
    </row>
    <row r="2" spans="2:10" ht="27.75" customHeight="1" x14ac:dyDescent="0.25">
      <c r="C2" t="s">
        <v>59</v>
      </c>
      <c r="F2" s="13"/>
      <c r="G2" s="13"/>
    </row>
    <row r="3" spans="2:10" ht="27.75" customHeight="1" x14ac:dyDescent="0.25">
      <c r="C3" s="26" t="s">
        <v>58</v>
      </c>
      <c r="F3" s="22"/>
      <c r="G3" s="22"/>
    </row>
    <row r="4" spans="2:10" ht="15.75" x14ac:dyDescent="0.25">
      <c r="B4" s="30" t="s">
        <v>57</v>
      </c>
      <c r="C4" s="30"/>
      <c r="D4" s="30"/>
      <c r="E4" s="30"/>
      <c r="F4" s="30"/>
      <c r="G4" s="30"/>
    </row>
    <row r="5" spans="2:10" x14ac:dyDescent="0.25">
      <c r="H5" t="s">
        <v>45</v>
      </c>
    </row>
    <row r="6" spans="2:10" ht="45" x14ac:dyDescent="0.25">
      <c r="B6" s="5" t="s">
        <v>0</v>
      </c>
      <c r="C6" s="5" t="s">
        <v>1</v>
      </c>
      <c r="D6" s="5" t="s">
        <v>14</v>
      </c>
      <c r="E6" s="5" t="s">
        <v>20</v>
      </c>
      <c r="F6" s="3" t="s">
        <v>61</v>
      </c>
      <c r="G6" s="3" t="s">
        <v>62</v>
      </c>
      <c r="H6" s="3" t="s">
        <v>40</v>
      </c>
      <c r="I6" s="3" t="s">
        <v>41</v>
      </c>
    </row>
    <row r="7" spans="2:10" ht="15" customHeight="1" x14ac:dyDescent="0.25">
      <c r="B7" s="2">
        <v>1</v>
      </c>
      <c r="C7" s="7" t="s">
        <v>22</v>
      </c>
      <c r="D7" s="2" t="s">
        <v>15</v>
      </c>
      <c r="E7" s="31">
        <v>50</v>
      </c>
      <c r="F7" s="8"/>
      <c r="G7" s="19">
        <f>ROUND(E7*F7,2)</f>
        <v>0</v>
      </c>
      <c r="H7" s="10">
        <v>19</v>
      </c>
      <c r="I7" s="10">
        <f>H7*E7</f>
        <v>950</v>
      </c>
      <c r="J7" s="11">
        <f>H7-F7</f>
        <v>19</v>
      </c>
    </row>
    <row r="8" spans="2:10" x14ac:dyDescent="0.25">
      <c r="B8" s="2">
        <v>2</v>
      </c>
      <c r="C8" s="7" t="s">
        <v>17</v>
      </c>
      <c r="D8" s="2" t="s">
        <v>15</v>
      </c>
      <c r="E8" s="31">
        <v>50</v>
      </c>
      <c r="F8" s="8"/>
      <c r="G8" s="19">
        <f t="shared" ref="G8:G50" si="0">ROUND(E8*F8,2)</f>
        <v>0</v>
      </c>
      <c r="H8" s="10">
        <v>3</v>
      </c>
      <c r="I8" s="10">
        <f t="shared" ref="I8:I41" si="1">H8*E8</f>
        <v>150</v>
      </c>
      <c r="J8" s="11">
        <f t="shared" ref="J8:J41" si="2">H8-F8</f>
        <v>3</v>
      </c>
    </row>
    <row r="9" spans="2:10" x14ac:dyDescent="0.25">
      <c r="B9" s="2">
        <v>3</v>
      </c>
      <c r="C9" s="7" t="s">
        <v>18</v>
      </c>
      <c r="D9" s="2" t="s">
        <v>3</v>
      </c>
      <c r="E9" s="31">
        <v>50</v>
      </c>
      <c r="F9" s="8"/>
      <c r="G9" s="19">
        <f t="shared" si="0"/>
        <v>0</v>
      </c>
      <c r="H9" s="10">
        <v>6</v>
      </c>
      <c r="I9" s="10">
        <f t="shared" si="1"/>
        <v>300</v>
      </c>
      <c r="J9" s="11">
        <f t="shared" si="2"/>
        <v>6</v>
      </c>
    </row>
    <row r="10" spans="2:10" x14ac:dyDescent="0.25">
      <c r="B10" s="2">
        <v>4</v>
      </c>
      <c r="C10" s="7" t="s">
        <v>19</v>
      </c>
      <c r="D10" s="2" t="s">
        <v>3</v>
      </c>
      <c r="E10" s="31">
        <v>50</v>
      </c>
      <c r="F10" s="8"/>
      <c r="G10" s="19">
        <f t="shared" si="0"/>
        <v>0</v>
      </c>
      <c r="H10" s="10">
        <v>6</v>
      </c>
      <c r="I10" s="10">
        <f t="shared" si="1"/>
        <v>300</v>
      </c>
      <c r="J10" s="11">
        <f t="shared" si="2"/>
        <v>6</v>
      </c>
    </row>
    <row r="11" spans="2:10" x14ac:dyDescent="0.25">
      <c r="B11" s="2">
        <v>5</v>
      </c>
      <c r="C11" s="7" t="s">
        <v>4</v>
      </c>
      <c r="D11" s="2" t="s">
        <v>3</v>
      </c>
      <c r="E11" s="31">
        <v>25</v>
      </c>
      <c r="F11" s="8"/>
      <c r="G11" s="19">
        <f t="shared" si="0"/>
        <v>0</v>
      </c>
      <c r="H11" s="10">
        <v>6</v>
      </c>
      <c r="I11" s="10">
        <f t="shared" si="1"/>
        <v>150</v>
      </c>
      <c r="J11" s="11">
        <f t="shared" si="2"/>
        <v>6</v>
      </c>
    </row>
    <row r="12" spans="2:10" x14ac:dyDescent="0.25">
      <c r="B12" s="2">
        <v>6</v>
      </c>
      <c r="C12" s="7" t="s">
        <v>5</v>
      </c>
      <c r="D12" s="2" t="s">
        <v>3</v>
      </c>
      <c r="E12" s="31">
        <v>25</v>
      </c>
      <c r="F12" s="8"/>
      <c r="G12" s="19">
        <f t="shared" si="0"/>
        <v>0</v>
      </c>
      <c r="H12" s="10">
        <v>2</v>
      </c>
      <c r="I12" s="10">
        <f t="shared" si="1"/>
        <v>50</v>
      </c>
      <c r="J12" s="12">
        <f t="shared" si="2"/>
        <v>2</v>
      </c>
    </row>
    <row r="13" spans="2:10" ht="30" x14ac:dyDescent="0.25">
      <c r="B13" s="2">
        <v>7</v>
      </c>
      <c r="C13" s="7" t="s">
        <v>38</v>
      </c>
      <c r="D13" s="2" t="s">
        <v>3</v>
      </c>
      <c r="E13" s="31">
        <v>1</v>
      </c>
      <c r="F13" s="8"/>
      <c r="G13" s="19">
        <f t="shared" si="0"/>
        <v>0</v>
      </c>
      <c r="H13" s="10">
        <v>0.6</v>
      </c>
      <c r="I13" s="10">
        <f t="shared" si="1"/>
        <v>0.6</v>
      </c>
      <c r="J13" s="12">
        <f t="shared" si="2"/>
        <v>0.6</v>
      </c>
    </row>
    <row r="14" spans="2:10" x14ac:dyDescent="0.25">
      <c r="B14" s="2">
        <v>8</v>
      </c>
      <c r="C14" s="7" t="s">
        <v>6</v>
      </c>
      <c r="D14" s="2" t="s">
        <v>3</v>
      </c>
      <c r="E14" s="31">
        <v>25</v>
      </c>
      <c r="F14" s="8"/>
      <c r="G14" s="19">
        <f t="shared" si="0"/>
        <v>0</v>
      </c>
      <c r="H14" s="10">
        <v>6.3</v>
      </c>
      <c r="I14" s="10">
        <f t="shared" si="1"/>
        <v>157.5</v>
      </c>
      <c r="J14" s="1">
        <f t="shared" si="2"/>
        <v>6.3</v>
      </c>
    </row>
    <row r="15" spans="2:10" x14ac:dyDescent="0.25">
      <c r="B15" s="2">
        <v>9</v>
      </c>
      <c r="C15" s="7" t="s">
        <v>7</v>
      </c>
      <c r="D15" s="2" t="s">
        <v>3</v>
      </c>
      <c r="E15" s="31">
        <v>25</v>
      </c>
      <c r="F15" s="8"/>
      <c r="G15" s="19">
        <f t="shared" si="0"/>
        <v>0</v>
      </c>
      <c r="H15" s="10">
        <v>8.1999999999999993</v>
      </c>
      <c r="I15" s="10">
        <f t="shared" si="1"/>
        <v>204.99999999999997</v>
      </c>
      <c r="J15" s="11">
        <f t="shared" si="2"/>
        <v>8.1999999999999993</v>
      </c>
    </row>
    <row r="16" spans="2:10" x14ac:dyDescent="0.25">
      <c r="B16" s="2">
        <v>10</v>
      </c>
      <c r="C16" s="7" t="s">
        <v>44</v>
      </c>
      <c r="D16" s="2" t="s">
        <v>3</v>
      </c>
      <c r="E16" s="31">
        <v>15</v>
      </c>
      <c r="F16" s="8"/>
      <c r="G16" s="19">
        <f t="shared" si="0"/>
        <v>0</v>
      </c>
      <c r="H16" s="10">
        <v>10</v>
      </c>
      <c r="I16" s="10">
        <f t="shared" si="1"/>
        <v>150</v>
      </c>
      <c r="J16" s="1">
        <f t="shared" si="2"/>
        <v>10</v>
      </c>
    </row>
    <row r="17" spans="2:10" x14ac:dyDescent="0.25">
      <c r="B17" s="2">
        <v>11</v>
      </c>
      <c r="C17" s="7" t="s">
        <v>8</v>
      </c>
      <c r="D17" s="2" t="s">
        <v>3</v>
      </c>
      <c r="E17" s="31">
        <v>6</v>
      </c>
      <c r="F17" s="8"/>
      <c r="G17" s="19">
        <f t="shared" si="0"/>
        <v>0</v>
      </c>
      <c r="H17" s="10">
        <v>12</v>
      </c>
      <c r="I17" s="10">
        <f t="shared" si="1"/>
        <v>72</v>
      </c>
      <c r="J17" s="12">
        <f t="shared" si="2"/>
        <v>12</v>
      </c>
    </row>
    <row r="18" spans="2:10" x14ac:dyDescent="0.25">
      <c r="B18" s="2">
        <v>12</v>
      </c>
      <c r="C18" s="7" t="s">
        <v>39</v>
      </c>
      <c r="D18" s="2" t="s">
        <v>3</v>
      </c>
      <c r="E18" s="31">
        <v>1</v>
      </c>
      <c r="F18" s="8"/>
      <c r="G18" s="19">
        <f t="shared" si="0"/>
        <v>0</v>
      </c>
      <c r="H18" s="10">
        <v>0.7</v>
      </c>
      <c r="I18" s="10">
        <f t="shared" si="1"/>
        <v>0.7</v>
      </c>
      <c r="J18" s="12">
        <f t="shared" si="2"/>
        <v>0.7</v>
      </c>
    </row>
    <row r="19" spans="2:10" ht="30" x14ac:dyDescent="0.25">
      <c r="B19" s="2">
        <v>13</v>
      </c>
      <c r="C19" s="7" t="s">
        <v>9</v>
      </c>
      <c r="D19" s="2" t="s">
        <v>3</v>
      </c>
      <c r="E19" s="31">
        <v>100</v>
      </c>
      <c r="F19" s="8"/>
      <c r="G19" s="19">
        <f t="shared" si="0"/>
        <v>0</v>
      </c>
      <c r="H19" s="10">
        <v>10</v>
      </c>
      <c r="I19" s="10">
        <f t="shared" si="1"/>
        <v>1000</v>
      </c>
      <c r="J19" s="12">
        <f t="shared" si="2"/>
        <v>10</v>
      </c>
    </row>
    <row r="20" spans="2:10" ht="30" x14ac:dyDescent="0.25">
      <c r="B20" s="2">
        <v>14</v>
      </c>
      <c r="C20" s="7" t="s">
        <v>23</v>
      </c>
      <c r="D20" s="2" t="s">
        <v>3</v>
      </c>
      <c r="E20" s="31">
        <v>200</v>
      </c>
      <c r="F20" s="8"/>
      <c r="G20" s="19">
        <f t="shared" si="0"/>
        <v>0</v>
      </c>
      <c r="H20" s="10">
        <v>50</v>
      </c>
      <c r="I20" s="10">
        <f t="shared" si="1"/>
        <v>10000</v>
      </c>
      <c r="J20" s="11">
        <f t="shared" si="2"/>
        <v>50</v>
      </c>
    </row>
    <row r="21" spans="2:10" ht="30" x14ac:dyDescent="0.25">
      <c r="B21" s="2">
        <v>15</v>
      </c>
      <c r="C21" s="7" t="s">
        <v>24</v>
      </c>
      <c r="D21" s="2" t="s">
        <v>3</v>
      </c>
      <c r="E21" s="31">
        <v>100</v>
      </c>
      <c r="F21" s="8"/>
      <c r="G21" s="19">
        <f t="shared" si="0"/>
        <v>0</v>
      </c>
      <c r="H21" s="10">
        <v>52</v>
      </c>
      <c r="I21" s="10">
        <f t="shared" si="1"/>
        <v>5200</v>
      </c>
      <c r="J21" s="11">
        <f t="shared" si="2"/>
        <v>52</v>
      </c>
    </row>
    <row r="22" spans="2:10" ht="30" x14ac:dyDescent="0.25">
      <c r="B22" s="2">
        <v>16</v>
      </c>
      <c r="C22" s="7" t="s">
        <v>25</v>
      </c>
      <c r="D22" s="2" t="s">
        <v>3</v>
      </c>
      <c r="E22" s="31">
        <v>150</v>
      </c>
      <c r="F22" s="8"/>
      <c r="G22" s="19">
        <f t="shared" si="0"/>
        <v>0</v>
      </c>
      <c r="H22" s="10">
        <v>50</v>
      </c>
      <c r="I22" s="10">
        <f t="shared" si="1"/>
        <v>7500</v>
      </c>
      <c r="J22" s="12">
        <f t="shared" si="2"/>
        <v>50</v>
      </c>
    </row>
    <row r="23" spans="2:10" ht="30" x14ac:dyDescent="0.25">
      <c r="B23" s="2">
        <v>17</v>
      </c>
      <c r="C23" s="7" t="s">
        <v>26</v>
      </c>
      <c r="D23" s="2" t="s">
        <v>3</v>
      </c>
      <c r="E23" s="31">
        <v>100</v>
      </c>
      <c r="F23" s="8"/>
      <c r="G23" s="19">
        <f t="shared" si="0"/>
        <v>0</v>
      </c>
      <c r="H23" s="10">
        <v>53</v>
      </c>
      <c r="I23" s="10">
        <f t="shared" si="1"/>
        <v>5300</v>
      </c>
      <c r="J23" s="12">
        <f t="shared" si="2"/>
        <v>53</v>
      </c>
    </row>
    <row r="24" spans="2:10" ht="30" x14ac:dyDescent="0.25">
      <c r="B24" s="2">
        <v>18</v>
      </c>
      <c r="C24" s="7" t="s">
        <v>27</v>
      </c>
      <c r="D24" s="2" t="s">
        <v>3</v>
      </c>
      <c r="E24" s="31">
        <v>20</v>
      </c>
      <c r="F24" s="8"/>
      <c r="G24" s="19">
        <f t="shared" si="0"/>
        <v>0</v>
      </c>
      <c r="H24" s="10">
        <v>28</v>
      </c>
      <c r="I24" s="10">
        <f t="shared" si="1"/>
        <v>560</v>
      </c>
      <c r="J24" s="12">
        <f t="shared" si="2"/>
        <v>28</v>
      </c>
    </row>
    <row r="25" spans="2:10" x14ac:dyDescent="0.25">
      <c r="B25" s="2">
        <v>19</v>
      </c>
      <c r="C25" s="7" t="s">
        <v>10</v>
      </c>
      <c r="D25" s="2" t="s">
        <v>3</v>
      </c>
      <c r="E25" s="31">
        <v>10</v>
      </c>
      <c r="F25" s="8"/>
      <c r="G25" s="19">
        <f t="shared" si="0"/>
        <v>0</v>
      </c>
      <c r="H25" s="10">
        <v>55</v>
      </c>
      <c r="I25" s="10">
        <f t="shared" si="1"/>
        <v>550</v>
      </c>
      <c r="J25" s="11">
        <f t="shared" si="2"/>
        <v>55</v>
      </c>
    </row>
    <row r="26" spans="2:10" x14ac:dyDescent="0.25">
      <c r="B26" s="2">
        <v>20</v>
      </c>
      <c r="C26" s="7" t="s">
        <v>42</v>
      </c>
      <c r="D26" s="2" t="s">
        <v>3</v>
      </c>
      <c r="E26" s="31">
        <v>100</v>
      </c>
      <c r="F26" s="8"/>
      <c r="G26" s="19">
        <f t="shared" si="0"/>
        <v>0</v>
      </c>
      <c r="H26" s="10">
        <v>58</v>
      </c>
      <c r="I26" s="10">
        <f t="shared" si="1"/>
        <v>5800</v>
      </c>
      <c r="J26" s="12">
        <f t="shared" si="2"/>
        <v>58</v>
      </c>
    </row>
    <row r="27" spans="2:10" x14ac:dyDescent="0.25">
      <c r="B27" s="2">
        <v>21</v>
      </c>
      <c r="C27" s="7" t="s">
        <v>43</v>
      </c>
      <c r="D27" s="2" t="s">
        <v>3</v>
      </c>
      <c r="E27" s="31">
        <v>10</v>
      </c>
      <c r="F27" s="8"/>
      <c r="G27" s="19">
        <f t="shared" si="0"/>
        <v>0</v>
      </c>
      <c r="H27" s="10">
        <v>34</v>
      </c>
      <c r="I27" s="10">
        <f t="shared" si="1"/>
        <v>340</v>
      </c>
      <c r="J27" s="12">
        <f t="shared" si="2"/>
        <v>34</v>
      </c>
    </row>
    <row r="28" spans="2:10" ht="30" x14ac:dyDescent="0.25">
      <c r="B28" s="2">
        <v>22</v>
      </c>
      <c r="C28" s="7" t="s">
        <v>28</v>
      </c>
      <c r="D28" s="2" t="s">
        <v>3</v>
      </c>
      <c r="E28" s="31">
        <v>10</v>
      </c>
      <c r="F28" s="8"/>
      <c r="G28" s="19">
        <f t="shared" si="0"/>
        <v>0</v>
      </c>
      <c r="H28" s="10">
        <v>45</v>
      </c>
      <c r="I28" s="10">
        <f t="shared" si="1"/>
        <v>450</v>
      </c>
      <c r="J28" s="11">
        <f t="shared" si="2"/>
        <v>45</v>
      </c>
    </row>
    <row r="29" spans="2:10" ht="30" x14ac:dyDescent="0.25">
      <c r="B29" s="2">
        <v>23</v>
      </c>
      <c r="C29" s="7" t="s">
        <v>29</v>
      </c>
      <c r="D29" s="2" t="s">
        <v>3</v>
      </c>
      <c r="E29" s="31">
        <v>10</v>
      </c>
      <c r="F29" s="8"/>
      <c r="G29" s="19">
        <f t="shared" si="0"/>
        <v>0</v>
      </c>
      <c r="H29" s="10">
        <v>10</v>
      </c>
      <c r="I29" s="10">
        <f t="shared" si="1"/>
        <v>100</v>
      </c>
      <c r="J29" s="12">
        <f t="shared" si="2"/>
        <v>10</v>
      </c>
    </row>
    <row r="30" spans="2:10" x14ac:dyDescent="0.25">
      <c r="B30" s="2">
        <v>24</v>
      </c>
      <c r="C30" s="7" t="s">
        <v>30</v>
      </c>
      <c r="D30" s="2" t="s">
        <v>3</v>
      </c>
      <c r="E30" s="31">
        <v>10</v>
      </c>
      <c r="F30" s="8"/>
      <c r="G30" s="19">
        <f t="shared" si="0"/>
        <v>0</v>
      </c>
      <c r="H30" s="10">
        <v>17</v>
      </c>
      <c r="I30" s="10">
        <f t="shared" si="1"/>
        <v>170</v>
      </c>
      <c r="J30" s="12">
        <f t="shared" si="2"/>
        <v>17</v>
      </c>
    </row>
    <row r="31" spans="2:10" x14ac:dyDescent="0.25">
      <c r="B31" s="2">
        <v>25</v>
      </c>
      <c r="C31" s="7" t="s">
        <v>31</v>
      </c>
      <c r="D31" s="2" t="s">
        <v>3</v>
      </c>
      <c r="E31" s="31">
        <v>10</v>
      </c>
      <c r="F31" s="8"/>
      <c r="G31" s="19">
        <f t="shared" si="0"/>
        <v>0</v>
      </c>
      <c r="H31" s="10">
        <v>19</v>
      </c>
      <c r="I31" s="10">
        <f t="shared" si="1"/>
        <v>190</v>
      </c>
      <c r="J31" s="12">
        <f t="shared" si="2"/>
        <v>19</v>
      </c>
    </row>
    <row r="32" spans="2:10" ht="30" x14ac:dyDescent="0.25">
      <c r="B32" s="2">
        <v>26</v>
      </c>
      <c r="C32" s="7" t="s">
        <v>32</v>
      </c>
      <c r="D32" s="2" t="s">
        <v>15</v>
      </c>
      <c r="E32" s="31">
        <v>50</v>
      </c>
      <c r="F32" s="8"/>
      <c r="G32" s="19">
        <f t="shared" si="0"/>
        <v>0</v>
      </c>
      <c r="H32" s="10">
        <v>35</v>
      </c>
      <c r="I32" s="10">
        <f t="shared" si="1"/>
        <v>1750</v>
      </c>
      <c r="J32" s="11">
        <f t="shared" si="2"/>
        <v>35</v>
      </c>
    </row>
    <row r="33" spans="2:15" ht="30" x14ac:dyDescent="0.25">
      <c r="B33" s="2">
        <v>27</v>
      </c>
      <c r="C33" s="7" t="s">
        <v>33</v>
      </c>
      <c r="D33" s="2" t="s">
        <v>15</v>
      </c>
      <c r="E33" s="31">
        <v>50</v>
      </c>
      <c r="F33" s="8"/>
      <c r="G33" s="19">
        <f t="shared" si="0"/>
        <v>0</v>
      </c>
      <c r="H33" s="10">
        <v>10</v>
      </c>
      <c r="I33" s="10">
        <f t="shared" si="1"/>
        <v>500</v>
      </c>
      <c r="J33" s="12">
        <f t="shared" si="2"/>
        <v>10</v>
      </c>
    </row>
    <row r="34" spans="2:15" ht="30" x14ac:dyDescent="0.25">
      <c r="B34" s="2">
        <v>28</v>
      </c>
      <c r="C34" s="7" t="s">
        <v>34</v>
      </c>
      <c r="D34" s="2" t="s">
        <v>15</v>
      </c>
      <c r="E34" s="31">
        <v>50</v>
      </c>
      <c r="F34" s="8"/>
      <c r="G34" s="19">
        <f t="shared" si="0"/>
        <v>0</v>
      </c>
      <c r="H34" s="10">
        <v>35</v>
      </c>
      <c r="I34" s="10">
        <f t="shared" si="1"/>
        <v>1750</v>
      </c>
      <c r="J34" s="12">
        <f t="shared" si="2"/>
        <v>35</v>
      </c>
    </row>
    <row r="35" spans="2:15" x14ac:dyDescent="0.25">
      <c r="B35" s="2">
        <v>29</v>
      </c>
      <c r="C35" s="7" t="s">
        <v>35</v>
      </c>
      <c r="D35" s="2" t="s">
        <v>15</v>
      </c>
      <c r="E35" s="31">
        <v>50</v>
      </c>
      <c r="F35" s="8"/>
      <c r="G35" s="19">
        <f t="shared" si="0"/>
        <v>0</v>
      </c>
      <c r="H35" s="10">
        <v>20</v>
      </c>
      <c r="I35" s="10">
        <f t="shared" si="1"/>
        <v>1000</v>
      </c>
      <c r="J35" s="1">
        <f t="shared" si="2"/>
        <v>20</v>
      </c>
    </row>
    <row r="36" spans="2:15" ht="30" x14ac:dyDescent="0.25">
      <c r="B36" s="2">
        <v>30</v>
      </c>
      <c r="C36" s="7" t="s">
        <v>37</v>
      </c>
      <c r="D36" s="2" t="s">
        <v>15</v>
      </c>
      <c r="E36" s="31">
        <v>50</v>
      </c>
      <c r="F36" s="8"/>
      <c r="G36" s="19">
        <f t="shared" si="0"/>
        <v>0</v>
      </c>
      <c r="H36" s="10">
        <v>7</v>
      </c>
      <c r="I36" s="10">
        <f t="shared" si="1"/>
        <v>350</v>
      </c>
      <c r="J36" s="12">
        <f t="shared" si="2"/>
        <v>7</v>
      </c>
    </row>
    <row r="37" spans="2:15" x14ac:dyDescent="0.25">
      <c r="B37" s="2">
        <v>31</v>
      </c>
      <c r="C37" s="7" t="s">
        <v>36</v>
      </c>
      <c r="D37" s="2" t="s">
        <v>15</v>
      </c>
      <c r="E37" s="31">
        <v>10</v>
      </c>
      <c r="F37" s="8"/>
      <c r="G37" s="19">
        <f t="shared" si="0"/>
        <v>0</v>
      </c>
      <c r="H37" s="10">
        <v>21</v>
      </c>
      <c r="I37" s="10">
        <f t="shared" si="1"/>
        <v>210</v>
      </c>
      <c r="J37" s="12">
        <f t="shared" si="2"/>
        <v>21</v>
      </c>
    </row>
    <row r="38" spans="2:15" x14ac:dyDescent="0.25">
      <c r="B38" s="2">
        <v>32</v>
      </c>
      <c r="C38" s="7" t="s">
        <v>11</v>
      </c>
      <c r="D38" s="2" t="s">
        <v>16</v>
      </c>
      <c r="E38" s="31">
        <v>10</v>
      </c>
      <c r="F38" s="8"/>
      <c r="G38" s="19">
        <f t="shared" si="0"/>
        <v>0</v>
      </c>
      <c r="H38" s="10">
        <v>5</v>
      </c>
      <c r="I38" s="10">
        <f t="shared" si="1"/>
        <v>50</v>
      </c>
      <c r="J38" s="12">
        <f t="shared" si="2"/>
        <v>5</v>
      </c>
    </row>
    <row r="39" spans="2:15" x14ac:dyDescent="0.25">
      <c r="B39" s="2">
        <v>33</v>
      </c>
      <c r="C39" s="7" t="s">
        <v>12</v>
      </c>
      <c r="D39" s="2" t="s">
        <v>16</v>
      </c>
      <c r="E39" s="31">
        <v>10</v>
      </c>
      <c r="F39" s="8"/>
      <c r="G39" s="19">
        <f t="shared" si="0"/>
        <v>0</v>
      </c>
      <c r="H39" s="10">
        <v>5</v>
      </c>
      <c r="I39" s="10">
        <f t="shared" si="1"/>
        <v>50</v>
      </c>
      <c r="J39" s="12">
        <f t="shared" si="2"/>
        <v>5</v>
      </c>
    </row>
    <row r="40" spans="2:15" x14ac:dyDescent="0.25">
      <c r="B40" s="2">
        <v>34</v>
      </c>
      <c r="C40" s="7" t="s">
        <v>13</v>
      </c>
      <c r="D40" s="2" t="s">
        <v>16</v>
      </c>
      <c r="E40" s="31">
        <v>16</v>
      </c>
      <c r="F40" s="8"/>
      <c r="G40" s="19">
        <f t="shared" si="0"/>
        <v>0</v>
      </c>
      <c r="H40" s="10">
        <v>5</v>
      </c>
      <c r="I40" s="10">
        <f t="shared" si="1"/>
        <v>80</v>
      </c>
      <c r="J40" s="12">
        <f t="shared" si="2"/>
        <v>5</v>
      </c>
    </row>
    <row r="41" spans="2:15" ht="30" x14ac:dyDescent="0.25">
      <c r="B41" s="2">
        <v>35</v>
      </c>
      <c r="C41" s="7" t="s">
        <v>21</v>
      </c>
      <c r="D41" s="2" t="s">
        <v>2</v>
      </c>
      <c r="E41" s="31">
        <v>30</v>
      </c>
      <c r="F41" s="8"/>
      <c r="G41" s="19">
        <f t="shared" si="0"/>
        <v>0</v>
      </c>
      <c r="H41" s="10">
        <v>400</v>
      </c>
      <c r="I41" s="10">
        <f t="shared" si="1"/>
        <v>12000</v>
      </c>
      <c r="J41" s="12">
        <f t="shared" si="2"/>
        <v>400</v>
      </c>
    </row>
    <row r="42" spans="2:15" ht="30" x14ac:dyDescent="0.25">
      <c r="B42" s="2">
        <v>36</v>
      </c>
      <c r="C42" s="14" t="s">
        <v>46</v>
      </c>
      <c r="D42" s="2" t="s">
        <v>2</v>
      </c>
      <c r="E42" s="31">
        <v>300</v>
      </c>
      <c r="F42" s="15"/>
      <c r="G42" s="19">
        <f t="shared" si="0"/>
        <v>0</v>
      </c>
    </row>
    <row r="43" spans="2:15" ht="30" x14ac:dyDescent="0.25">
      <c r="B43" s="2">
        <v>37</v>
      </c>
      <c r="C43" s="14" t="s">
        <v>54</v>
      </c>
      <c r="D43" s="2" t="s">
        <v>2</v>
      </c>
      <c r="E43" s="31">
        <v>160</v>
      </c>
      <c r="F43" s="15"/>
      <c r="G43" s="19">
        <f t="shared" si="0"/>
        <v>0</v>
      </c>
    </row>
    <row r="44" spans="2:15" x14ac:dyDescent="0.25">
      <c r="B44" s="2">
        <v>38</v>
      </c>
      <c r="C44" s="14" t="s">
        <v>47</v>
      </c>
      <c r="D44" s="2" t="s">
        <v>15</v>
      </c>
      <c r="E44" s="31">
        <v>10</v>
      </c>
      <c r="F44" s="15"/>
      <c r="G44" s="19">
        <f t="shared" si="0"/>
        <v>0</v>
      </c>
    </row>
    <row r="45" spans="2:15" x14ac:dyDescent="0.25">
      <c r="B45" s="2">
        <v>39</v>
      </c>
      <c r="C45" s="14" t="s">
        <v>48</v>
      </c>
      <c r="D45" s="2" t="s">
        <v>3</v>
      </c>
      <c r="E45" s="31">
        <v>35</v>
      </c>
      <c r="F45" s="15"/>
      <c r="G45" s="19">
        <f t="shared" si="0"/>
        <v>0</v>
      </c>
      <c r="O45" s="16"/>
    </row>
    <row r="46" spans="2:15" x14ac:dyDescent="0.25">
      <c r="B46" s="2">
        <v>40</v>
      </c>
      <c r="C46" s="14" t="s">
        <v>49</v>
      </c>
      <c r="D46" s="2" t="s">
        <v>3</v>
      </c>
      <c r="E46" s="31">
        <v>35</v>
      </c>
      <c r="F46" s="15"/>
      <c r="G46" s="19">
        <f t="shared" si="0"/>
        <v>0</v>
      </c>
      <c r="O46" s="16"/>
    </row>
    <row r="47" spans="2:15" x14ac:dyDescent="0.25">
      <c r="B47" s="2">
        <v>41</v>
      </c>
      <c r="C47" s="14" t="s">
        <v>50</v>
      </c>
      <c r="D47" s="2" t="s">
        <v>3</v>
      </c>
      <c r="E47" s="31">
        <v>13</v>
      </c>
      <c r="F47" s="15"/>
      <c r="G47" s="19">
        <f t="shared" si="0"/>
        <v>0</v>
      </c>
      <c r="O47" s="16"/>
    </row>
    <row r="48" spans="2:15" x14ac:dyDescent="0.25">
      <c r="B48" s="2">
        <v>42</v>
      </c>
      <c r="C48" s="14" t="s">
        <v>51</v>
      </c>
      <c r="D48" s="2" t="s">
        <v>3</v>
      </c>
      <c r="E48" s="31">
        <v>55</v>
      </c>
      <c r="F48" s="15"/>
      <c r="G48" s="19">
        <f t="shared" si="0"/>
        <v>0</v>
      </c>
      <c r="O48" s="16"/>
    </row>
    <row r="49" spans="2:15" x14ac:dyDescent="0.25">
      <c r="B49" s="2">
        <v>43</v>
      </c>
      <c r="C49" s="14" t="s">
        <v>52</v>
      </c>
      <c r="D49" s="2" t="s">
        <v>16</v>
      </c>
      <c r="E49" s="31">
        <v>20</v>
      </c>
      <c r="F49" s="15"/>
      <c r="G49" s="19">
        <f t="shared" si="0"/>
        <v>0</v>
      </c>
      <c r="O49" s="16"/>
    </row>
    <row r="50" spans="2:15" x14ac:dyDescent="0.25">
      <c r="B50" s="2">
        <v>44</v>
      </c>
      <c r="C50" s="14" t="s">
        <v>53</v>
      </c>
      <c r="D50" s="2" t="s">
        <v>16</v>
      </c>
      <c r="E50" s="31">
        <v>20</v>
      </c>
      <c r="F50" s="15"/>
      <c r="G50" s="19">
        <f t="shared" si="0"/>
        <v>0</v>
      </c>
      <c r="O50" s="16"/>
    </row>
    <row r="51" spans="2:15" x14ac:dyDescent="0.25">
      <c r="B51" s="27" t="s">
        <v>63</v>
      </c>
      <c r="C51" s="28"/>
      <c r="D51" s="28"/>
      <c r="E51" s="28"/>
      <c r="F51" s="29"/>
      <c r="G51" s="4">
        <f>SUM(G7:G50)</f>
        <v>0</v>
      </c>
      <c r="O51" s="17"/>
    </row>
    <row r="52" spans="2:15" x14ac:dyDescent="0.25">
      <c r="B52" s="27" t="s">
        <v>64</v>
      </c>
      <c r="C52" s="28"/>
      <c r="D52" s="28"/>
      <c r="E52" s="28"/>
      <c r="F52" s="29"/>
      <c r="G52" s="4">
        <f>ROUND(G51*0.23,2)</f>
        <v>0</v>
      </c>
      <c r="L52" s="1"/>
      <c r="M52" s="1"/>
      <c r="O52" s="16"/>
    </row>
    <row r="53" spans="2:15" x14ac:dyDescent="0.25">
      <c r="B53" s="27" t="s">
        <v>65</v>
      </c>
      <c r="C53" s="28"/>
      <c r="D53" s="28"/>
      <c r="E53" s="28"/>
      <c r="F53" s="29"/>
      <c r="G53" s="4">
        <f>G51+G52</f>
        <v>0</v>
      </c>
      <c r="L53" s="1"/>
      <c r="M53" s="1"/>
      <c r="O53" s="16"/>
    </row>
    <row r="54" spans="2:15" x14ac:dyDescent="0.25">
      <c r="O54" s="16"/>
    </row>
    <row r="55" spans="2:15" ht="30" customHeight="1" x14ac:dyDescent="0.25">
      <c r="C55" s="32" t="s">
        <v>55</v>
      </c>
      <c r="D55" s="32"/>
      <c r="E55" s="32"/>
      <c r="F55" s="32"/>
      <c r="G55" s="24"/>
      <c r="H55" s="23"/>
      <c r="I55" s="23"/>
      <c r="L55" s="18"/>
      <c r="M55" s="21"/>
    </row>
    <row r="56" spans="2:15" x14ac:dyDescent="0.25">
      <c r="M56" s="21"/>
    </row>
    <row r="57" spans="2:15" x14ac:dyDescent="0.25">
      <c r="M57" s="21"/>
    </row>
    <row r="58" spans="2:15" x14ac:dyDescent="0.25">
      <c r="M58" s="16"/>
    </row>
    <row r="62" spans="2:15" x14ac:dyDescent="0.25">
      <c r="M62" s="20"/>
      <c r="N62" s="20"/>
      <c r="O62" s="20"/>
    </row>
    <row r="63" spans="2:15" x14ac:dyDescent="0.25">
      <c r="M63" s="20"/>
      <c r="N63" s="20"/>
      <c r="O63" s="20"/>
    </row>
    <row r="64" spans="2:15" x14ac:dyDescent="0.25">
      <c r="M64" s="20"/>
      <c r="N64" s="20"/>
      <c r="O64" s="20"/>
    </row>
  </sheetData>
  <mergeCells count="6">
    <mergeCell ref="C55:F55"/>
    <mergeCell ref="D1:G1"/>
    <mergeCell ref="B52:F52"/>
    <mergeCell ref="B53:F53"/>
    <mergeCell ref="B4:G4"/>
    <mergeCell ref="B51:F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</vt:lpstr>
      <vt:lpstr>KO!Obszar_wydruku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Ślusarski</dc:creator>
  <cp:lastModifiedBy>Kurdziel Inga</cp:lastModifiedBy>
  <cp:lastPrinted>2019-02-18T13:16:37Z</cp:lastPrinted>
  <dcterms:created xsi:type="dcterms:W3CDTF">2016-09-15T07:52:49Z</dcterms:created>
  <dcterms:modified xsi:type="dcterms:W3CDTF">2024-01-18T15:25:16Z</dcterms:modified>
</cp:coreProperties>
</file>