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25" windowWidth="19321" windowHeight="11019" activeTab="0"/>
  </bookViews>
  <sheets>
    <sheet name="ZZK" sheetId="1" r:id="rId1"/>
    <sheet name="KOSZTORYS OFERTOWY DW 408" sheetId="2" r:id="rId2"/>
    <sheet name="KOSZTORYS OFERTOWY DW 927" sheetId="3" r:id="rId3"/>
    <sheet name="KOSZTORYS OFERTOWY DW 931" sheetId="4" r:id="rId4"/>
    <sheet name="Arkusz3" sheetId="5" r:id="rId5"/>
  </sheets>
  <definedNames>
    <definedName name="_xlnm.Print_Area" localSheetId="1">'KOSZTORYS OFERTOWY DW 408'!$A$1:$G$56</definedName>
    <definedName name="_xlnm.Print_Area" localSheetId="2">'KOSZTORYS OFERTOWY DW 927'!$A$1:$G$43</definedName>
    <definedName name="_xlnm.Print_Area" localSheetId="3">'KOSZTORYS OFERTOWY DW 931'!$A$1:$G$34</definedName>
  </definedNames>
  <calcPr fullCalcOnLoad="1"/>
</workbook>
</file>

<file path=xl/sharedStrings.xml><?xml version="1.0" encoding="utf-8"?>
<sst xmlns="http://schemas.openxmlformats.org/spreadsheetml/2006/main" count="460" uniqueCount="198">
  <si>
    <t>Lp.</t>
  </si>
  <si>
    <t>Podstawa</t>
  </si>
  <si>
    <t>Opis</t>
  </si>
  <si>
    <t>Ilość</t>
  </si>
  <si>
    <t>Cena jedn.</t>
  </si>
  <si>
    <t>Wartość</t>
  </si>
  <si>
    <t>ROBOTY POMIAROWE</t>
  </si>
  <si>
    <t>1 d.1</t>
  </si>
  <si>
    <t>KNR 2-01 0119-03 kalk. własna</t>
  </si>
  <si>
    <t>Roboty pomiarowe przy liniowych robotach ziemnych - trasa drogi w terenie równinnym, obsługa geodezyjna zadania</t>
  </si>
  <si>
    <t>km</t>
  </si>
  <si>
    <t>ROBOTY ROZBIÓRKOWE</t>
  </si>
  <si>
    <t>2 d.2</t>
  </si>
  <si>
    <t>KNR AT-03 0102-04 kalk. własna</t>
  </si>
  <si>
    <t>m2</t>
  </si>
  <si>
    <t>3 d.2</t>
  </si>
  <si>
    <t>m3</t>
  </si>
  <si>
    <t>KNR 2-31 1004-07 kalk. własna</t>
  </si>
  <si>
    <t>NAWIERZCHNIE</t>
  </si>
  <si>
    <t>KNR 2-31 1004-06 kalk. własna</t>
  </si>
  <si>
    <t>Mechaniczne czyszczenie nawierzchni drogowej ulepszonej (po frezowaniu)</t>
  </si>
  <si>
    <t>KNR 2-31 0310-01 0310-02 kalk. własna</t>
  </si>
  <si>
    <t>Mechaniczne czyszczenie nawierzchni drogowej ulepszonej</t>
  </si>
  <si>
    <t>Skropienie nawierzchni drogowej emulsją asfaltową wg WT ZDW</t>
  </si>
  <si>
    <t>KNR 2-31 0311-05 0311-06 kalk. własna</t>
  </si>
  <si>
    <t xml:space="preserve"> kalk. własna</t>
  </si>
  <si>
    <t>Połączenie złączy warstwy ścieralnej z zastosowaniem taśmy polimeroasfaltowej (taśma na połączeniu nowej nawierzchni z nawierzchnią istniejącą, taśma w osi nawierzchni)</t>
  </si>
  <si>
    <t>m</t>
  </si>
  <si>
    <t>POBOCZA i ZJAZDY Z DESTRUKTU BITUMICZNEGO</t>
  </si>
  <si>
    <t>KNR 2-31 1402-05 1402-06 analogia + kalk. własna</t>
  </si>
  <si>
    <t>kpl.</t>
  </si>
  <si>
    <t>ORGANIZACJA RUCHU NA CZAS PROWADZENIA ROBÓT</t>
  </si>
  <si>
    <t>Wykonanie oznakowania na czas prowadzenia robót wraz z montażem i demontażem oznakowania (całość) zgodnie z projektem organizacji ruchu</t>
  </si>
  <si>
    <t>Jedn. przedm.</t>
  </si>
  <si>
    <t>Razem netto</t>
  </si>
  <si>
    <t>VAT</t>
  </si>
  <si>
    <t>Razem brutto</t>
  </si>
  <si>
    <t xml:space="preserve"> kalk. własna </t>
  </si>
  <si>
    <t>KOSZTORYS INWESTORSKI</t>
  </si>
  <si>
    <t>15 d.5</t>
  </si>
  <si>
    <t>Wykonanie i ustawienie tablic "zgodnie z zał. A" wraz z demontażem po zakończeniu robót</t>
  </si>
  <si>
    <t>ROWY</t>
  </si>
  <si>
    <t>KNR 2-31 1403-05 kalk. własna</t>
  </si>
  <si>
    <t>Oczyszenie rowów z namułu o grubości 20 cm z wyprofilowaniem skarp rowu wraz z transportem i utylizacją po stronie Wykonawcy</t>
  </si>
  <si>
    <t>7 d. 4</t>
  </si>
  <si>
    <t>8 d. 4</t>
  </si>
  <si>
    <t>9 d. 4</t>
  </si>
  <si>
    <t>10 d. 4</t>
  </si>
  <si>
    <t>11 d. 4</t>
  </si>
  <si>
    <t>KNR 2-31 0108-02 analogia</t>
  </si>
  <si>
    <t>t</t>
  </si>
  <si>
    <t>12 d. 4</t>
  </si>
  <si>
    <t>KWOTA TYMCZASOWA</t>
  </si>
  <si>
    <t>13 d. 4</t>
  </si>
  <si>
    <t>14 d. 4</t>
  </si>
  <si>
    <t>16 d.5</t>
  </si>
  <si>
    <t>17 d.5</t>
  </si>
  <si>
    <t>Skropienie nawierzchni drogowej wg. WTW ZDW</t>
  </si>
  <si>
    <t>Skropienie emulsją asfaltową wg WTW ZDW w ilości ok. 1kg/m2  wraz z przegrysowaniem grysem 2/5 w ilości 1,5 kg/m2</t>
  </si>
  <si>
    <t>Nawierzchnia z betonu asfaltowego AC 16W - warstwa wiążąca na bazie PMB 45-80/80 - grubość po zagęszcz. 8 cm</t>
  </si>
  <si>
    <t>Warstwa destruktu przekruszonego i przesianego o uziarnieniu 0/31,5 mm - warstwa górna o grubości po zagęszczeniu 10 cm na poboczach i wjazdach (frez z odzysku)</t>
  </si>
  <si>
    <t>18 d.6</t>
  </si>
  <si>
    <t>19 d.6</t>
  </si>
  <si>
    <t>DOCELOWA ORGANIZACJA RUCHU</t>
  </si>
  <si>
    <t>Inwentaryzacja oznakowania poziomego istniejącego w celu jego odtworzenia</t>
  </si>
  <si>
    <t>KNR AT-04 0204-02</t>
  </si>
  <si>
    <t>Oznakowanie poziome nawierzchni bitumicznych - na zimno, za pomocą mas chemoutwardzalnych grubowarstwowe wykonywane mechanicznie - oznakowanie strukturalne</t>
  </si>
  <si>
    <t>21 d.7</t>
  </si>
  <si>
    <t xml:space="preserve">Naprawa nawierzchni jezdni DW 927 od km 2+180 do km 2+580 w m. Mikołów </t>
  </si>
  <si>
    <t>Roboty remontowe - frezowanie profilujące nawierzchni bitumicznej o gr. średnio 12 cm z załadowaniem, wywozem materiału z rozbiórki na odl. do 1 km, odwóz w miejsce składowania, frez do wbudowania w pobocza, nadmiar frezu utylizacja</t>
  </si>
  <si>
    <t>Koszt składowania frezu bitumiczego</t>
  </si>
  <si>
    <t>KNR 2-21 0104-03 analogia + kalk. własna</t>
  </si>
  <si>
    <t>szt.</t>
  </si>
  <si>
    <t>Wyrównanie istniejacej podbudowy mieszanką mineralno-bitumiczną. Nawierzchnia z betonu asfaltowego AC 16 W warstwa wyrównawcza w technologi warstwy wiązacej na bazie PMB 45-80/80 średnio 2,0 cm układane wraz z 1 warstwą wiążacej</t>
  </si>
  <si>
    <t>Nawierzchnia SMA 11S - warstwa ścieralna na bazie PMB 45-80/80 - grubość po zagęszcz. 4 cm</t>
  </si>
  <si>
    <t>Mechaniczne ścinanie poboczy o grub. 15 cm - ANALOGIA - ścinanie poboczy na grubości od 10cm do 20cm oraz zdjęcie istniejącej warstwy nawierzchni zjazdów wraz z załadunkiem wywozem i utylizacją gruntu</t>
  </si>
  <si>
    <t>PRZEBRUKOWANIE ISTNIEJĄCYCH ZJAZDÓW I CHODNIKA</t>
  </si>
  <si>
    <t>KNR 2-31 0813-03 + kalk. własna</t>
  </si>
  <si>
    <t>Rozebranie krawężników betonowych  - utylizacja i odwóz gruzu po stronie wykonawcy</t>
  </si>
  <si>
    <t>KNR 2-31 0812-03 + kalk. własna</t>
  </si>
  <si>
    <t>Rozebranie ław pod krawężniki z betonu - załadowanie utylizacja i odwóz gruzu po stronie wykonawcy</t>
  </si>
  <si>
    <t>KNR 2-31 0814-01 +kalk. własna</t>
  </si>
  <si>
    <t>Rozebranie obrzeży na podsypce piaskowej i ławie betonowej  - załadowanie utylizacja i odwóz gruzu po stronie wykonawcy - analogia</t>
  </si>
  <si>
    <t>KNR 2-31 0815-02 + kalk. własna, analogia</t>
  </si>
  <si>
    <t xml:space="preserve">Rozebranie chodników z kostki betonowej grub. 8 cm na podsypce piaskowej - załadowanie utylizacja i odwóz gruzu po stronie wykonawcy </t>
  </si>
  <si>
    <t>KNR 2-31 0403-06 +kalk.własna</t>
  </si>
  <si>
    <t>Krawężniki betonowe wtopione najazdowe o wym. 22x30 cm na ławie betonowej z oporem z betonu C20/25 według WTW ZDW</t>
  </si>
  <si>
    <t>KNR 2-31 0403-04 +kalk.własna</t>
  </si>
  <si>
    <t>Krawężniki betonowe wystające o wym. 20x30 cm na ławie betonowej z oporem z betonu C20/25 według WTW ZDW</t>
  </si>
  <si>
    <t>KNR 2-31 0511-03 +kalk.własna</t>
  </si>
  <si>
    <t>Nawierzchnie z kostki brukowej betonowej grubość 8 cm na podsypce cementowo-piaskowej 1:4 (cement do piasku) wraz z uzupełnieniem podbudowy kamiennej wraz ze spoinowaniem posypką piskowo cementową 1: 4 (cement do piasku)</t>
  </si>
  <si>
    <t>KNR 2-31 1406-02 + kalk. własna</t>
  </si>
  <si>
    <t>Regulacja pionowa studzienek dla kratek ściekowych ulicznych (doliczyć koszt nowej kratki ściekowej ,uwzględnic niezbędną obróbke masami bitumicznymi)</t>
  </si>
  <si>
    <t>Regulacja pionowa studzienek dla włazów kanałowych  ( uwzględnic niezbędną obróbke masami bitumicznymi)</t>
  </si>
  <si>
    <t xml:space="preserve">Roboty remontowe - frezowanie profilujące nawierzchni bitumicznej o gr. średnio 5 cm </t>
  </si>
  <si>
    <t xml:space="preserve">Załadunek nadmiaru frezu na samochody i wywóz na odl. do 1 km wraz z utylizacją </t>
  </si>
  <si>
    <t>Załadunek frezu na samochody i odwóz do 1km do wbudowania</t>
  </si>
  <si>
    <t>Mechaniczne ścinanie poboczy o grub. 10 cm - ANALOGIA - ścinanie poboczy na grubości od 10cm do 20cm oraz zdjęcie istniejącej warstwy nawierzchni zjazdów wraz z załadunkiem wywozem i utylizacją gruntu</t>
  </si>
  <si>
    <t>KNR 2-31 0114-07 0114-08 +kalk.własna</t>
  </si>
  <si>
    <t>Podbudowa kamienna o grubości po zagęszczeniu 10 cm analogia - (uzupełnienie poboczy materiałem z frezowania), zjazdy</t>
  </si>
  <si>
    <t>Odmładzanie drzew (przycinanie przydrożnych drzew: doliczyć wywóz wyciętych i połamanych gałęzi i utylizację po stronie Wykonawcy)</t>
  </si>
  <si>
    <t>Roboty remontowe - frezowanie profilujące nawierzchni bitumicznej o gr. do 5 cm z wywozem materiału z rozbiórki na odl. do 1 km, odwóz w miejsce składowania, frez do wbudowania w pobocza</t>
  </si>
  <si>
    <t>Rozbiórka kostki kamiennej 18x17 wraz z utylizacją</t>
  </si>
  <si>
    <t>kalk. własna</t>
  </si>
  <si>
    <t>Wyrównanie istniejacej podbudowy mieszanką mineralno-bitumiczną. Nawierzchnia z betonu asfaltowego AC 16 W warstwa wyrównawcza w technologi warstwy wiązacej na bazie PMB 45-80/80  układane wraz z  warstwą wiążacą</t>
  </si>
  <si>
    <t>Oczyszczenie istniejącego podłoża pod chodnik bitumiczny</t>
  </si>
  <si>
    <t>Skropienie istniejącego podłoża pod chodnik bitumiczny</t>
  </si>
  <si>
    <t>Nawierzchnia bitumiczna chodnika z betonu asfaltowegoej o grubości 4cm (mieszanka na KR1-KR2)</t>
  </si>
  <si>
    <t>Mechaniczne ścinanie poboczy o grub. 10 cm - ANALOGIA - ścinanie poboczy na grubości od 5cm do 15cm oraz zdjęcie istniejącej warstwy nawierzchni zjazdów wraz z załadunkiem wywozem i utylizacją gruntu</t>
  </si>
  <si>
    <t>Rozebranie słupków do znaków wraz z utylizacją</t>
  </si>
  <si>
    <t>szt</t>
  </si>
  <si>
    <t>Słupki hektometrowe i kilometrażowe U-1a lub U-1b wraz z numerem drogi, U-2</t>
  </si>
  <si>
    <t>KNR 2-31 1301-02+kalk.własna</t>
  </si>
  <si>
    <t>Mechaniczne malowanie linii segregacyjnych i krawędziowych przerywanych i ciagłych na jezdni farbą akrylową według WT ZDW OP</t>
  </si>
  <si>
    <t xml:space="preserve">Rozebranie nawierzchni zjazdów i chodnika z kostki betonowej grub. 8 cm na podsypce piaskowej - załadowanie utylizacja i odwóz gruzu po stronie wykonawcy </t>
  </si>
  <si>
    <t>Rozebranie obrzeży 8x30 na podsypce piaskowej i ławie betonowej  - załadowanie utylizacja i odwóz gruzu po stronie wykonawcy - analogia</t>
  </si>
  <si>
    <t>KNR 2-31 0407-05</t>
  </si>
  <si>
    <t>Obrzeża betonowe o wymiarach 30x8 cm na z wypełnieniem spoin zaprawą cementową</t>
  </si>
  <si>
    <t>KNR 2-31 0403-04 +kalk.
własna</t>
  </si>
  <si>
    <t>KNR 2-31 0511-03 +kalk.
własna</t>
  </si>
  <si>
    <t>KNR 2-31 0803-03 +kalk. własna</t>
  </si>
  <si>
    <t>ZBIORCZE ZESTAWIENIE KOSZTÓW</t>
  </si>
  <si>
    <t>Nr drogi</t>
  </si>
  <si>
    <t>I</t>
  </si>
  <si>
    <t>Wyszczególnienie</t>
  </si>
  <si>
    <t>WARTOŚĆ KOSZTORYSU NETTO (pozycje 1-3)</t>
  </si>
  <si>
    <t>II</t>
  </si>
  <si>
    <t>Podatek 23% VAT</t>
  </si>
  <si>
    <t>Naprawa DW 408 o długości około 2,7 odcinek Sierkowice-Rachowice</t>
  </si>
  <si>
    <t xml:space="preserve">Naprawa nawierzchni jezdni DW 927 od km 2+180 do km 2+580 
w m. Mikołów </t>
  </si>
  <si>
    <t>4 d.2</t>
  </si>
  <si>
    <t>7 d. 3</t>
  </si>
  <si>
    <t>15 d. 4</t>
  </si>
  <si>
    <t>16 d. 4</t>
  </si>
  <si>
    <t>17 d. 4</t>
  </si>
  <si>
    <t>18 d. 4</t>
  </si>
  <si>
    <t>21 d.6</t>
  </si>
  <si>
    <t>20 d.6</t>
  </si>
  <si>
    <t>22 d.6</t>
  </si>
  <si>
    <t>23 d.6</t>
  </si>
  <si>
    <t>26 d.7</t>
  </si>
  <si>
    <t>27 d.7</t>
  </si>
  <si>
    <t>24 d.6</t>
  </si>
  <si>
    <t>25 d.6</t>
  </si>
  <si>
    <t xml:space="preserve">Załadunek nadmiaru frezu na samochody i wywóz  do 1 km wraz z utylizacją wraz z utylizacją </t>
  </si>
  <si>
    <t xml:space="preserve">Naprawa nawierzchni dróg wojewódzkich województwa śląskiego po okresie zimowym 
DW 408, DW 927 i DW 931 </t>
  </si>
  <si>
    <t>5 d. 3</t>
  </si>
  <si>
    <t>6 d. 4</t>
  </si>
  <si>
    <t>14 d.5</t>
  </si>
  <si>
    <t>20 d.7</t>
  </si>
  <si>
    <t>4 d. 3</t>
  </si>
  <si>
    <t>5 d.3</t>
  </si>
  <si>
    <t>17 d.6</t>
  </si>
  <si>
    <t>28 d.8</t>
  </si>
  <si>
    <t>29 d.8</t>
  </si>
  <si>
    <t>Wartość netto (pozycje 1-4)</t>
  </si>
  <si>
    <t>Uwagi:</t>
  </si>
  <si>
    <t>Podane obmiary w kolumnie "ilość" stanowią szacunkowy zakres prac na czas trwania kontraktu.</t>
  </si>
  <si>
    <t>Cena za jednostkę obejmuje wszystkie składniki kosztów (m.in. KP, KZ, Zysk, itp.), a także inne czynności opisane w ST (a w szczególności oznakowanie robót)</t>
  </si>
  <si>
    <t>Ceny jednostkowe i wartość prac należy podawać w złotych z dokładnością do jednego grosza</t>
  </si>
  <si>
    <t>Wymiana prefabrykowanych wysp azylowych (1,5x1,5) - elementy przykręcane do nawierzchni, rozbiórka i montaż nowych elementów, koszt utylizacji po stronie wykonawcy</t>
  </si>
  <si>
    <t>Mechaniczne rozebranie nawierachni chodników z mieszanek mineralno-bitumicznych o gr 4cm, załadowanie utylizacja i odwóz  po stronie wykonawcy - analogia</t>
  </si>
  <si>
    <t>ZIELEŃ</t>
  </si>
  <si>
    <t>Odmładzanie starszych drzew  (przycinanie jednorazowe przydrożnych drzew ; doliczyć wywóz wyciętych i połamanych gałęzi i utylizację - po stronie Wykonawcy)</t>
  </si>
  <si>
    <t>32 d 6</t>
  </si>
  <si>
    <t>19 d. 5</t>
  </si>
  <si>
    <t>20 d. 5</t>
  </si>
  <si>
    <t>21 d. 5</t>
  </si>
  <si>
    <t>22 d. 6</t>
  </si>
  <si>
    <t>23 d. 6</t>
  </si>
  <si>
    <t>24 d. 6</t>
  </si>
  <si>
    <t>25 d. 6</t>
  </si>
  <si>
    <t>26 d. 6</t>
  </si>
  <si>
    <t>27 d. 6</t>
  </si>
  <si>
    <t>28 d. 6</t>
  </si>
  <si>
    <t>29 d. 6</t>
  </si>
  <si>
    <t>30 d. 6</t>
  </si>
  <si>
    <t>31d. 6</t>
  </si>
  <si>
    <t>33 d. 7</t>
  </si>
  <si>
    <t>34 d. 8</t>
  </si>
  <si>
    <t>35 d. 8</t>
  </si>
  <si>
    <t>36 d. 8</t>
  </si>
  <si>
    <t>37 d. 8</t>
  </si>
  <si>
    <t>38 d. 8</t>
  </si>
  <si>
    <t>39 d. 8</t>
  </si>
  <si>
    <t>40 d. 9</t>
  </si>
  <si>
    <t>41 d. 9</t>
  </si>
  <si>
    <t>2 d. 2</t>
  </si>
  <si>
    <t>3 d. 2</t>
  </si>
  <si>
    <t>4 d. 2</t>
  </si>
  <si>
    <t>5 d. 2</t>
  </si>
  <si>
    <t>6 d. 2</t>
  </si>
  <si>
    <t>Nawierzchnie z kostki brukowej betonowej grubość 8 cm na podsypce cementowo-piaskowej 
1:4 (cement do piasku) wraz z uzupełnieniem podbudowy kamiennej wraz ze spoinowaniem posypką piskowo cementową 1: 4 (cement do piasku)</t>
  </si>
  <si>
    <t xml:space="preserve">Słownie: </t>
  </si>
  <si>
    <t>KOSZTORYS OFERTOWY</t>
  </si>
  <si>
    <t xml:space="preserve">Naprawa nawierzchni jezdni DW 931 od km 9+820 do km 10+350 
w m. Jankowice </t>
  </si>
  <si>
    <t>ZAŁĄCZNIK NR 2A</t>
  </si>
  <si>
    <t>KWOTA TYMCZASOWA (5% WARTOŚCI POZYCJI 1-3)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</si>
</sst>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0" fontId="0" fillId="16" borderId="10" xfId="0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8" borderId="14" xfId="0" applyNumberForma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4" fontId="0" fillId="8" borderId="15" xfId="0" applyNumberFormat="1" applyFill="1" applyBorder="1" applyAlignment="1">
      <alignment/>
    </xf>
    <xf numFmtId="0" fontId="5" fillId="16" borderId="12" xfId="0" applyFont="1" applyFill="1" applyBorder="1" applyAlignment="1">
      <alignment horizontal="center"/>
    </xf>
    <xf numFmtId="0" fontId="0" fillId="16" borderId="13" xfId="0" applyFill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34" borderId="12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7" fillId="8" borderId="10" xfId="0" applyFont="1" applyFill="1" applyBorder="1" applyAlignment="1">
      <alignment horizontal="center"/>
    </xf>
    <xf numFmtId="0" fontId="0" fillId="8" borderId="13" xfId="0" applyFill="1" applyBorder="1" applyAlignment="1">
      <alignment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6" fillId="13" borderId="17" xfId="0" applyFont="1" applyFill="1" applyBorder="1" applyAlignment="1">
      <alignment horizontal="center"/>
    </xf>
    <xf numFmtId="0" fontId="6" fillId="13" borderId="18" xfId="0" applyFont="1" applyFill="1" applyBorder="1" applyAlignment="1">
      <alignment horizontal="center"/>
    </xf>
    <xf numFmtId="0" fontId="6" fillId="13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34" borderId="12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8" borderId="0" xfId="0" applyFont="1" applyFill="1" applyAlignment="1">
      <alignment horizontal="center" vertical="center" wrapText="1"/>
    </xf>
    <xf numFmtId="0" fontId="4" fillId="8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2" width="9.140625" style="22" customWidth="1"/>
    <col min="3" max="3" width="59.421875" style="0" customWidth="1"/>
    <col min="4" max="4" width="27.421875" style="0" customWidth="1"/>
  </cols>
  <sheetData>
    <row r="1" ht="13.5" thickBot="1">
      <c r="D1" s="52" t="s">
        <v>196</v>
      </c>
    </row>
    <row r="2" spans="1:4" ht="18" thickBot="1">
      <c r="A2" s="53" t="s">
        <v>121</v>
      </c>
      <c r="B2" s="54"/>
      <c r="C2" s="54"/>
      <c r="D2" s="55"/>
    </row>
    <row r="3" spans="1:4" ht="39.75" customHeight="1">
      <c r="A3" s="56" t="s">
        <v>145</v>
      </c>
      <c r="B3" s="57"/>
      <c r="C3" s="57"/>
      <c r="D3" s="58"/>
    </row>
    <row r="4" spans="1:4" ht="21.75" customHeight="1">
      <c r="A4" s="31" t="s">
        <v>0</v>
      </c>
      <c r="B4" s="25" t="s">
        <v>122</v>
      </c>
      <c r="C4" s="26" t="s">
        <v>124</v>
      </c>
      <c r="D4" s="32" t="s">
        <v>5</v>
      </c>
    </row>
    <row r="5" spans="1:4" ht="21.75" customHeight="1">
      <c r="A5" s="43">
        <v>1</v>
      </c>
      <c r="B5" s="44">
        <v>2</v>
      </c>
      <c r="C5" s="44">
        <v>3</v>
      </c>
      <c r="D5" s="45">
        <v>4</v>
      </c>
    </row>
    <row r="6" spans="1:4" ht="21.75" customHeight="1">
      <c r="A6" s="46" t="s">
        <v>123</v>
      </c>
      <c r="B6" s="47"/>
      <c r="C6" s="48" t="s">
        <v>38</v>
      </c>
      <c r="D6" s="49"/>
    </row>
    <row r="7" spans="1:4" ht="36" customHeight="1">
      <c r="A7" s="31">
        <v>1</v>
      </c>
      <c r="B7" s="25">
        <v>408</v>
      </c>
      <c r="C7" s="28" t="s">
        <v>128</v>
      </c>
      <c r="D7" s="33"/>
    </row>
    <row r="8" spans="1:4" ht="36" customHeight="1">
      <c r="A8" s="31">
        <v>2</v>
      </c>
      <c r="B8" s="25">
        <v>927</v>
      </c>
      <c r="C8" s="27" t="s">
        <v>129</v>
      </c>
      <c r="D8" s="33"/>
    </row>
    <row r="9" spans="1:4" ht="36" customHeight="1">
      <c r="A9" s="31">
        <v>3</v>
      </c>
      <c r="B9" s="25">
        <v>931</v>
      </c>
      <c r="C9" s="27" t="s">
        <v>195</v>
      </c>
      <c r="D9" s="33"/>
    </row>
    <row r="10" spans="1:4" ht="16.5" customHeight="1">
      <c r="A10" s="59" t="s">
        <v>125</v>
      </c>
      <c r="B10" s="60"/>
      <c r="C10" s="60"/>
      <c r="D10" s="34"/>
    </row>
    <row r="11" spans="1:4" ht="16.5" customHeight="1">
      <c r="A11" s="35" t="s">
        <v>126</v>
      </c>
      <c r="B11" s="23"/>
      <c r="C11" s="24" t="s">
        <v>52</v>
      </c>
      <c r="D11" s="36"/>
    </row>
    <row r="12" spans="1:4" ht="16.5" customHeight="1">
      <c r="A12" s="31">
        <v>4</v>
      </c>
      <c r="B12" s="25"/>
      <c r="C12" s="28" t="s">
        <v>197</v>
      </c>
      <c r="D12" s="33"/>
    </row>
    <row r="13" spans="1:4" ht="16.5" customHeight="1">
      <c r="A13" s="37" t="s">
        <v>126</v>
      </c>
      <c r="B13" s="29"/>
      <c r="C13" s="30" t="s">
        <v>121</v>
      </c>
      <c r="D13" s="38"/>
    </row>
    <row r="14" spans="1:4" ht="16.5" customHeight="1">
      <c r="A14" s="61" t="s">
        <v>155</v>
      </c>
      <c r="B14" s="62"/>
      <c r="C14" s="62"/>
      <c r="D14" s="39"/>
    </row>
    <row r="15" spans="1:4" ht="16.5" customHeight="1">
      <c r="A15" s="61" t="s">
        <v>127</v>
      </c>
      <c r="B15" s="62"/>
      <c r="C15" s="62"/>
      <c r="D15" s="39"/>
    </row>
    <row r="16" spans="1:4" ht="16.5" customHeight="1" thickBot="1">
      <c r="A16" s="63" t="s">
        <v>36</v>
      </c>
      <c r="B16" s="64"/>
      <c r="C16" s="64"/>
      <c r="D16" s="40"/>
    </row>
    <row r="20" ht="12">
      <c r="D20" s="8"/>
    </row>
    <row r="21" ht="12">
      <c r="D21" s="8"/>
    </row>
    <row r="22" spans="1:2" ht="12">
      <c r="A22"/>
      <c r="B22"/>
    </row>
    <row r="23" spans="1:2" ht="12">
      <c r="A23"/>
      <c r="B23"/>
    </row>
  </sheetData>
  <sheetProtection/>
  <mergeCells count="6">
    <mergeCell ref="A2:D2"/>
    <mergeCell ref="A3:D3"/>
    <mergeCell ref="A10:C10"/>
    <mergeCell ref="A14:C14"/>
    <mergeCell ref="A15:C15"/>
    <mergeCell ref="A16:C16"/>
  </mergeCells>
  <printOptions/>
  <pageMargins left="0.75" right="0.75" top="1" bottom="1" header="0.5" footer="0.5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52">
      <selection activeCell="C67" sqref="C67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38.140625" style="1" customWidth="1"/>
    <col min="4" max="4" width="8.7109375" style="2" customWidth="1"/>
    <col min="5" max="5" width="11.8515625" style="1" customWidth="1"/>
    <col min="6" max="6" width="9.57421875" style="1" customWidth="1"/>
    <col min="7" max="7" width="12.421875" style="1" customWidth="1"/>
    <col min="10" max="10" width="15.00390625" style="0" customWidth="1"/>
  </cols>
  <sheetData>
    <row r="1" spans="1:7" ht="46.5" customHeight="1">
      <c r="A1" s="73" t="s">
        <v>194</v>
      </c>
      <c r="B1" s="73"/>
      <c r="C1" s="73"/>
      <c r="D1" s="73"/>
      <c r="E1" s="73"/>
      <c r="F1" s="73"/>
      <c r="G1" s="73"/>
    </row>
    <row r="2" spans="1:7" ht="28.5" customHeight="1">
      <c r="A2" s="74" t="s">
        <v>128</v>
      </c>
      <c r="B2" s="74"/>
      <c r="C2" s="74"/>
      <c r="D2" s="74"/>
      <c r="E2" s="74"/>
      <c r="F2" s="74"/>
      <c r="G2" s="74"/>
    </row>
    <row r="3" spans="1:7" ht="22.5">
      <c r="A3" s="5" t="s">
        <v>0</v>
      </c>
      <c r="B3" s="5" t="s">
        <v>1</v>
      </c>
      <c r="C3" s="5" t="s">
        <v>2</v>
      </c>
      <c r="D3" s="6" t="s">
        <v>33</v>
      </c>
      <c r="E3" s="5" t="s">
        <v>3</v>
      </c>
      <c r="F3" s="5" t="s">
        <v>4</v>
      </c>
      <c r="G3" s="5" t="s">
        <v>5</v>
      </c>
    </row>
    <row r="4" spans="1:7" ht="12">
      <c r="A4" s="3">
        <v>1</v>
      </c>
      <c r="B4" s="4"/>
      <c r="C4" s="75" t="s">
        <v>6</v>
      </c>
      <c r="D4" s="75"/>
      <c r="E4" s="75"/>
      <c r="F4" s="75"/>
      <c r="G4" s="75"/>
    </row>
    <row r="5" spans="1:7" ht="33.75">
      <c r="A5" s="3" t="s">
        <v>7</v>
      </c>
      <c r="B5" s="4" t="s">
        <v>8</v>
      </c>
      <c r="C5" s="13" t="s">
        <v>9</v>
      </c>
      <c r="D5" s="10" t="s">
        <v>10</v>
      </c>
      <c r="E5" s="11">
        <v>2.74</v>
      </c>
      <c r="F5" s="11"/>
      <c r="G5" s="11"/>
    </row>
    <row r="6" spans="1:7" ht="12">
      <c r="A6" s="3">
        <v>2</v>
      </c>
      <c r="B6" s="3"/>
      <c r="C6" s="65" t="s">
        <v>11</v>
      </c>
      <c r="D6" s="65"/>
      <c r="E6" s="65"/>
      <c r="F6" s="65"/>
      <c r="G6" s="65"/>
    </row>
    <row r="7" spans="1:7" ht="56.25">
      <c r="A7" s="3" t="s">
        <v>187</v>
      </c>
      <c r="B7" s="13" t="s">
        <v>13</v>
      </c>
      <c r="C7" s="18" t="s">
        <v>101</v>
      </c>
      <c r="D7" s="16" t="s">
        <v>14</v>
      </c>
      <c r="E7" s="11">
        <v>19770.7</v>
      </c>
      <c r="F7" s="11"/>
      <c r="G7" s="11"/>
    </row>
    <row r="8" spans="1:7" ht="33.75">
      <c r="A8" s="3" t="s">
        <v>188</v>
      </c>
      <c r="B8" s="4" t="s">
        <v>13</v>
      </c>
      <c r="C8" s="19" t="s">
        <v>144</v>
      </c>
      <c r="D8" s="20" t="s">
        <v>16</v>
      </c>
      <c r="E8" s="11">
        <v>100</v>
      </c>
      <c r="F8" s="11"/>
      <c r="G8" s="11"/>
    </row>
    <row r="9" spans="1:7" ht="22.5">
      <c r="A9" s="3" t="s">
        <v>189</v>
      </c>
      <c r="B9" s="4" t="s">
        <v>103</v>
      </c>
      <c r="C9" s="19" t="s">
        <v>96</v>
      </c>
      <c r="D9" s="20" t="s">
        <v>16</v>
      </c>
      <c r="E9" s="11">
        <v>888.54</v>
      </c>
      <c r="F9" s="11"/>
      <c r="G9" s="11"/>
    </row>
    <row r="10" spans="1:7" ht="12">
      <c r="A10" s="3" t="s">
        <v>190</v>
      </c>
      <c r="B10" s="4" t="s">
        <v>103</v>
      </c>
      <c r="C10" s="18" t="s">
        <v>70</v>
      </c>
      <c r="D10" s="16" t="s">
        <v>16</v>
      </c>
      <c r="E10" s="11">
        <v>888.54</v>
      </c>
      <c r="F10" s="11"/>
      <c r="G10" s="11"/>
    </row>
    <row r="11" spans="1:7" ht="12">
      <c r="A11" s="3" t="s">
        <v>191</v>
      </c>
      <c r="B11" s="4" t="s">
        <v>103</v>
      </c>
      <c r="C11" s="18" t="s">
        <v>102</v>
      </c>
      <c r="D11" s="16" t="s">
        <v>14</v>
      </c>
      <c r="E11" s="11">
        <v>986.4</v>
      </c>
      <c r="F11" s="11"/>
      <c r="G11" s="11"/>
    </row>
    <row r="12" spans="1:7" ht="12">
      <c r="A12" s="3">
        <v>3</v>
      </c>
      <c r="B12" s="3"/>
      <c r="C12" s="65" t="s">
        <v>41</v>
      </c>
      <c r="D12" s="65"/>
      <c r="E12" s="65"/>
      <c r="F12" s="65"/>
      <c r="G12" s="65"/>
    </row>
    <row r="13" spans="1:7" ht="33.75">
      <c r="A13" s="3" t="s">
        <v>131</v>
      </c>
      <c r="B13" s="4" t="s">
        <v>42</v>
      </c>
      <c r="C13" s="13" t="s">
        <v>43</v>
      </c>
      <c r="D13" s="5" t="s">
        <v>27</v>
      </c>
      <c r="E13" s="11">
        <v>2500</v>
      </c>
      <c r="F13" s="11"/>
      <c r="G13" s="11"/>
    </row>
    <row r="14" spans="1:7" ht="12">
      <c r="A14" s="3">
        <v>4</v>
      </c>
      <c r="B14" s="3"/>
      <c r="C14" s="65" t="s">
        <v>18</v>
      </c>
      <c r="D14" s="65"/>
      <c r="E14" s="65"/>
      <c r="F14" s="65"/>
      <c r="G14" s="65"/>
    </row>
    <row r="15" spans="1:7" ht="33.75">
      <c r="A15" s="3" t="s">
        <v>45</v>
      </c>
      <c r="B15" s="4" t="s">
        <v>19</v>
      </c>
      <c r="C15" s="9" t="s">
        <v>20</v>
      </c>
      <c r="D15" s="10" t="s">
        <v>14</v>
      </c>
      <c r="E15" s="11">
        <v>19551.5</v>
      </c>
      <c r="F15" s="11"/>
      <c r="G15" s="11"/>
    </row>
    <row r="16" spans="1:7" ht="33.75">
      <c r="A16" s="3" t="s">
        <v>46</v>
      </c>
      <c r="B16" s="4" t="s">
        <v>17</v>
      </c>
      <c r="C16" s="9" t="s">
        <v>57</v>
      </c>
      <c r="D16" s="10" t="s">
        <v>14</v>
      </c>
      <c r="E16" s="11">
        <v>19551.5</v>
      </c>
      <c r="F16" s="11"/>
      <c r="G16" s="11"/>
    </row>
    <row r="17" spans="1:7" ht="56.25">
      <c r="A17" s="3" t="s">
        <v>47</v>
      </c>
      <c r="B17" s="4" t="s">
        <v>49</v>
      </c>
      <c r="C17" s="19" t="s">
        <v>104</v>
      </c>
      <c r="D17" s="10" t="s">
        <v>50</v>
      </c>
      <c r="E17" s="11">
        <v>1451.36</v>
      </c>
      <c r="F17" s="11"/>
      <c r="G17" s="11"/>
    </row>
    <row r="18" spans="1:7" ht="45">
      <c r="A18" s="3" t="s">
        <v>48</v>
      </c>
      <c r="B18" s="4" t="s">
        <v>21</v>
      </c>
      <c r="C18" s="9" t="s">
        <v>59</v>
      </c>
      <c r="D18" s="10" t="s">
        <v>14</v>
      </c>
      <c r="E18" s="11">
        <v>19541.5</v>
      </c>
      <c r="F18" s="11"/>
      <c r="G18" s="11"/>
    </row>
    <row r="19" spans="1:7" ht="33.75">
      <c r="A19" s="3" t="s">
        <v>51</v>
      </c>
      <c r="B19" s="4" t="s">
        <v>19</v>
      </c>
      <c r="C19" s="9" t="s">
        <v>22</v>
      </c>
      <c r="D19" s="10" t="s">
        <v>14</v>
      </c>
      <c r="E19" s="11">
        <f>E18</f>
        <v>19541.5</v>
      </c>
      <c r="F19" s="11"/>
      <c r="G19" s="11"/>
    </row>
    <row r="20" spans="1:7" ht="33.75">
      <c r="A20" s="3" t="s">
        <v>53</v>
      </c>
      <c r="B20" s="4" t="s">
        <v>17</v>
      </c>
      <c r="C20" s="9" t="s">
        <v>23</v>
      </c>
      <c r="D20" s="10" t="s">
        <v>14</v>
      </c>
      <c r="E20" s="11">
        <f>E18</f>
        <v>19541.5</v>
      </c>
      <c r="F20" s="11"/>
      <c r="G20" s="11"/>
    </row>
    <row r="21" spans="1:7" ht="45">
      <c r="A21" s="3" t="s">
        <v>54</v>
      </c>
      <c r="B21" s="4" t="s">
        <v>24</v>
      </c>
      <c r="C21" s="9" t="s">
        <v>74</v>
      </c>
      <c r="D21" s="10" t="s">
        <v>14</v>
      </c>
      <c r="E21" s="11">
        <v>19551.5</v>
      </c>
      <c r="F21" s="11"/>
      <c r="G21" s="11"/>
    </row>
    <row r="22" spans="1:7" ht="22.5">
      <c r="A22" s="3" t="s">
        <v>132</v>
      </c>
      <c r="B22" s="4" t="s">
        <v>25</v>
      </c>
      <c r="C22" s="18" t="s">
        <v>105</v>
      </c>
      <c r="D22" s="16" t="s">
        <v>14</v>
      </c>
      <c r="E22" s="11">
        <v>740</v>
      </c>
      <c r="F22" s="11"/>
      <c r="G22" s="11"/>
    </row>
    <row r="23" spans="1:7" ht="22.5">
      <c r="A23" s="3" t="s">
        <v>133</v>
      </c>
      <c r="B23" s="4" t="s">
        <v>25</v>
      </c>
      <c r="C23" s="18" t="s">
        <v>106</v>
      </c>
      <c r="D23" s="16" t="s">
        <v>14</v>
      </c>
      <c r="E23" s="11">
        <v>740</v>
      </c>
      <c r="F23" s="11"/>
      <c r="G23" s="11"/>
    </row>
    <row r="24" spans="1:7" ht="33.75">
      <c r="A24" s="3" t="s">
        <v>134</v>
      </c>
      <c r="B24" s="4" t="s">
        <v>25</v>
      </c>
      <c r="C24" s="21" t="s">
        <v>107</v>
      </c>
      <c r="D24" s="16" t="s">
        <v>14</v>
      </c>
      <c r="E24" s="11">
        <v>740</v>
      </c>
      <c r="F24" s="11"/>
      <c r="G24" s="11"/>
    </row>
    <row r="25" spans="1:7" ht="45">
      <c r="A25" s="3" t="s">
        <v>135</v>
      </c>
      <c r="B25" s="4" t="s">
        <v>25</v>
      </c>
      <c r="C25" s="9" t="s">
        <v>26</v>
      </c>
      <c r="D25" s="10" t="s">
        <v>27</v>
      </c>
      <c r="E25" s="11">
        <v>2990</v>
      </c>
      <c r="F25" s="11"/>
      <c r="G25" s="11"/>
    </row>
    <row r="26" spans="1:7" ht="12">
      <c r="A26" s="3">
        <v>5</v>
      </c>
      <c r="B26" s="3"/>
      <c r="C26" s="65" t="s">
        <v>28</v>
      </c>
      <c r="D26" s="65"/>
      <c r="E26" s="65"/>
      <c r="F26" s="65"/>
      <c r="G26" s="65"/>
    </row>
    <row r="27" spans="1:7" ht="56.25">
      <c r="A27" s="3" t="s">
        <v>165</v>
      </c>
      <c r="B27" s="4" t="s">
        <v>29</v>
      </c>
      <c r="C27" s="9" t="s">
        <v>108</v>
      </c>
      <c r="D27" s="10" t="s">
        <v>14</v>
      </c>
      <c r="E27" s="11">
        <v>9840</v>
      </c>
      <c r="F27" s="11"/>
      <c r="G27" s="11"/>
    </row>
    <row r="28" spans="1:7" ht="45">
      <c r="A28" s="3" t="s">
        <v>166</v>
      </c>
      <c r="B28" s="4" t="s">
        <v>25</v>
      </c>
      <c r="C28" s="9" t="s">
        <v>60</v>
      </c>
      <c r="D28" s="10" t="s">
        <v>14</v>
      </c>
      <c r="E28" s="11">
        <f>E27</f>
        <v>9840</v>
      </c>
      <c r="F28" s="11"/>
      <c r="G28" s="11"/>
    </row>
    <row r="29" spans="1:7" ht="33.75">
      <c r="A29" s="3" t="s">
        <v>167</v>
      </c>
      <c r="B29" s="4" t="s">
        <v>25</v>
      </c>
      <c r="C29" s="9" t="s">
        <v>58</v>
      </c>
      <c r="D29" s="10" t="s">
        <v>14</v>
      </c>
      <c r="E29" s="11">
        <f>E27</f>
        <v>9840</v>
      </c>
      <c r="F29" s="11"/>
      <c r="G29" s="11"/>
    </row>
    <row r="30" spans="1:7" ht="12.75" customHeight="1">
      <c r="A30" s="3">
        <v>6</v>
      </c>
      <c r="B30" s="4"/>
      <c r="C30" s="66" t="s">
        <v>76</v>
      </c>
      <c r="D30" s="67"/>
      <c r="E30" s="67"/>
      <c r="F30" s="67"/>
      <c r="G30" s="68"/>
    </row>
    <row r="31" spans="1:7" ht="33.75">
      <c r="A31" s="3" t="s">
        <v>168</v>
      </c>
      <c r="B31" s="14" t="s">
        <v>77</v>
      </c>
      <c r="C31" s="15" t="s">
        <v>78</v>
      </c>
      <c r="D31" s="10" t="s">
        <v>27</v>
      </c>
      <c r="E31" s="11">
        <v>397</v>
      </c>
      <c r="F31" s="11"/>
      <c r="G31" s="11"/>
    </row>
    <row r="32" spans="1:7" ht="33.75">
      <c r="A32" s="3" t="s">
        <v>169</v>
      </c>
      <c r="B32" s="14" t="s">
        <v>79</v>
      </c>
      <c r="C32" s="15" t="s">
        <v>80</v>
      </c>
      <c r="D32" s="16" t="s">
        <v>16</v>
      </c>
      <c r="E32" s="11">
        <v>57.53</v>
      </c>
      <c r="F32" s="11"/>
      <c r="G32" s="11"/>
    </row>
    <row r="33" spans="1:7" ht="33.75">
      <c r="A33" s="3" t="s">
        <v>170</v>
      </c>
      <c r="B33" s="14" t="s">
        <v>81</v>
      </c>
      <c r="C33" s="15" t="s">
        <v>115</v>
      </c>
      <c r="D33" s="16" t="s">
        <v>27</v>
      </c>
      <c r="E33" s="11">
        <v>370</v>
      </c>
      <c r="F33" s="11"/>
      <c r="G33" s="11"/>
    </row>
    <row r="34" spans="1:7" ht="55.5" customHeight="1">
      <c r="A34" s="3" t="s">
        <v>171</v>
      </c>
      <c r="B34" s="14" t="s">
        <v>120</v>
      </c>
      <c r="C34" s="50" t="s">
        <v>161</v>
      </c>
      <c r="D34" s="5" t="s">
        <v>14</v>
      </c>
      <c r="E34" s="11">
        <v>740</v>
      </c>
      <c r="F34" s="11"/>
      <c r="G34" s="11"/>
    </row>
    <row r="35" spans="1:7" ht="45">
      <c r="A35" s="3" t="s">
        <v>172</v>
      </c>
      <c r="B35" s="14" t="s">
        <v>83</v>
      </c>
      <c r="C35" s="15" t="s">
        <v>114</v>
      </c>
      <c r="D35" s="16" t="s">
        <v>14</v>
      </c>
      <c r="E35" s="11">
        <v>146</v>
      </c>
      <c r="F35" s="11"/>
      <c r="G35" s="11"/>
    </row>
    <row r="36" spans="1:7" ht="33.75">
      <c r="A36" s="3" t="s">
        <v>173</v>
      </c>
      <c r="B36" s="14" t="s">
        <v>85</v>
      </c>
      <c r="C36" s="15" t="s">
        <v>86</v>
      </c>
      <c r="D36" s="16" t="s">
        <v>27</v>
      </c>
      <c r="E36" s="11">
        <v>36</v>
      </c>
      <c r="F36" s="11"/>
      <c r="G36" s="11"/>
    </row>
    <row r="37" spans="1:7" ht="45">
      <c r="A37" s="3" t="s">
        <v>174</v>
      </c>
      <c r="B37" s="14" t="s">
        <v>118</v>
      </c>
      <c r="C37" s="15" t="s">
        <v>88</v>
      </c>
      <c r="D37" s="16" t="s">
        <v>27</v>
      </c>
      <c r="E37" s="11">
        <v>370</v>
      </c>
      <c r="F37" s="11"/>
      <c r="G37" s="11"/>
    </row>
    <row r="38" spans="1:7" ht="31.5" customHeight="1">
      <c r="A38" s="3" t="s">
        <v>175</v>
      </c>
      <c r="B38" s="14" t="s">
        <v>116</v>
      </c>
      <c r="C38" s="15" t="s">
        <v>117</v>
      </c>
      <c r="D38" s="16" t="s">
        <v>27</v>
      </c>
      <c r="E38" s="11">
        <v>370</v>
      </c>
      <c r="F38" s="11"/>
      <c r="G38" s="11"/>
    </row>
    <row r="39" spans="1:7" ht="67.5">
      <c r="A39" s="3" t="s">
        <v>176</v>
      </c>
      <c r="B39" s="14" t="s">
        <v>119</v>
      </c>
      <c r="C39" s="15" t="s">
        <v>192</v>
      </c>
      <c r="D39" s="5" t="s">
        <v>14</v>
      </c>
      <c r="E39" s="11">
        <v>146</v>
      </c>
      <c r="F39" s="11"/>
      <c r="G39" s="11"/>
    </row>
    <row r="40" spans="1:7" ht="45">
      <c r="A40" s="3" t="s">
        <v>177</v>
      </c>
      <c r="B40" s="4" t="s">
        <v>91</v>
      </c>
      <c r="C40" s="4" t="s">
        <v>92</v>
      </c>
      <c r="D40" s="5" t="s">
        <v>72</v>
      </c>
      <c r="E40" s="11">
        <v>3</v>
      </c>
      <c r="F40" s="11"/>
      <c r="G40" s="11"/>
    </row>
    <row r="41" spans="1:7" ht="33.75">
      <c r="A41" s="3" t="s">
        <v>164</v>
      </c>
      <c r="B41" s="4" t="s">
        <v>37</v>
      </c>
      <c r="C41" s="15" t="s">
        <v>93</v>
      </c>
      <c r="D41" s="5" t="s">
        <v>72</v>
      </c>
      <c r="E41" s="11">
        <v>1</v>
      </c>
      <c r="F41" s="11"/>
      <c r="G41" s="11"/>
    </row>
    <row r="42" spans="1:7" ht="12">
      <c r="A42" s="3">
        <v>7</v>
      </c>
      <c r="B42" s="4"/>
      <c r="C42" s="15" t="s">
        <v>162</v>
      </c>
      <c r="D42" s="5"/>
      <c r="E42" s="11"/>
      <c r="F42" s="11"/>
      <c r="G42" s="11"/>
    </row>
    <row r="43" spans="1:7" ht="45">
      <c r="A43" s="3" t="s">
        <v>178</v>
      </c>
      <c r="B43" s="4" t="s">
        <v>37</v>
      </c>
      <c r="C43" s="51" t="s">
        <v>163</v>
      </c>
      <c r="D43" s="5" t="s">
        <v>72</v>
      </c>
      <c r="E43" s="11">
        <v>600</v>
      </c>
      <c r="F43" s="11"/>
      <c r="G43" s="11"/>
    </row>
    <row r="44" spans="1:7" ht="12">
      <c r="A44" s="3">
        <v>8</v>
      </c>
      <c r="B44" s="3"/>
      <c r="C44" s="69" t="s">
        <v>63</v>
      </c>
      <c r="D44" s="69"/>
      <c r="E44" s="69"/>
      <c r="F44" s="69"/>
      <c r="G44" s="69"/>
    </row>
    <row r="45" spans="1:7" ht="22.5">
      <c r="A45" s="7" t="s">
        <v>179</v>
      </c>
      <c r="B45" s="4" t="s">
        <v>37</v>
      </c>
      <c r="C45" s="9" t="s">
        <v>64</v>
      </c>
      <c r="D45" s="10" t="s">
        <v>30</v>
      </c>
      <c r="E45" s="11">
        <v>1</v>
      </c>
      <c r="F45" s="11"/>
      <c r="G45" s="11"/>
    </row>
    <row r="46" spans="1:7" ht="45">
      <c r="A46" s="7" t="s">
        <v>180</v>
      </c>
      <c r="B46" s="4" t="s">
        <v>65</v>
      </c>
      <c r="C46" s="9" t="s">
        <v>66</v>
      </c>
      <c r="D46" s="10" t="s">
        <v>14</v>
      </c>
      <c r="E46" s="11">
        <v>1315.2</v>
      </c>
      <c r="F46" s="11"/>
      <c r="G46" s="11"/>
    </row>
    <row r="47" spans="1:7" ht="45">
      <c r="A47" s="7" t="s">
        <v>181</v>
      </c>
      <c r="B47" s="4" t="s">
        <v>112</v>
      </c>
      <c r="C47" s="18" t="s">
        <v>113</v>
      </c>
      <c r="D47" s="16" t="s">
        <v>14</v>
      </c>
      <c r="E47" s="11">
        <v>100</v>
      </c>
      <c r="F47" s="11"/>
      <c r="G47" s="11"/>
    </row>
    <row r="48" spans="1:7" ht="45">
      <c r="A48" s="7" t="s">
        <v>182</v>
      </c>
      <c r="B48" s="4" t="s">
        <v>25</v>
      </c>
      <c r="C48" s="18" t="s">
        <v>160</v>
      </c>
      <c r="D48" s="16" t="s">
        <v>14</v>
      </c>
      <c r="E48" s="11">
        <v>2.25</v>
      </c>
      <c r="F48" s="11"/>
      <c r="G48" s="11"/>
    </row>
    <row r="49" spans="1:7" ht="12">
      <c r="A49" s="7" t="s">
        <v>183</v>
      </c>
      <c r="B49" s="4" t="s">
        <v>25</v>
      </c>
      <c r="C49" s="18" t="s">
        <v>109</v>
      </c>
      <c r="D49" s="16" t="s">
        <v>110</v>
      </c>
      <c r="E49" s="11">
        <v>55</v>
      </c>
      <c r="F49" s="11"/>
      <c r="G49" s="11"/>
    </row>
    <row r="50" spans="1:7" ht="22.5">
      <c r="A50" s="7" t="s">
        <v>184</v>
      </c>
      <c r="B50" s="4" t="s">
        <v>25</v>
      </c>
      <c r="C50" s="18" t="s">
        <v>111</v>
      </c>
      <c r="D50" s="16" t="s">
        <v>110</v>
      </c>
      <c r="E50" s="11">
        <v>55</v>
      </c>
      <c r="F50" s="11"/>
      <c r="G50" s="11"/>
    </row>
    <row r="51" spans="1:7" ht="12">
      <c r="A51" s="7">
        <v>9</v>
      </c>
      <c r="B51" s="3"/>
      <c r="C51" s="65" t="s">
        <v>31</v>
      </c>
      <c r="D51" s="65"/>
      <c r="E51" s="65"/>
      <c r="F51" s="65"/>
      <c r="G51" s="65"/>
    </row>
    <row r="52" spans="1:7" ht="33.75">
      <c r="A52" s="7" t="s">
        <v>185</v>
      </c>
      <c r="B52" s="4" t="s">
        <v>25</v>
      </c>
      <c r="C52" s="13" t="s">
        <v>32</v>
      </c>
      <c r="D52" s="5" t="s">
        <v>30</v>
      </c>
      <c r="E52" s="11">
        <v>1</v>
      </c>
      <c r="F52" s="11"/>
      <c r="G52" s="11"/>
    </row>
    <row r="53" spans="1:7" ht="52.5" customHeight="1">
      <c r="A53" s="7" t="s">
        <v>186</v>
      </c>
      <c r="B53" s="4" t="s">
        <v>25</v>
      </c>
      <c r="C53" s="13" t="s">
        <v>40</v>
      </c>
      <c r="D53" s="17" t="s">
        <v>30</v>
      </c>
      <c r="E53" s="11">
        <v>2</v>
      </c>
      <c r="F53" s="11"/>
      <c r="G53" s="11"/>
    </row>
    <row r="54" spans="1:10" ht="12.75">
      <c r="A54" s="62" t="s">
        <v>34</v>
      </c>
      <c r="B54" s="62"/>
      <c r="C54" s="62"/>
      <c r="D54" s="62"/>
      <c r="E54" s="62"/>
      <c r="F54" s="62"/>
      <c r="G54" s="41">
        <f>SUM(G5:G53)</f>
        <v>0</v>
      </c>
      <c r="J54" s="8"/>
    </row>
    <row r="55" spans="1:7" ht="12.75">
      <c r="A55" s="62" t="s">
        <v>35</v>
      </c>
      <c r="B55" s="62"/>
      <c r="C55" s="62"/>
      <c r="D55" s="62"/>
      <c r="E55" s="62"/>
      <c r="F55" s="62"/>
      <c r="G55" s="41">
        <f>G54*0.23</f>
        <v>0</v>
      </c>
    </row>
    <row r="56" spans="1:10" ht="12.75">
      <c r="A56" s="62" t="s">
        <v>36</v>
      </c>
      <c r="B56" s="62"/>
      <c r="C56" s="62"/>
      <c r="D56" s="62"/>
      <c r="E56" s="62"/>
      <c r="F56" s="62"/>
      <c r="G56" s="41">
        <f>G54+G55</f>
        <v>0</v>
      </c>
      <c r="J56" s="8"/>
    </row>
    <row r="57" spans="1:10" ht="12">
      <c r="A57" t="s">
        <v>193</v>
      </c>
      <c r="J57" s="8"/>
    </row>
    <row r="59" spans="2:7" ht="12">
      <c r="B59" t="s">
        <v>156</v>
      </c>
      <c r="G59" s="12"/>
    </row>
    <row r="60" spans="2:7" ht="12.75">
      <c r="B60" s="42">
        <v>1</v>
      </c>
      <c r="C60" s="70" t="s">
        <v>157</v>
      </c>
      <c r="D60" s="70"/>
      <c r="E60" s="70"/>
      <c r="F60" s="70"/>
      <c r="G60" s="70"/>
    </row>
    <row r="61" spans="2:7" ht="28.5" customHeight="1">
      <c r="B61" s="42">
        <v>2</v>
      </c>
      <c r="C61" s="71" t="s">
        <v>158</v>
      </c>
      <c r="D61" s="71"/>
      <c r="E61" s="71"/>
      <c r="F61" s="71"/>
      <c r="G61" s="71"/>
    </row>
    <row r="62" spans="2:7" ht="12.75">
      <c r="B62" s="42">
        <v>3</v>
      </c>
      <c r="C62" s="72" t="s">
        <v>159</v>
      </c>
      <c r="D62" s="72"/>
      <c r="E62" s="72"/>
      <c r="F62" s="72"/>
      <c r="G62" s="72"/>
    </row>
  </sheetData>
  <sheetProtection/>
  <mergeCells count="16">
    <mergeCell ref="C60:G60"/>
    <mergeCell ref="C61:G61"/>
    <mergeCell ref="C62:G62"/>
    <mergeCell ref="A1:G1"/>
    <mergeCell ref="A2:G2"/>
    <mergeCell ref="C4:G4"/>
    <mergeCell ref="C6:G6"/>
    <mergeCell ref="C12:G12"/>
    <mergeCell ref="C14:G14"/>
    <mergeCell ref="A54:F54"/>
    <mergeCell ref="A55:F55"/>
    <mergeCell ref="A56:F56"/>
    <mergeCell ref="C26:G26"/>
    <mergeCell ref="C30:G30"/>
    <mergeCell ref="C44:G44"/>
    <mergeCell ref="C51:G51"/>
  </mergeCells>
  <printOptions/>
  <pageMargins left="0.36" right="0.34" top="0.5" bottom="0.45" header="0.17" footer="0.2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H55" sqref="H55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38.140625" style="1" customWidth="1"/>
    <col min="4" max="4" width="8.7109375" style="2" customWidth="1"/>
    <col min="5" max="5" width="11.8515625" style="1" customWidth="1"/>
    <col min="6" max="6" width="9.57421875" style="1" customWidth="1"/>
    <col min="7" max="7" width="12.421875" style="1" customWidth="1"/>
    <col min="10" max="10" width="15.00390625" style="0" customWidth="1"/>
  </cols>
  <sheetData>
    <row r="1" spans="1:7" ht="46.5" customHeight="1">
      <c r="A1" s="73" t="s">
        <v>194</v>
      </c>
      <c r="B1" s="73"/>
      <c r="C1" s="73"/>
      <c r="D1" s="73"/>
      <c r="E1" s="73"/>
      <c r="F1" s="73"/>
      <c r="G1" s="73"/>
    </row>
    <row r="2" spans="1:7" ht="28.5" customHeight="1">
      <c r="A2" s="74" t="s">
        <v>68</v>
      </c>
      <c r="B2" s="74"/>
      <c r="C2" s="74"/>
      <c r="D2" s="74"/>
      <c r="E2" s="74"/>
      <c r="F2" s="74"/>
      <c r="G2" s="74"/>
    </row>
    <row r="3" spans="1:7" ht="22.5">
      <c r="A3" s="5" t="s">
        <v>0</v>
      </c>
      <c r="B3" s="5" t="s">
        <v>1</v>
      </c>
      <c r="C3" s="5" t="s">
        <v>2</v>
      </c>
      <c r="D3" s="6" t="s">
        <v>33</v>
      </c>
      <c r="E3" s="5" t="s">
        <v>3</v>
      </c>
      <c r="F3" s="5" t="s">
        <v>4</v>
      </c>
      <c r="G3" s="5" t="s">
        <v>5</v>
      </c>
    </row>
    <row r="4" spans="1:7" ht="12">
      <c r="A4" s="3">
        <v>1</v>
      </c>
      <c r="B4" s="4"/>
      <c r="C4" s="75" t="s">
        <v>6</v>
      </c>
      <c r="D4" s="75"/>
      <c r="E4" s="75"/>
      <c r="F4" s="75"/>
      <c r="G4" s="75"/>
    </row>
    <row r="5" spans="1:7" ht="33.75">
      <c r="A5" s="3" t="s">
        <v>7</v>
      </c>
      <c r="B5" s="4" t="s">
        <v>8</v>
      </c>
      <c r="C5" s="13" t="s">
        <v>9</v>
      </c>
      <c r="D5" s="10" t="s">
        <v>10</v>
      </c>
      <c r="E5" s="11">
        <v>0.4</v>
      </c>
      <c r="F5" s="11"/>
      <c r="G5" s="11"/>
    </row>
    <row r="6" spans="1:7" ht="12">
      <c r="A6" s="3">
        <v>2</v>
      </c>
      <c r="B6" s="3"/>
      <c r="C6" s="65" t="s">
        <v>11</v>
      </c>
      <c r="D6" s="65"/>
      <c r="E6" s="65"/>
      <c r="F6" s="65"/>
      <c r="G6" s="65"/>
    </row>
    <row r="7" spans="1:7" ht="56.25">
      <c r="A7" s="3" t="s">
        <v>12</v>
      </c>
      <c r="B7" s="13" t="s">
        <v>13</v>
      </c>
      <c r="C7" s="13" t="s">
        <v>69</v>
      </c>
      <c r="D7" s="10" t="s">
        <v>14</v>
      </c>
      <c r="E7" s="11">
        <v>3380</v>
      </c>
      <c r="F7" s="11"/>
      <c r="G7" s="11"/>
    </row>
    <row r="8" spans="1:7" ht="12">
      <c r="A8" s="3" t="s">
        <v>15</v>
      </c>
      <c r="B8" s="4" t="s">
        <v>37</v>
      </c>
      <c r="C8" s="13" t="s">
        <v>70</v>
      </c>
      <c r="D8" s="10" t="s">
        <v>16</v>
      </c>
      <c r="E8" s="11">
        <v>405.6</v>
      </c>
      <c r="F8" s="11"/>
      <c r="G8" s="11"/>
    </row>
    <row r="9" spans="1:7" ht="12">
      <c r="A9" s="3">
        <v>3</v>
      </c>
      <c r="B9" s="3"/>
      <c r="C9" s="65" t="s">
        <v>41</v>
      </c>
      <c r="D9" s="65"/>
      <c r="E9" s="65"/>
      <c r="F9" s="65"/>
      <c r="G9" s="65"/>
    </row>
    <row r="10" spans="1:7" ht="33.75">
      <c r="A10" s="3" t="s">
        <v>150</v>
      </c>
      <c r="B10" s="4" t="s">
        <v>42</v>
      </c>
      <c r="C10" s="13" t="s">
        <v>43</v>
      </c>
      <c r="D10" s="5" t="s">
        <v>27</v>
      </c>
      <c r="E10" s="11">
        <v>50</v>
      </c>
      <c r="F10" s="11"/>
      <c r="G10" s="11"/>
    </row>
    <row r="11" spans="1:7" ht="45">
      <c r="A11" s="3" t="s">
        <v>151</v>
      </c>
      <c r="B11" s="4" t="s">
        <v>71</v>
      </c>
      <c r="C11" s="13" t="s">
        <v>100</v>
      </c>
      <c r="D11" s="5" t="s">
        <v>72</v>
      </c>
      <c r="E11" s="11">
        <v>10</v>
      </c>
      <c r="F11" s="11"/>
      <c r="G11" s="11"/>
    </row>
    <row r="12" spans="1:7" ht="12">
      <c r="A12" s="3">
        <v>4</v>
      </c>
      <c r="B12" s="3"/>
      <c r="C12" s="65" t="s">
        <v>18</v>
      </c>
      <c r="D12" s="65"/>
      <c r="E12" s="65"/>
      <c r="F12" s="65"/>
      <c r="G12" s="65"/>
    </row>
    <row r="13" spans="1:7" ht="33.75">
      <c r="A13" s="3" t="s">
        <v>147</v>
      </c>
      <c r="B13" s="4" t="s">
        <v>19</v>
      </c>
      <c r="C13" s="9" t="s">
        <v>20</v>
      </c>
      <c r="D13" s="10" t="s">
        <v>14</v>
      </c>
      <c r="E13" s="11">
        <v>3380</v>
      </c>
      <c r="F13" s="11"/>
      <c r="G13" s="11"/>
    </row>
    <row r="14" spans="1:7" ht="33.75">
      <c r="A14" s="3" t="s">
        <v>44</v>
      </c>
      <c r="B14" s="4" t="s">
        <v>17</v>
      </c>
      <c r="C14" s="9" t="s">
        <v>57</v>
      </c>
      <c r="D14" s="10" t="s">
        <v>14</v>
      </c>
      <c r="E14" s="11">
        <v>3380</v>
      </c>
      <c r="F14" s="11"/>
      <c r="G14" s="11"/>
    </row>
    <row r="15" spans="1:7" ht="56.25">
      <c r="A15" s="3" t="s">
        <v>45</v>
      </c>
      <c r="B15" s="4" t="s">
        <v>49</v>
      </c>
      <c r="C15" s="9" t="s">
        <v>73</v>
      </c>
      <c r="D15" s="10" t="s">
        <v>50</v>
      </c>
      <c r="E15" s="11">
        <v>169</v>
      </c>
      <c r="F15" s="11"/>
      <c r="G15" s="11"/>
    </row>
    <row r="16" spans="1:7" ht="45">
      <c r="A16" s="3" t="s">
        <v>46</v>
      </c>
      <c r="B16" s="4" t="s">
        <v>21</v>
      </c>
      <c r="C16" s="9" t="s">
        <v>59</v>
      </c>
      <c r="D16" s="10" t="s">
        <v>14</v>
      </c>
      <c r="E16" s="11">
        <v>3380</v>
      </c>
      <c r="F16" s="11"/>
      <c r="G16" s="11"/>
    </row>
    <row r="17" spans="1:7" ht="33.75">
      <c r="A17" s="3" t="s">
        <v>47</v>
      </c>
      <c r="B17" s="4" t="s">
        <v>19</v>
      </c>
      <c r="C17" s="9" t="s">
        <v>22</v>
      </c>
      <c r="D17" s="10" t="s">
        <v>14</v>
      </c>
      <c r="E17" s="11">
        <f>E16</f>
        <v>3380</v>
      </c>
      <c r="F17" s="11"/>
      <c r="G17" s="11"/>
    </row>
    <row r="18" spans="1:7" ht="33.75">
      <c r="A18" s="3" t="s">
        <v>48</v>
      </c>
      <c r="B18" s="4" t="s">
        <v>17</v>
      </c>
      <c r="C18" s="9" t="s">
        <v>23</v>
      </c>
      <c r="D18" s="10" t="s">
        <v>14</v>
      </c>
      <c r="E18" s="11">
        <f>E16</f>
        <v>3380</v>
      </c>
      <c r="F18" s="11"/>
      <c r="G18" s="11"/>
    </row>
    <row r="19" spans="1:7" ht="45">
      <c r="A19" s="3" t="s">
        <v>51</v>
      </c>
      <c r="B19" s="4" t="s">
        <v>24</v>
      </c>
      <c r="C19" s="9" t="s">
        <v>74</v>
      </c>
      <c r="D19" s="10" t="s">
        <v>14</v>
      </c>
      <c r="E19" s="11">
        <v>3374</v>
      </c>
      <c r="F19" s="11"/>
      <c r="G19" s="11"/>
    </row>
    <row r="20" spans="1:7" ht="45">
      <c r="A20" s="3" t="s">
        <v>53</v>
      </c>
      <c r="B20" s="4" t="s">
        <v>25</v>
      </c>
      <c r="C20" s="9" t="s">
        <v>26</v>
      </c>
      <c r="D20" s="10" t="s">
        <v>27</v>
      </c>
      <c r="E20" s="11">
        <v>400</v>
      </c>
      <c r="F20" s="11"/>
      <c r="G20" s="11"/>
    </row>
    <row r="21" spans="1:7" ht="12">
      <c r="A21" s="3">
        <v>5</v>
      </c>
      <c r="B21" s="3"/>
      <c r="C21" s="65" t="s">
        <v>28</v>
      </c>
      <c r="D21" s="65"/>
      <c r="E21" s="65"/>
      <c r="F21" s="65"/>
      <c r="G21" s="65"/>
    </row>
    <row r="22" spans="1:7" ht="56.25">
      <c r="A22" s="3" t="s">
        <v>148</v>
      </c>
      <c r="B22" s="4" t="s">
        <v>29</v>
      </c>
      <c r="C22" s="9" t="s">
        <v>75</v>
      </c>
      <c r="D22" s="10" t="s">
        <v>14</v>
      </c>
      <c r="E22" s="11">
        <v>220</v>
      </c>
      <c r="F22" s="11"/>
      <c r="G22" s="11"/>
    </row>
    <row r="23" spans="1:7" ht="45">
      <c r="A23" s="3" t="s">
        <v>39</v>
      </c>
      <c r="B23" s="4" t="s">
        <v>25</v>
      </c>
      <c r="C23" s="9" t="s">
        <v>60</v>
      </c>
      <c r="D23" s="10" t="s">
        <v>14</v>
      </c>
      <c r="E23" s="11">
        <f>E22</f>
        <v>220</v>
      </c>
      <c r="F23" s="11"/>
      <c r="G23" s="11"/>
    </row>
    <row r="24" spans="1:7" ht="33.75">
      <c r="A24" s="3" t="s">
        <v>55</v>
      </c>
      <c r="B24" s="4" t="s">
        <v>25</v>
      </c>
      <c r="C24" s="9" t="s">
        <v>58</v>
      </c>
      <c r="D24" s="10" t="s">
        <v>14</v>
      </c>
      <c r="E24" s="11">
        <f>E22</f>
        <v>220</v>
      </c>
      <c r="F24" s="11"/>
      <c r="G24" s="11"/>
    </row>
    <row r="25" spans="1:7" ht="12.75" customHeight="1">
      <c r="A25" s="3"/>
      <c r="B25" s="4">
        <v>6</v>
      </c>
      <c r="C25" s="66" t="s">
        <v>76</v>
      </c>
      <c r="D25" s="67"/>
      <c r="E25" s="67"/>
      <c r="F25" s="67"/>
      <c r="G25" s="68"/>
    </row>
    <row r="26" spans="1:7" ht="33.75">
      <c r="A26" s="3" t="s">
        <v>152</v>
      </c>
      <c r="B26" s="14" t="s">
        <v>77</v>
      </c>
      <c r="C26" s="15" t="s">
        <v>78</v>
      </c>
      <c r="D26" s="10" t="s">
        <v>27</v>
      </c>
      <c r="E26" s="11">
        <v>400</v>
      </c>
      <c r="F26" s="11"/>
      <c r="G26" s="11"/>
    </row>
    <row r="27" spans="1:7" ht="33.75">
      <c r="A27" s="3" t="s">
        <v>61</v>
      </c>
      <c r="B27" s="14" t="s">
        <v>79</v>
      </c>
      <c r="C27" s="15" t="s">
        <v>80</v>
      </c>
      <c r="D27" s="16" t="s">
        <v>16</v>
      </c>
      <c r="E27" s="11">
        <v>30</v>
      </c>
      <c r="F27" s="11"/>
      <c r="G27" s="11"/>
    </row>
    <row r="28" spans="1:7" ht="33.75">
      <c r="A28" s="3" t="s">
        <v>62</v>
      </c>
      <c r="B28" s="14" t="s">
        <v>81</v>
      </c>
      <c r="C28" s="15" t="s">
        <v>82</v>
      </c>
      <c r="D28" s="16" t="s">
        <v>27</v>
      </c>
      <c r="E28" s="11">
        <v>20</v>
      </c>
      <c r="F28" s="11"/>
      <c r="G28" s="11"/>
    </row>
    <row r="29" spans="1:7" ht="45">
      <c r="A29" s="3" t="s">
        <v>137</v>
      </c>
      <c r="B29" s="14" t="s">
        <v>83</v>
      </c>
      <c r="C29" s="15" t="s">
        <v>84</v>
      </c>
      <c r="D29" s="16" t="s">
        <v>14</v>
      </c>
      <c r="E29" s="11">
        <v>50</v>
      </c>
      <c r="F29" s="11"/>
      <c r="G29" s="11"/>
    </row>
    <row r="30" spans="1:7" ht="33.75">
      <c r="A30" s="3" t="s">
        <v>136</v>
      </c>
      <c r="B30" s="14" t="s">
        <v>85</v>
      </c>
      <c r="C30" s="15" t="s">
        <v>86</v>
      </c>
      <c r="D30" s="16" t="s">
        <v>27</v>
      </c>
      <c r="E30" s="11">
        <v>30</v>
      </c>
      <c r="F30" s="11"/>
      <c r="G30" s="11"/>
    </row>
    <row r="31" spans="1:7" ht="33.75">
      <c r="A31" s="3" t="s">
        <v>138</v>
      </c>
      <c r="B31" s="14" t="s">
        <v>87</v>
      </c>
      <c r="C31" s="15" t="s">
        <v>88</v>
      </c>
      <c r="D31" s="16" t="s">
        <v>27</v>
      </c>
      <c r="E31" s="11">
        <v>400</v>
      </c>
      <c r="F31" s="11"/>
      <c r="G31" s="11"/>
    </row>
    <row r="32" spans="1:7" ht="56.25">
      <c r="A32" s="3" t="s">
        <v>139</v>
      </c>
      <c r="B32" s="14" t="s">
        <v>89</v>
      </c>
      <c r="C32" s="15" t="s">
        <v>90</v>
      </c>
      <c r="D32" s="5" t="s">
        <v>14</v>
      </c>
      <c r="E32" s="11">
        <v>100</v>
      </c>
      <c r="F32" s="11"/>
      <c r="G32" s="11"/>
    </row>
    <row r="33" spans="1:7" ht="45">
      <c r="A33" s="3" t="s">
        <v>142</v>
      </c>
      <c r="B33" s="4" t="s">
        <v>91</v>
      </c>
      <c r="C33" s="4" t="s">
        <v>92</v>
      </c>
      <c r="D33" s="5" t="s">
        <v>72</v>
      </c>
      <c r="E33" s="11">
        <v>3</v>
      </c>
      <c r="F33" s="11"/>
      <c r="G33" s="11"/>
    </row>
    <row r="34" spans="1:7" ht="33.75">
      <c r="A34" s="3" t="s">
        <v>143</v>
      </c>
      <c r="B34" s="4" t="s">
        <v>37</v>
      </c>
      <c r="C34" s="15" t="s">
        <v>93</v>
      </c>
      <c r="D34" s="5" t="s">
        <v>72</v>
      </c>
      <c r="E34" s="11">
        <v>3</v>
      </c>
      <c r="F34" s="11"/>
      <c r="G34" s="11"/>
    </row>
    <row r="35" spans="1:7" ht="12">
      <c r="A35" s="3">
        <v>7</v>
      </c>
      <c r="B35" s="3"/>
      <c r="C35" s="69" t="s">
        <v>63</v>
      </c>
      <c r="D35" s="69"/>
      <c r="E35" s="69"/>
      <c r="F35" s="69"/>
      <c r="G35" s="69"/>
    </row>
    <row r="36" spans="1:7" ht="22.5">
      <c r="A36" s="7" t="s">
        <v>140</v>
      </c>
      <c r="B36" s="4" t="s">
        <v>37</v>
      </c>
      <c r="C36" s="9" t="s">
        <v>64</v>
      </c>
      <c r="D36" s="10" t="s">
        <v>30</v>
      </c>
      <c r="E36" s="11">
        <v>1</v>
      </c>
      <c r="F36" s="11"/>
      <c r="G36" s="11"/>
    </row>
    <row r="37" spans="1:7" ht="45">
      <c r="A37" s="7" t="s">
        <v>141</v>
      </c>
      <c r="B37" s="4" t="s">
        <v>65</v>
      </c>
      <c r="C37" s="9" t="s">
        <v>66</v>
      </c>
      <c r="D37" s="10" t="s">
        <v>14</v>
      </c>
      <c r="E37" s="11">
        <v>192</v>
      </c>
      <c r="F37" s="11"/>
      <c r="G37" s="11"/>
    </row>
    <row r="38" spans="1:7" ht="12">
      <c r="A38" s="3">
        <v>8</v>
      </c>
      <c r="B38" s="3"/>
      <c r="C38" s="65" t="s">
        <v>31</v>
      </c>
      <c r="D38" s="65"/>
      <c r="E38" s="65"/>
      <c r="F38" s="65"/>
      <c r="G38" s="65"/>
    </row>
    <row r="39" spans="1:7" ht="33.75">
      <c r="A39" s="7" t="s">
        <v>153</v>
      </c>
      <c r="B39" s="4" t="s">
        <v>25</v>
      </c>
      <c r="C39" s="13" t="s">
        <v>32</v>
      </c>
      <c r="D39" s="5" t="s">
        <v>30</v>
      </c>
      <c r="E39" s="11">
        <v>1</v>
      </c>
      <c r="F39" s="11"/>
      <c r="G39" s="11"/>
    </row>
    <row r="40" spans="1:7" ht="52.5" customHeight="1">
      <c r="A40" s="7" t="s">
        <v>154</v>
      </c>
      <c r="B40" s="4" t="s">
        <v>25</v>
      </c>
      <c r="C40" s="13" t="s">
        <v>40</v>
      </c>
      <c r="D40" s="17" t="s">
        <v>30</v>
      </c>
      <c r="E40" s="11">
        <v>2</v>
      </c>
      <c r="F40" s="11"/>
      <c r="G40" s="11"/>
    </row>
    <row r="41" spans="1:10" ht="12.75">
      <c r="A41" s="62" t="s">
        <v>34</v>
      </c>
      <c r="B41" s="62"/>
      <c r="C41" s="62"/>
      <c r="D41" s="62"/>
      <c r="E41" s="62"/>
      <c r="F41" s="62"/>
      <c r="G41" s="41">
        <f>SUM(G5:G40)</f>
        <v>0</v>
      </c>
      <c r="J41" s="8"/>
    </row>
    <row r="42" spans="1:7" ht="12.75">
      <c r="A42" s="62" t="s">
        <v>35</v>
      </c>
      <c r="B42" s="62"/>
      <c r="C42" s="62"/>
      <c r="D42" s="62"/>
      <c r="E42" s="62"/>
      <c r="F42" s="62"/>
      <c r="G42" s="41">
        <f>G41*0.23</f>
        <v>0</v>
      </c>
    </row>
    <row r="43" spans="1:7" ht="12.75">
      <c r="A43" s="62" t="s">
        <v>36</v>
      </c>
      <c r="B43" s="62"/>
      <c r="C43" s="62"/>
      <c r="D43" s="62"/>
      <c r="E43" s="62"/>
      <c r="F43" s="62"/>
      <c r="G43" s="41">
        <f>G41+G42</f>
        <v>0</v>
      </c>
    </row>
    <row r="44" spans="1:10" ht="12">
      <c r="A44" t="s">
        <v>193</v>
      </c>
      <c r="J44" s="8"/>
    </row>
    <row r="46" spans="2:7" ht="12">
      <c r="B46" t="s">
        <v>156</v>
      </c>
      <c r="G46" s="12"/>
    </row>
    <row r="47" spans="2:7" ht="12.75">
      <c r="B47" s="42">
        <v>1</v>
      </c>
      <c r="C47" s="70" t="s">
        <v>157</v>
      </c>
      <c r="D47" s="70"/>
      <c r="E47" s="70"/>
      <c r="F47" s="70"/>
      <c r="G47" s="70"/>
    </row>
    <row r="48" spans="2:7" ht="29.25" customHeight="1">
      <c r="B48" s="42">
        <v>2</v>
      </c>
      <c r="C48" s="71" t="s">
        <v>158</v>
      </c>
      <c r="D48" s="71"/>
      <c r="E48" s="71"/>
      <c r="F48" s="71"/>
      <c r="G48" s="71"/>
    </row>
    <row r="49" spans="2:7" ht="12.75">
      <c r="B49" s="42">
        <v>3</v>
      </c>
      <c r="C49" s="72" t="s">
        <v>159</v>
      </c>
      <c r="D49" s="72"/>
      <c r="E49" s="72"/>
      <c r="F49" s="72"/>
      <c r="G49" s="72"/>
    </row>
  </sheetData>
  <sheetProtection/>
  <mergeCells count="16">
    <mergeCell ref="C47:G47"/>
    <mergeCell ref="C48:G48"/>
    <mergeCell ref="C49:G49"/>
    <mergeCell ref="C35:G35"/>
    <mergeCell ref="A1:G1"/>
    <mergeCell ref="C4:G4"/>
    <mergeCell ref="C6:G6"/>
    <mergeCell ref="C12:G12"/>
    <mergeCell ref="A2:G2"/>
    <mergeCell ref="C21:G21"/>
    <mergeCell ref="C9:G9"/>
    <mergeCell ref="C25:G25"/>
    <mergeCell ref="A43:F43"/>
    <mergeCell ref="C38:G38"/>
    <mergeCell ref="A41:F41"/>
    <mergeCell ref="A42:F42"/>
  </mergeCells>
  <printOptions/>
  <pageMargins left="0.36" right="0.34" top="0.5" bottom="0.45" header="0.17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2">
      <selection activeCell="A1" sqref="A1:G1"/>
    </sheetView>
  </sheetViews>
  <sheetFormatPr defaultColWidth="9.140625" defaultRowHeight="12.75"/>
  <cols>
    <col min="1" max="1" width="6.8515625" style="0" customWidth="1"/>
    <col min="2" max="2" width="10.421875" style="0" customWidth="1"/>
    <col min="3" max="3" width="38.140625" style="1" customWidth="1"/>
    <col min="4" max="4" width="8.7109375" style="2" customWidth="1"/>
    <col min="5" max="5" width="11.8515625" style="1" customWidth="1"/>
    <col min="6" max="6" width="9.57421875" style="1" customWidth="1"/>
    <col min="7" max="7" width="12.421875" style="1" customWidth="1"/>
    <col min="10" max="10" width="15.00390625" style="0" customWidth="1"/>
  </cols>
  <sheetData>
    <row r="1" spans="1:7" ht="46.5" customHeight="1">
      <c r="A1" s="73" t="s">
        <v>194</v>
      </c>
      <c r="B1" s="73"/>
      <c r="C1" s="73"/>
      <c r="D1" s="73"/>
      <c r="E1" s="73"/>
      <c r="F1" s="73"/>
      <c r="G1" s="73"/>
    </row>
    <row r="2" spans="1:7" ht="28.5" customHeight="1">
      <c r="A2" s="74" t="s">
        <v>195</v>
      </c>
      <c r="B2" s="74"/>
      <c r="C2" s="74"/>
      <c r="D2" s="74"/>
      <c r="E2" s="74"/>
      <c r="F2" s="74"/>
      <c r="G2" s="74"/>
    </row>
    <row r="3" spans="1:7" ht="22.5">
      <c r="A3" s="5" t="s">
        <v>0</v>
      </c>
      <c r="B3" s="5" t="s">
        <v>1</v>
      </c>
      <c r="C3" s="5" t="s">
        <v>2</v>
      </c>
      <c r="D3" s="6" t="s">
        <v>33</v>
      </c>
      <c r="E3" s="5" t="s">
        <v>3</v>
      </c>
      <c r="F3" s="5" t="s">
        <v>4</v>
      </c>
      <c r="G3" s="5" t="s">
        <v>5</v>
      </c>
    </row>
    <row r="4" spans="1:7" ht="12">
      <c r="A4" s="3">
        <v>1</v>
      </c>
      <c r="B4" s="4"/>
      <c r="C4" s="75" t="s">
        <v>6</v>
      </c>
      <c r="D4" s="75"/>
      <c r="E4" s="75"/>
      <c r="F4" s="75"/>
      <c r="G4" s="75"/>
    </row>
    <row r="5" spans="1:7" ht="33.75">
      <c r="A5" s="3" t="s">
        <v>7</v>
      </c>
      <c r="B5" s="4" t="s">
        <v>8</v>
      </c>
      <c r="C5" s="13" t="s">
        <v>9</v>
      </c>
      <c r="D5" s="10" t="s">
        <v>10</v>
      </c>
      <c r="E5" s="11">
        <v>0.53</v>
      </c>
      <c r="F5" s="11"/>
      <c r="G5" s="11"/>
    </row>
    <row r="6" spans="1:7" ht="12">
      <c r="A6" s="3">
        <v>2</v>
      </c>
      <c r="B6" s="3"/>
      <c r="C6" s="65" t="s">
        <v>11</v>
      </c>
      <c r="D6" s="65"/>
      <c r="E6" s="65"/>
      <c r="F6" s="65"/>
      <c r="G6" s="65"/>
    </row>
    <row r="7" spans="1:7" ht="33.75">
      <c r="A7" s="3" t="s">
        <v>12</v>
      </c>
      <c r="B7" s="4" t="s">
        <v>13</v>
      </c>
      <c r="C7" s="13" t="s">
        <v>94</v>
      </c>
      <c r="D7" s="10" t="s">
        <v>14</v>
      </c>
      <c r="E7" s="11">
        <v>3286</v>
      </c>
      <c r="F7" s="11"/>
      <c r="G7" s="11"/>
    </row>
    <row r="8" spans="1:7" ht="33.75">
      <c r="A8" s="3" t="s">
        <v>15</v>
      </c>
      <c r="B8" s="4" t="s">
        <v>13</v>
      </c>
      <c r="C8" s="13" t="s">
        <v>95</v>
      </c>
      <c r="D8" s="10" t="s">
        <v>16</v>
      </c>
      <c r="E8" s="11">
        <v>58.3</v>
      </c>
      <c r="F8" s="11"/>
      <c r="G8" s="11"/>
    </row>
    <row r="9" spans="1:7" ht="22.5">
      <c r="A9" s="3" t="s">
        <v>130</v>
      </c>
      <c r="B9" s="4" t="s">
        <v>37</v>
      </c>
      <c r="C9" s="13" t="s">
        <v>96</v>
      </c>
      <c r="D9" s="10" t="s">
        <v>16</v>
      </c>
      <c r="E9" s="11">
        <v>106</v>
      </c>
      <c r="F9" s="11"/>
      <c r="G9" s="11"/>
    </row>
    <row r="10" spans="1:7" ht="12">
      <c r="A10" s="3">
        <v>3</v>
      </c>
      <c r="B10" s="3"/>
      <c r="C10" s="65" t="s">
        <v>41</v>
      </c>
      <c r="D10" s="65"/>
      <c r="E10" s="65"/>
      <c r="F10" s="65"/>
      <c r="G10" s="65"/>
    </row>
    <row r="11" spans="1:7" ht="33.75">
      <c r="A11" s="3" t="s">
        <v>146</v>
      </c>
      <c r="B11" s="4" t="s">
        <v>42</v>
      </c>
      <c r="C11" s="13" t="s">
        <v>43</v>
      </c>
      <c r="D11" s="5" t="s">
        <v>27</v>
      </c>
      <c r="E11" s="11">
        <v>1060</v>
      </c>
      <c r="F11" s="11"/>
      <c r="G11" s="11"/>
    </row>
    <row r="12" spans="1:7" ht="12">
      <c r="A12" s="3">
        <v>4</v>
      </c>
      <c r="B12" s="3"/>
      <c r="C12" s="65" t="s">
        <v>18</v>
      </c>
      <c r="D12" s="65"/>
      <c r="E12" s="65"/>
      <c r="F12" s="65"/>
      <c r="G12" s="65"/>
    </row>
    <row r="13" spans="1:7" ht="33.75">
      <c r="A13" s="3" t="s">
        <v>147</v>
      </c>
      <c r="B13" s="4" t="s">
        <v>19</v>
      </c>
      <c r="C13" s="9" t="s">
        <v>20</v>
      </c>
      <c r="D13" s="10" t="s">
        <v>14</v>
      </c>
      <c r="E13" s="11">
        <v>3286</v>
      </c>
      <c r="F13" s="11"/>
      <c r="G13" s="11"/>
    </row>
    <row r="14" spans="1:7" ht="33.75">
      <c r="A14" s="3" t="s">
        <v>44</v>
      </c>
      <c r="B14" s="4" t="s">
        <v>17</v>
      </c>
      <c r="C14" s="9" t="s">
        <v>57</v>
      </c>
      <c r="D14" s="10" t="s">
        <v>14</v>
      </c>
      <c r="E14" s="11">
        <v>3286</v>
      </c>
      <c r="F14" s="11"/>
      <c r="G14" s="11"/>
    </row>
    <row r="15" spans="1:7" ht="56.25">
      <c r="A15" s="3" t="s">
        <v>45</v>
      </c>
      <c r="B15" s="4" t="s">
        <v>49</v>
      </c>
      <c r="C15" s="9" t="s">
        <v>73</v>
      </c>
      <c r="D15" s="10" t="s">
        <v>50</v>
      </c>
      <c r="E15" s="11">
        <v>123.23</v>
      </c>
      <c r="F15" s="11"/>
      <c r="G15" s="11"/>
    </row>
    <row r="16" spans="1:7" ht="45">
      <c r="A16" s="3" t="s">
        <v>46</v>
      </c>
      <c r="B16" s="4" t="s">
        <v>21</v>
      </c>
      <c r="C16" s="9" t="s">
        <v>59</v>
      </c>
      <c r="D16" s="10" t="s">
        <v>14</v>
      </c>
      <c r="E16" s="11">
        <f>3286+100</f>
        <v>3386</v>
      </c>
      <c r="F16" s="11"/>
      <c r="G16" s="11"/>
    </row>
    <row r="17" spans="1:7" ht="33.75">
      <c r="A17" s="3" t="s">
        <v>47</v>
      </c>
      <c r="B17" s="4" t="s">
        <v>19</v>
      </c>
      <c r="C17" s="9" t="s">
        <v>22</v>
      </c>
      <c r="D17" s="10" t="s">
        <v>14</v>
      </c>
      <c r="E17" s="11">
        <f>E16</f>
        <v>3386</v>
      </c>
      <c r="F17" s="11"/>
      <c r="G17" s="11"/>
    </row>
    <row r="18" spans="1:7" ht="33.75">
      <c r="A18" s="3" t="s">
        <v>48</v>
      </c>
      <c r="B18" s="4" t="s">
        <v>17</v>
      </c>
      <c r="C18" s="9" t="s">
        <v>23</v>
      </c>
      <c r="D18" s="10" t="s">
        <v>14</v>
      </c>
      <c r="E18" s="11">
        <f>E16</f>
        <v>3386</v>
      </c>
      <c r="F18" s="11"/>
      <c r="G18" s="11"/>
    </row>
    <row r="19" spans="1:7" ht="45">
      <c r="A19" s="3" t="s">
        <v>51</v>
      </c>
      <c r="B19" s="4" t="s">
        <v>24</v>
      </c>
      <c r="C19" s="9" t="s">
        <v>74</v>
      </c>
      <c r="D19" s="10" t="s">
        <v>14</v>
      </c>
      <c r="E19" s="11">
        <f>3233+100</f>
        <v>3333</v>
      </c>
      <c r="F19" s="11"/>
      <c r="G19" s="11"/>
    </row>
    <row r="20" spans="1:7" ht="45">
      <c r="A20" s="3" t="s">
        <v>53</v>
      </c>
      <c r="B20" s="4" t="s">
        <v>25</v>
      </c>
      <c r="C20" s="9" t="s">
        <v>26</v>
      </c>
      <c r="D20" s="10" t="s">
        <v>27</v>
      </c>
      <c r="E20" s="11">
        <f>549</f>
        <v>549</v>
      </c>
      <c r="F20" s="11"/>
      <c r="G20" s="11"/>
    </row>
    <row r="21" spans="1:7" ht="12">
      <c r="A21" s="3">
        <v>5</v>
      </c>
      <c r="B21" s="3"/>
      <c r="C21" s="65" t="s">
        <v>28</v>
      </c>
      <c r="D21" s="65"/>
      <c r="E21" s="65"/>
      <c r="F21" s="65"/>
      <c r="G21" s="65"/>
    </row>
    <row r="22" spans="1:7" ht="56.25">
      <c r="A22" s="3" t="s">
        <v>148</v>
      </c>
      <c r="B22" s="4" t="s">
        <v>29</v>
      </c>
      <c r="C22" s="9" t="s">
        <v>97</v>
      </c>
      <c r="D22" s="10" t="s">
        <v>14</v>
      </c>
      <c r="E22" s="11">
        <v>1060</v>
      </c>
      <c r="F22" s="11"/>
      <c r="G22" s="11"/>
    </row>
    <row r="23" spans="1:7" ht="45">
      <c r="A23" s="3" t="s">
        <v>39</v>
      </c>
      <c r="B23" s="4" t="s">
        <v>25</v>
      </c>
      <c r="C23" s="9" t="s">
        <v>60</v>
      </c>
      <c r="D23" s="10" t="s">
        <v>14</v>
      </c>
      <c r="E23" s="11">
        <f>E22</f>
        <v>1060</v>
      </c>
      <c r="F23" s="11"/>
      <c r="G23" s="11"/>
    </row>
    <row r="24" spans="1:7" ht="33.75">
      <c r="A24" s="3" t="s">
        <v>55</v>
      </c>
      <c r="B24" s="4" t="s">
        <v>25</v>
      </c>
      <c r="C24" s="9" t="s">
        <v>58</v>
      </c>
      <c r="D24" s="10" t="s">
        <v>14</v>
      </c>
      <c r="E24" s="11">
        <f>E22</f>
        <v>1060</v>
      </c>
      <c r="F24" s="11"/>
      <c r="G24" s="11"/>
    </row>
    <row r="25" spans="1:7" ht="45">
      <c r="A25" s="3" t="s">
        <v>56</v>
      </c>
      <c r="B25" s="9" t="s">
        <v>98</v>
      </c>
      <c r="C25" s="9" t="s">
        <v>99</v>
      </c>
      <c r="D25" s="10" t="s">
        <v>14</v>
      </c>
      <c r="E25" s="11">
        <v>92</v>
      </c>
      <c r="F25" s="11"/>
      <c r="G25" s="11"/>
    </row>
    <row r="26" spans="1:7" ht="12">
      <c r="A26" s="3">
        <v>6</v>
      </c>
      <c r="B26" s="3"/>
      <c r="C26" s="69" t="s">
        <v>63</v>
      </c>
      <c r="D26" s="69"/>
      <c r="E26" s="69"/>
      <c r="F26" s="69"/>
      <c r="G26" s="69"/>
    </row>
    <row r="27" spans="1:7" ht="22.5">
      <c r="A27" s="7" t="s">
        <v>61</v>
      </c>
      <c r="B27" s="4" t="s">
        <v>37</v>
      </c>
      <c r="C27" s="9" t="s">
        <v>64</v>
      </c>
      <c r="D27" s="10" t="s">
        <v>30</v>
      </c>
      <c r="E27" s="11">
        <v>1</v>
      </c>
      <c r="F27" s="11"/>
      <c r="G27" s="11"/>
    </row>
    <row r="28" spans="1:7" ht="45">
      <c r="A28" s="7" t="s">
        <v>62</v>
      </c>
      <c r="B28" s="4" t="s">
        <v>65</v>
      </c>
      <c r="C28" s="9" t="s">
        <v>66</v>
      </c>
      <c r="D28" s="10" t="s">
        <v>14</v>
      </c>
      <c r="E28" s="11">
        <v>209</v>
      </c>
      <c r="F28" s="11"/>
      <c r="G28" s="11"/>
    </row>
    <row r="29" spans="1:7" ht="12">
      <c r="A29" s="3">
        <v>7</v>
      </c>
      <c r="B29" s="3"/>
      <c r="C29" s="65" t="s">
        <v>31</v>
      </c>
      <c r="D29" s="65"/>
      <c r="E29" s="65"/>
      <c r="F29" s="65"/>
      <c r="G29" s="65"/>
    </row>
    <row r="30" spans="1:7" ht="33.75">
      <c r="A30" s="7" t="s">
        <v>149</v>
      </c>
      <c r="B30" s="4" t="s">
        <v>25</v>
      </c>
      <c r="C30" s="13" t="s">
        <v>32</v>
      </c>
      <c r="D30" s="5" t="s">
        <v>30</v>
      </c>
      <c r="E30" s="11">
        <v>1</v>
      </c>
      <c r="F30" s="11"/>
      <c r="G30" s="11"/>
    </row>
    <row r="31" spans="1:7" ht="52.5" customHeight="1">
      <c r="A31" s="7" t="s">
        <v>67</v>
      </c>
      <c r="B31" s="4" t="s">
        <v>25</v>
      </c>
      <c r="C31" s="13" t="s">
        <v>40</v>
      </c>
      <c r="D31" s="17" t="s">
        <v>30</v>
      </c>
      <c r="E31" s="11">
        <v>2</v>
      </c>
      <c r="F31" s="11"/>
      <c r="G31" s="11"/>
    </row>
    <row r="32" spans="1:10" ht="12.75">
      <c r="A32" s="62" t="s">
        <v>34</v>
      </c>
      <c r="B32" s="62"/>
      <c r="C32" s="62"/>
      <c r="D32" s="62"/>
      <c r="E32" s="62"/>
      <c r="F32" s="62"/>
      <c r="G32" s="41">
        <f>SUM(G5:G31)</f>
        <v>0</v>
      </c>
      <c r="J32" s="8"/>
    </row>
    <row r="33" spans="1:7" ht="12.75">
      <c r="A33" s="62" t="s">
        <v>35</v>
      </c>
      <c r="B33" s="62"/>
      <c r="C33" s="62"/>
      <c r="D33" s="62"/>
      <c r="E33" s="62"/>
      <c r="F33" s="62"/>
      <c r="G33" s="41">
        <f>G32*0.23</f>
        <v>0</v>
      </c>
    </row>
    <row r="34" spans="1:7" ht="12.75">
      <c r="A34" s="62" t="s">
        <v>36</v>
      </c>
      <c r="B34" s="62"/>
      <c r="C34" s="62"/>
      <c r="D34" s="62"/>
      <c r="E34" s="62"/>
      <c r="F34" s="62"/>
      <c r="G34" s="41">
        <f>G32+G33</f>
        <v>0</v>
      </c>
    </row>
    <row r="35" spans="1:10" ht="12">
      <c r="A35" t="s">
        <v>193</v>
      </c>
      <c r="J35" s="8"/>
    </row>
    <row r="37" spans="2:7" ht="12">
      <c r="B37" t="s">
        <v>156</v>
      </c>
      <c r="G37" s="12"/>
    </row>
    <row r="38" spans="2:7" ht="12.75">
      <c r="B38" s="42">
        <v>1</v>
      </c>
      <c r="C38" s="70" t="s">
        <v>157</v>
      </c>
      <c r="D38" s="70"/>
      <c r="E38" s="70"/>
      <c r="F38" s="70"/>
      <c r="G38" s="70"/>
    </row>
    <row r="39" spans="2:7" ht="27" customHeight="1">
      <c r="B39" s="42">
        <v>2</v>
      </c>
      <c r="C39" s="71" t="s">
        <v>158</v>
      </c>
      <c r="D39" s="71"/>
      <c r="E39" s="71"/>
      <c r="F39" s="71"/>
      <c r="G39" s="71"/>
    </row>
    <row r="40" spans="2:7" ht="12.75">
      <c r="B40" s="42">
        <v>3</v>
      </c>
      <c r="C40" s="72" t="s">
        <v>159</v>
      </c>
      <c r="D40" s="72"/>
      <c r="E40" s="72"/>
      <c r="F40" s="72"/>
      <c r="G40" s="72"/>
    </row>
  </sheetData>
  <sheetProtection/>
  <mergeCells count="15">
    <mergeCell ref="C38:G38"/>
    <mergeCell ref="C39:G39"/>
    <mergeCell ref="C40:G40"/>
    <mergeCell ref="A32:F32"/>
    <mergeCell ref="A33:F33"/>
    <mergeCell ref="A34:F34"/>
    <mergeCell ref="C21:G21"/>
    <mergeCell ref="C26:G26"/>
    <mergeCell ref="C29:G29"/>
    <mergeCell ref="A1:G1"/>
    <mergeCell ref="A2:G2"/>
    <mergeCell ref="C4:G4"/>
    <mergeCell ref="C6:G6"/>
    <mergeCell ref="C10:G10"/>
    <mergeCell ref="C12:G12"/>
  </mergeCells>
  <printOptions/>
  <pageMargins left="0.36" right="0.34" top="0.5" bottom="0.45" header="0.17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Inspektorzy</dc:creator>
  <cp:keywords/>
  <dc:description/>
  <cp:lastModifiedBy>ZDW127</cp:lastModifiedBy>
  <cp:lastPrinted>2023-04-28T11:50:40Z</cp:lastPrinted>
  <dcterms:created xsi:type="dcterms:W3CDTF">2018-06-14T10:41:11Z</dcterms:created>
  <dcterms:modified xsi:type="dcterms:W3CDTF">2023-05-08T10:52:13Z</dcterms:modified>
  <cp:category/>
  <cp:version/>
  <cp:contentType/>
  <cp:contentStatus/>
</cp:coreProperties>
</file>