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Marzena\2020\110-2020 - Konserwacja, przeglądy, naprawy klimatyzatorów\110-2020-2-SIWZ-pyt-odp-mod\"/>
    </mc:Choice>
  </mc:AlternateContent>
  <bookViews>
    <workbookView xWindow="0" yWindow="0" windowWidth="27870" windowHeight="11385"/>
  </bookViews>
  <sheets>
    <sheet name="Zał.2-F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I98" i="1"/>
  <c r="K98" i="1" s="1"/>
  <c r="H98" i="1"/>
  <c r="I97" i="1"/>
  <c r="K97" i="1" s="1"/>
  <c r="H97" i="1"/>
  <c r="I96" i="1"/>
  <c r="K96" i="1" s="1"/>
  <c r="H96" i="1"/>
  <c r="I95" i="1"/>
  <c r="K95" i="1" s="1"/>
  <c r="H95" i="1"/>
  <c r="I93" i="1"/>
  <c r="K93" i="1" s="1"/>
  <c r="H93" i="1"/>
  <c r="I92" i="1"/>
  <c r="K92" i="1" s="1"/>
  <c r="H92" i="1"/>
  <c r="I91" i="1"/>
  <c r="K91" i="1" s="1"/>
  <c r="H91" i="1"/>
  <c r="I90" i="1"/>
  <c r="K90" i="1" s="1"/>
  <c r="H90" i="1"/>
  <c r="I89" i="1"/>
  <c r="K89" i="1" s="1"/>
  <c r="H89" i="1"/>
  <c r="I88" i="1"/>
  <c r="K88" i="1" s="1"/>
  <c r="H88" i="1"/>
  <c r="I87" i="1"/>
  <c r="K87" i="1" s="1"/>
  <c r="H87" i="1"/>
  <c r="I86" i="1"/>
  <c r="K86" i="1" s="1"/>
  <c r="H86" i="1"/>
  <c r="I85" i="1"/>
  <c r="K85" i="1" s="1"/>
  <c r="H85" i="1"/>
  <c r="I84" i="1"/>
  <c r="K84" i="1" s="1"/>
  <c r="H84" i="1"/>
  <c r="I83" i="1"/>
  <c r="K83" i="1" s="1"/>
  <c r="H83" i="1"/>
  <c r="I82" i="1"/>
  <c r="K82" i="1" s="1"/>
  <c r="H82" i="1"/>
  <c r="I81" i="1"/>
  <c r="K81" i="1" s="1"/>
  <c r="H81" i="1"/>
  <c r="I80" i="1"/>
  <c r="K80" i="1" s="1"/>
  <c r="H80" i="1"/>
  <c r="I79" i="1"/>
  <c r="K79" i="1" s="1"/>
  <c r="H79" i="1"/>
  <c r="I78" i="1"/>
  <c r="K78" i="1" s="1"/>
  <c r="H78" i="1"/>
  <c r="H12" i="1" l="1"/>
  <c r="I12" i="1"/>
  <c r="K12" i="1" s="1"/>
  <c r="H13" i="1"/>
  <c r="I13" i="1"/>
  <c r="K13" i="1" s="1"/>
  <c r="H14" i="1"/>
  <c r="I14" i="1"/>
  <c r="K14" i="1" s="1"/>
  <c r="H15" i="1"/>
  <c r="I15" i="1"/>
  <c r="K15" i="1" s="1"/>
  <c r="H16" i="1"/>
  <c r="I16" i="1"/>
  <c r="K16" i="1" s="1"/>
  <c r="H17" i="1"/>
  <c r="I17" i="1"/>
  <c r="K17" i="1" s="1"/>
  <c r="H18" i="1"/>
  <c r="I18" i="1"/>
  <c r="K18" i="1" s="1"/>
  <c r="H19" i="1"/>
  <c r="I19" i="1"/>
  <c r="K19" i="1" s="1"/>
  <c r="H20" i="1"/>
  <c r="I20" i="1"/>
  <c r="K20" i="1" s="1"/>
  <c r="H21" i="1"/>
  <c r="I21" i="1"/>
  <c r="K21" i="1" s="1"/>
  <c r="H22" i="1"/>
  <c r="I22" i="1"/>
  <c r="K22" i="1" s="1"/>
  <c r="H23" i="1"/>
  <c r="I23" i="1"/>
  <c r="K23" i="1" s="1"/>
  <c r="H24" i="1"/>
  <c r="I24" i="1"/>
  <c r="K24" i="1" s="1"/>
  <c r="H25" i="1"/>
  <c r="I25" i="1"/>
  <c r="K25" i="1" s="1"/>
  <c r="H26" i="1"/>
  <c r="I26" i="1"/>
  <c r="K26" i="1" s="1"/>
  <c r="H27" i="1"/>
  <c r="I27" i="1"/>
  <c r="K27" i="1" s="1"/>
  <c r="H28" i="1"/>
  <c r="I28" i="1"/>
  <c r="K28" i="1" s="1"/>
  <c r="H29" i="1"/>
  <c r="I29" i="1"/>
  <c r="K29" i="1" s="1"/>
  <c r="H30" i="1"/>
  <c r="I30" i="1"/>
  <c r="K30" i="1" s="1"/>
  <c r="H31" i="1"/>
  <c r="I31" i="1"/>
  <c r="K31" i="1" s="1"/>
  <c r="H32" i="1"/>
  <c r="I32" i="1"/>
  <c r="K32" i="1" s="1"/>
  <c r="H33" i="1"/>
  <c r="I33" i="1"/>
  <c r="K33" i="1" s="1"/>
  <c r="H34" i="1"/>
  <c r="I34" i="1"/>
  <c r="K34" i="1" s="1"/>
  <c r="H35" i="1"/>
  <c r="I35" i="1"/>
  <c r="K35" i="1" s="1"/>
  <c r="H36" i="1"/>
  <c r="I36" i="1"/>
  <c r="K36" i="1" s="1"/>
  <c r="H37" i="1"/>
  <c r="I37" i="1"/>
  <c r="K37" i="1" s="1"/>
  <c r="H38" i="1"/>
  <c r="I38" i="1"/>
  <c r="K38" i="1" s="1"/>
  <c r="H39" i="1"/>
  <c r="I39" i="1"/>
  <c r="K39" i="1" s="1"/>
  <c r="H40" i="1"/>
  <c r="I40" i="1"/>
  <c r="K40" i="1" s="1"/>
  <c r="H41" i="1"/>
  <c r="I41" i="1"/>
  <c r="K41" i="1" s="1"/>
  <c r="H42" i="1"/>
  <c r="I42" i="1"/>
  <c r="K42" i="1" s="1"/>
  <c r="H43" i="1"/>
  <c r="I43" i="1"/>
  <c r="K43" i="1" s="1"/>
  <c r="H44" i="1"/>
  <c r="I44" i="1"/>
  <c r="K44" i="1" s="1"/>
  <c r="H45" i="1"/>
  <c r="I45" i="1"/>
  <c r="K45" i="1" s="1"/>
  <c r="H46" i="1"/>
  <c r="I46" i="1"/>
  <c r="K46" i="1" s="1"/>
  <c r="H47" i="1"/>
  <c r="I47" i="1"/>
  <c r="K47" i="1" s="1"/>
  <c r="H48" i="1"/>
  <c r="I48" i="1"/>
  <c r="K48" i="1" s="1"/>
  <c r="H49" i="1"/>
  <c r="I49" i="1"/>
  <c r="K49" i="1" s="1"/>
  <c r="H50" i="1"/>
  <c r="I50" i="1"/>
  <c r="K50" i="1" s="1"/>
  <c r="H51" i="1"/>
  <c r="I51" i="1"/>
  <c r="K51" i="1" s="1"/>
  <c r="H52" i="1"/>
  <c r="I52" i="1"/>
  <c r="K52" i="1" s="1"/>
  <c r="H53" i="1"/>
  <c r="I53" i="1"/>
  <c r="K53" i="1" s="1"/>
  <c r="H54" i="1"/>
  <c r="I54" i="1"/>
  <c r="K54" i="1" s="1"/>
  <c r="H55" i="1"/>
  <c r="I55" i="1"/>
  <c r="K55" i="1" s="1"/>
  <c r="H56" i="1"/>
  <c r="I56" i="1"/>
  <c r="K56" i="1" s="1"/>
  <c r="H57" i="1"/>
  <c r="I57" i="1"/>
  <c r="K57" i="1" s="1"/>
  <c r="H58" i="1"/>
  <c r="I58" i="1"/>
  <c r="K58" i="1" s="1"/>
  <c r="H59" i="1"/>
  <c r="I59" i="1"/>
  <c r="K59" i="1" s="1"/>
  <c r="H60" i="1"/>
  <c r="I60" i="1"/>
  <c r="K60" i="1" s="1"/>
  <c r="H61" i="1"/>
  <c r="I61" i="1"/>
  <c r="K61" i="1" s="1"/>
  <c r="H62" i="1"/>
  <c r="I62" i="1"/>
  <c r="K62" i="1" s="1"/>
  <c r="H63" i="1"/>
  <c r="I63" i="1"/>
  <c r="K63" i="1" s="1"/>
  <c r="H64" i="1"/>
  <c r="I64" i="1"/>
  <c r="K64" i="1" s="1"/>
  <c r="H65" i="1"/>
  <c r="I65" i="1"/>
  <c r="K65" i="1" s="1"/>
  <c r="H66" i="1"/>
  <c r="I66" i="1"/>
  <c r="K66" i="1" s="1"/>
  <c r="H67" i="1"/>
  <c r="I67" i="1"/>
  <c r="K67" i="1" s="1"/>
  <c r="H68" i="1"/>
  <c r="I68" i="1"/>
  <c r="K68" i="1" s="1"/>
  <c r="H69" i="1"/>
  <c r="I69" i="1"/>
  <c r="K69" i="1" s="1"/>
  <c r="H70" i="1"/>
  <c r="I70" i="1"/>
  <c r="K70" i="1" s="1"/>
  <c r="H71" i="1"/>
  <c r="I71" i="1"/>
  <c r="K71" i="1" s="1"/>
  <c r="H72" i="1"/>
  <c r="I72" i="1"/>
  <c r="K72" i="1" s="1"/>
  <c r="H73" i="1"/>
  <c r="I73" i="1"/>
  <c r="K73" i="1" s="1"/>
  <c r="H74" i="1"/>
  <c r="I74" i="1"/>
  <c r="K74" i="1" s="1"/>
  <c r="H75" i="1"/>
  <c r="I75" i="1"/>
  <c r="K75" i="1" s="1"/>
  <c r="H76" i="1"/>
  <c r="I76" i="1"/>
  <c r="K76" i="1" s="1"/>
  <c r="I11" i="1"/>
  <c r="H11" i="1"/>
  <c r="D104" i="1"/>
  <c r="F104" i="1" s="1"/>
  <c r="E110" i="1" s="1"/>
  <c r="K11" i="1" l="1"/>
  <c r="K99" i="1" s="1"/>
  <c r="E109" i="1" s="1"/>
  <c r="E112" i="1" s="1"/>
  <c r="I99" i="1"/>
  <c r="D109" i="1" s="1"/>
  <c r="D110" i="1" l="1"/>
  <c r="D112" i="1" l="1"/>
</calcChain>
</file>

<file path=xl/sharedStrings.xml><?xml version="1.0" encoding="utf-8"?>
<sst xmlns="http://schemas.openxmlformats.org/spreadsheetml/2006/main" count="326" uniqueCount="251">
  <si>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</si>
  <si>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</si>
  <si>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</si>
  <si>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</si>
  <si>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</si>
  <si>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</si>
  <si>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</si>
  <si>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</si>
  <si>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</si>
  <si>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</si>
  <si>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</si>
  <si>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</si>
  <si>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</si>
  <si>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</si>
  <si>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</si>
  <si>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Tomograf</t>
  </si>
  <si>
    <t>15.</t>
  </si>
  <si>
    <t>Apteka szpitalna</t>
  </si>
  <si>
    <t>16.</t>
  </si>
  <si>
    <t>RTG</t>
  </si>
  <si>
    <t>17.</t>
  </si>
  <si>
    <t>18.</t>
  </si>
  <si>
    <t>Wartość netto (zł)</t>
  </si>
  <si>
    <t>Wartość brutto (zł)</t>
  </si>
  <si>
    <t>19.</t>
  </si>
  <si>
    <t>20.</t>
  </si>
  <si>
    <t>21.</t>
  </si>
  <si>
    <t>22.</t>
  </si>
  <si>
    <t>23.</t>
  </si>
  <si>
    <t>24.</t>
  </si>
  <si>
    <t>25.</t>
  </si>
  <si>
    <t>UWAGA:</t>
  </si>
  <si>
    <t>►</t>
  </si>
  <si>
    <t>Zamawiający zastrzega, iż ocenie zostanie poddana tylko ta oferta, która będzie zawierała 100% oferowanych propozycji cenowych.</t>
  </si>
  <si>
    <t>-</t>
  </si>
  <si>
    <t>L.p.</t>
  </si>
  <si>
    <t xml:space="preserve">Stawka roboczogodziny netto w zł </t>
  </si>
  <si>
    <t>Szacunkowe koszty zakupu materiałów oraz koszty części i podzespołów użytych przy naprawach nie objętych zakresem konserwacji w okresie trwania umowy (24 m-ce)</t>
  </si>
  <si>
    <t>CZĘŚĆ B. Szacunkowa wartość robocizny przy naprawach nie objętych zakresem konserwacji w okresie trwania umowy (24 m-ce)</t>
  </si>
  <si>
    <t>Szacunkowa ilość roboczogodzin przy naprawach nie objętych zakresem konserwacji w okresie trwania umowy (24 m-ce)</t>
  </si>
  <si>
    <t>Szacunkowa wartość netto w zł robocizny / 24 miesiące</t>
  </si>
  <si>
    <t>4=2x3</t>
  </si>
  <si>
    <t>Ceny / Koszty</t>
  </si>
  <si>
    <t>Szacunkowa wartość robocizny przy naprawach nie objętych zakresem konserwacji w okresie trwania umowy (24 m-ce)
(CZĘŚĆ B. Szacunkowa wartość netto w zł robocizny)</t>
  </si>
  <si>
    <t>WARTOŚĆ OFERTY - PAKIET NR 1 = 1+2+3:</t>
  </si>
  <si>
    <t>5=3+3x4</t>
  </si>
  <si>
    <t xml:space="preserve">Szacunkowe koszty zakupu materiałów oraz koszty części i podzespołów użytych przy naprawach nie objętych zakresem konserwacji w okresie trwania umowy (24 m-ce) w Części C kolumnie 2 zostały wyliczone z 23% stawką VAT i jest to kwota zarezerwowana przez Zamawiającego na ten cel - może, choć nie musi być wykorzystana w całości. </t>
  </si>
  <si>
    <t>Budynek nr 4</t>
  </si>
  <si>
    <t>CZĘŚĆ A.  Usługa konserwacji, przeglądów i czynności serwisowych w okresie trwania umowy (24 m-ce)</t>
  </si>
  <si>
    <t>Lokalizacja</t>
  </si>
  <si>
    <t>Wykaz klimatyzatorów</t>
  </si>
  <si>
    <t>Miejsce zainstalowania</t>
  </si>
  <si>
    <t>Ilość sztuk</t>
  </si>
  <si>
    <t>STAWKA VAT 
(%)</t>
  </si>
  <si>
    <t>Budynek nr 5 (POZ), Laboratorium, I piętro</t>
  </si>
  <si>
    <t>MITSUBISHI</t>
  </si>
  <si>
    <t>Pracownia Biochemii, pokój Nr 148</t>
  </si>
  <si>
    <t>SAMSUNG</t>
  </si>
  <si>
    <t>Pracownia Analityki Ogólnej, pokój Nr 149</t>
  </si>
  <si>
    <t>ROTENSO</t>
  </si>
  <si>
    <t>Pracownia Hematologii, pokój Nr 150</t>
  </si>
  <si>
    <t>FUJIUTSU ASY 12</t>
  </si>
  <si>
    <t>Pracownia Mikrobiologii, pokój Nr 151</t>
  </si>
  <si>
    <t>HAIER AS 18</t>
  </si>
  <si>
    <t xml:space="preserve">Pracownia Mikrobiologii, pokój kierownika Nr 144, </t>
  </si>
  <si>
    <t>HAIER AS 09 GB 2 HRA</t>
  </si>
  <si>
    <t>Pracownia Immunochemii, pokój 153</t>
  </si>
  <si>
    <t>KAISAI</t>
  </si>
  <si>
    <t>Pracownia Mikrobiologii,</t>
  </si>
  <si>
    <t>MIDEA</t>
  </si>
  <si>
    <t>Pokój profesora</t>
  </si>
  <si>
    <t xml:space="preserve">Budynek nr 5 (POZ), </t>
  </si>
  <si>
    <t>Agregat skraplający Tecumseh</t>
  </si>
  <si>
    <t>Pomieszczenie odpadów medycznych</t>
  </si>
  <si>
    <t>budynek nr 1, parter</t>
  </si>
  <si>
    <t>FUJITSU</t>
  </si>
  <si>
    <t>Stacja Dializ - sala odpraw</t>
  </si>
  <si>
    <t>Stacja Dializ - pomieszczenie techniczne</t>
  </si>
  <si>
    <t>Rozdzielnia prądu</t>
  </si>
  <si>
    <t>budynek nr 1,  I piętro</t>
  </si>
  <si>
    <t>MDV</t>
  </si>
  <si>
    <t xml:space="preserve">Oddział Opieki Paliatywnej, pokój zabiegowy, </t>
  </si>
  <si>
    <t>MDV 2,5 Kw</t>
  </si>
  <si>
    <t>Oddział Opieki Paliatywnej, sala nr 1, nr 2, nr 4</t>
  </si>
  <si>
    <t>MDV 3,5 Kw</t>
  </si>
  <si>
    <t>Oddział Opieki Paliatywnej, pokój lekarski</t>
  </si>
  <si>
    <t>budynek nr 1, II piętro</t>
  </si>
  <si>
    <t>FUJITSU ASYG18LFCA</t>
  </si>
  <si>
    <t>Dział Serologii i Banku Krwi</t>
  </si>
  <si>
    <t>budynek nr 1, III piętro</t>
  </si>
  <si>
    <t>Pokój p. Dyrektor</t>
  </si>
  <si>
    <t>budynek nr 2, 3, I piętro</t>
  </si>
  <si>
    <t>LENOX</t>
  </si>
  <si>
    <t>Sala Odpraw</t>
  </si>
  <si>
    <t>KAISAI 5 Kw</t>
  </si>
  <si>
    <t>Klinika Nefrologii, gabinet zabiegowy</t>
  </si>
  <si>
    <t xml:space="preserve">Klinika Nefrologii, gabinet ordynatora, </t>
  </si>
  <si>
    <t>LENOX 2,6 kW</t>
  </si>
  <si>
    <t>Klinika Nefrologii, sala "R"</t>
  </si>
  <si>
    <t>LENOX 2,5 kW</t>
  </si>
  <si>
    <t xml:space="preserve">Klinika Nefrologii, sala Odpraw (z balkonem)  </t>
  </si>
  <si>
    <t>budynek nr 2, 3, II piętro</t>
  </si>
  <si>
    <t>FUJITSU, 3,5 kW</t>
  </si>
  <si>
    <t>Echokardiografia</t>
  </si>
  <si>
    <t>TOSHIBA</t>
  </si>
  <si>
    <t>Klinika Kardiologii, pomieszczenie cath lab</t>
  </si>
  <si>
    <t>SIESTA 3,5 kW</t>
  </si>
  <si>
    <t>Serwerownia, pomieszczenie techn.</t>
  </si>
  <si>
    <t>26.</t>
  </si>
  <si>
    <t xml:space="preserve">KAISAI </t>
  </si>
  <si>
    <t>27.</t>
  </si>
  <si>
    <t>Klinika Kardiologii, gabinet ordynatora</t>
  </si>
  <si>
    <t>28.</t>
  </si>
  <si>
    <t>budynek nr 2, 3,  III piętro</t>
  </si>
  <si>
    <t>GREE 2,6 Kw</t>
  </si>
  <si>
    <t>Chirurgia, Blok Operacyjny</t>
  </si>
  <si>
    <t>29.</t>
  </si>
  <si>
    <t>ROHS LADY COOL    3,5 kW</t>
  </si>
  <si>
    <t>Klinika Urologii, pokój lekarski</t>
  </si>
  <si>
    <t>30.</t>
  </si>
  <si>
    <t>Klinika Urologii, sala wybudzeń</t>
  </si>
  <si>
    <t>31.</t>
  </si>
  <si>
    <t>GALANZ</t>
  </si>
  <si>
    <t>Klinika Urologii, gabinet zabiegowy</t>
  </si>
  <si>
    <t>32.</t>
  </si>
  <si>
    <t>FUJITSU,4,0 kW</t>
  </si>
  <si>
    <t>Klinika Urologii, sala endoskopowa</t>
  </si>
  <si>
    <t>33.</t>
  </si>
  <si>
    <t>FUJITSU 8,0 kW ASYG30LFCA</t>
  </si>
  <si>
    <t>Blok Operacyjny Kliniki Chirurgii Klatki Piersiowej, Chirurgii Ogólnej i Onkologicznej</t>
  </si>
  <si>
    <t>34.</t>
  </si>
  <si>
    <t>budynek nr 3, IV piętro</t>
  </si>
  <si>
    <t>MDV MIDEA</t>
  </si>
  <si>
    <t>Klinika Ortopedii, Blok Operacyjny</t>
  </si>
  <si>
    <t>35.</t>
  </si>
  <si>
    <t>LG NEO PLASMA 7,0 kW</t>
  </si>
  <si>
    <t>36.</t>
  </si>
  <si>
    <t>37.</t>
  </si>
  <si>
    <t>Klinika Ortopedii, sala opatrunkowa</t>
  </si>
  <si>
    <t>38.</t>
  </si>
  <si>
    <t>Klinika Ortopedii, sala kinezyterapii</t>
  </si>
  <si>
    <t>39.</t>
  </si>
  <si>
    <t>KAISAI 3,5 Kw</t>
  </si>
  <si>
    <t>Klinika Ortopedii, dyżurka</t>
  </si>
  <si>
    <t>40.</t>
  </si>
  <si>
    <t xml:space="preserve">Klinika Ortopedii, sala pooperacyjna </t>
  </si>
  <si>
    <t>41.</t>
  </si>
  <si>
    <t>MC QUAY</t>
  </si>
  <si>
    <t>Rezonans</t>
  </si>
  <si>
    <t>42.</t>
  </si>
  <si>
    <t>MITSUBISHI 7,0 Kw</t>
  </si>
  <si>
    <t>43.</t>
  </si>
  <si>
    <t>ASCON</t>
  </si>
  <si>
    <t>44.</t>
  </si>
  <si>
    <t>ARGO/MDV 7,2 Kw</t>
  </si>
  <si>
    <t>Sterylizacja</t>
  </si>
  <si>
    <t>45.</t>
  </si>
  <si>
    <t>46.</t>
  </si>
  <si>
    <t>KAISAI 7 kW</t>
  </si>
  <si>
    <t>UPS</t>
  </si>
  <si>
    <t>47.</t>
  </si>
  <si>
    <t>RCOOL 2,4 Kw</t>
  </si>
  <si>
    <t>Serwer</t>
  </si>
  <si>
    <t>48.</t>
  </si>
  <si>
    <t>budynek nr3, parter</t>
  </si>
  <si>
    <t>OIOM</t>
  </si>
  <si>
    <t>49.</t>
  </si>
  <si>
    <t>KAISAI 14 kW</t>
  </si>
  <si>
    <t>OIOM duża sala łóżkowa</t>
  </si>
  <si>
    <t>50.</t>
  </si>
  <si>
    <t>51.</t>
  </si>
  <si>
    <t>Serwerownia (Izba Przyjęć)</t>
  </si>
  <si>
    <t>52.</t>
  </si>
  <si>
    <t>MISTRAL</t>
  </si>
  <si>
    <t>53.</t>
  </si>
  <si>
    <t>budynek nr3, I piętro</t>
  </si>
  <si>
    <t>LG 3,5 kW</t>
  </si>
  <si>
    <t>Kamera Gamma</t>
  </si>
  <si>
    <t>54.</t>
  </si>
  <si>
    <t>Przychodnia Kardiologiczna - pom. nr 1 i nr 2</t>
  </si>
  <si>
    <t>55.</t>
  </si>
  <si>
    <t xml:space="preserve">FUJITSU </t>
  </si>
  <si>
    <t>Klinika Neurochirurgii, pomieszczenie przygotowawcze</t>
  </si>
  <si>
    <t>56.</t>
  </si>
  <si>
    <t>Klinika Neurochirurgii, Blok Operacyjny</t>
  </si>
  <si>
    <t>57.</t>
  </si>
  <si>
    <t xml:space="preserve">Klinika Neurochirurgii, sala pooperacyjna </t>
  </si>
  <si>
    <t>58.</t>
  </si>
  <si>
    <t>SANYO</t>
  </si>
  <si>
    <t>Klinika Neurologii, sala pooperacyjna</t>
  </si>
  <si>
    <t>59.</t>
  </si>
  <si>
    <t>Klinika Neurologii, tabletkownia</t>
  </si>
  <si>
    <t>60.</t>
  </si>
  <si>
    <t>Klinika Neurochirurgii, pokój kierownika</t>
  </si>
  <si>
    <t>61.</t>
  </si>
  <si>
    <t>Klinika Neurochirurgii, sala intensywnej terapii</t>
  </si>
  <si>
    <t>62.</t>
  </si>
  <si>
    <t>budynek nr 3,  III piętro</t>
  </si>
  <si>
    <t>Bronchoskopia Klinika Chirurgii</t>
  </si>
  <si>
    <t>63.</t>
  </si>
  <si>
    <t>LG SPLIT</t>
  </si>
  <si>
    <t>Klinika Otolaryngologii. Blok Operacyjny</t>
  </si>
  <si>
    <t>64.</t>
  </si>
  <si>
    <t>Klinika Ortopedii, pokój lekarski</t>
  </si>
  <si>
    <t>65.</t>
  </si>
  <si>
    <t>ARGO</t>
  </si>
  <si>
    <t>Klinika Ortopedii, gabinet lekarski</t>
  </si>
  <si>
    <t>66.</t>
  </si>
  <si>
    <t>Rehabilitacja</t>
  </si>
  <si>
    <t>budynek nr3,
II piętro</t>
  </si>
  <si>
    <t>budynek nr 3,             piwnica</t>
  </si>
  <si>
    <t>Ceny w Części A w kolumnie nr 7 oraz Stawkę rbg w Części B w kolumnie nr 3 należy podać z dokładnością do dwóch miejsc po przecinku.</t>
  </si>
  <si>
    <r>
      <t xml:space="preserve">Cena za wykonaną usługę konserwacji, przeglądy i czynności serwisowe w okresie trwania umowy (24 m-ce) </t>
    </r>
    <r>
      <rPr>
        <sz val="9"/>
        <color rgb="FFFF0000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>(RAZEM CZĘŚĆ A)</t>
    </r>
  </si>
  <si>
    <t>8=7+7x10</t>
  </si>
  <si>
    <t>9=6x7</t>
  </si>
  <si>
    <t>11=9+9x10</t>
  </si>
  <si>
    <t xml:space="preserve">Lokalizacja USK im. WAM - CSW w Łodzi, pl. Hallera 1 </t>
  </si>
  <si>
    <t>Serwerownia</t>
  </si>
  <si>
    <t>Izba Przyjęć, parter</t>
  </si>
  <si>
    <t>MITSUBISHI HEAVY 3,5 Kw</t>
  </si>
  <si>
    <t xml:space="preserve">Blok Operacyjny </t>
  </si>
  <si>
    <t>LG</t>
  </si>
  <si>
    <t>Pokój lekarski nr 26</t>
  </si>
  <si>
    <t>Gabinet zabiegowy nr 137, I piętro</t>
  </si>
  <si>
    <t>Maszynownia windy</t>
  </si>
  <si>
    <t xml:space="preserve">Maszynownia </t>
  </si>
  <si>
    <t>MITSUBISHI ELECTRIK</t>
  </si>
  <si>
    <t>FUJITSU ASYG24LFCA</t>
  </si>
  <si>
    <t>Budynek nr 6</t>
  </si>
  <si>
    <t>Klinika Dermatologii - Fototerapia</t>
  </si>
  <si>
    <t xml:space="preserve">Klinika Dermatologii  </t>
  </si>
  <si>
    <t>kaisai 3,5 kW</t>
  </si>
  <si>
    <t xml:space="preserve">Klinika Dermatologii gabinet zabiegowy </t>
  </si>
  <si>
    <t>Klinika Dermatologii - pom. lodówek</t>
  </si>
  <si>
    <t>Lokalizacja USK im. WAM - CSW w Łodzi, ul. Pieniny 30</t>
  </si>
  <si>
    <t>Budynek główny</t>
  </si>
  <si>
    <t>HYUNDAI</t>
  </si>
  <si>
    <t>Pok. lek. I p.</t>
  </si>
  <si>
    <t>Pok. lek. III p.</t>
  </si>
  <si>
    <t>Budynek po prosektorium</t>
  </si>
  <si>
    <t>RAZEM Część A</t>
  </si>
  <si>
    <t>Szacunkowa wartość brutto w zł robocizny / 24 miesiące</t>
  </si>
  <si>
    <t>6=4+4x5</t>
  </si>
  <si>
    <t xml:space="preserve">Lokalizacja USK im. WAM - CSW w Łodzi, ul. Żeromskiego 113 </t>
  </si>
  <si>
    <t>CZĘŚĆ C. WARTOŚĆ OFERTY</t>
  </si>
  <si>
    <t>Ilość wymaganych przeglądów (wraz z konserwacją i czynnościami serwisowymi) w okresie umowy</t>
  </si>
  <si>
    <t>Cena wykonania jednego przeglądu (wraz z konserwacją i czynnościami serwisowymi) netto (zł)</t>
  </si>
  <si>
    <t>Cena wykonania jednego przeglądu (wraz z konserwacją i czynnościami serwisowymi) brutto (zł)</t>
  </si>
  <si>
    <t>Wartość netto wykonania przeglądów (wraz z konserwacą i czynnościami serwisowymi) w okresie trwania umowy (zł)</t>
  </si>
  <si>
    <t>Wartość brutto wykonania przeglądów (wraz z konserwacą i czynnościami serwisowymi) w okresie trwania umowy (zł)</t>
  </si>
  <si>
    <t>Formularz zawiera formuły ułatwiajace sporządzenie oferty. Wystarczy wprowadzić dane w Części A: do kolumy nr 7 - Cena wykonania jednego przeglądu (wraz z konserwacją i czynnościami serwisowymi) netto (zł) oraz w Części B: do kolumny 3 - Stawka roboczogodziny netto w zł, zaakceptować bądź zmienić stawkę podatku VAT, aby uzyskać cenę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</si>
</sst>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  <numFmt numFmtId="166" formatCode="#,##0.00\ _z_ł"/>
  </numFmts>
  <fonts count="1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9"/>
      <name val="Arial"/>
      <family val="2"/>
      <charset val="238"/>
    </font>
    <font>
      <sz val="9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44" fontId="4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4" fontId="14" fillId="0" borderId="8" xfId="0" quotePrefix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9" fontId="4" fillId="2" borderId="1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0" fontId="14" fillId="0" borderId="7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15" fillId="4" borderId="11" xfId="0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A43" zoomScale="110" zoomScaleNormal="110" workbookViewId="0">
      <selection activeCell="E111" sqref="E111:F111"/>
    </sheetView>
  </sheetViews>
  <sheetFormatPr defaultRowHeight="15" x14ac:dyDescent="0.25"/>
  <cols>
    <col min="1" max="1" width="3.5703125" customWidth="1"/>
    <col min="2" max="2" width="21.7109375" customWidth="1"/>
    <col min="3" max="3" width="25" customWidth="1"/>
    <col min="4" max="4" width="23.7109375" customWidth="1"/>
    <col min="5" max="5" width="9.28515625" customWidth="1"/>
    <col min="6" max="6" width="11.5703125" customWidth="1"/>
    <col min="7" max="7" width="16.140625" customWidth="1"/>
    <col min="8" max="8" width="16.5703125" customWidth="1"/>
    <col min="9" max="9" width="17.140625" customWidth="1"/>
    <col min="10" max="10" width="8.28515625" customWidth="1"/>
    <col min="11" max="11" width="17.140625" customWidth="1"/>
    <col min="12" max="12" width="11.7109375" customWidth="1"/>
  </cols>
  <sheetData>
    <row r="1" spans="1:11" x14ac:dyDescent="0.25">
      <c r="A1" s="2"/>
      <c r="B1" s="3" t="s">
        <v>31</v>
      </c>
      <c r="C1" s="4"/>
      <c r="D1" s="4"/>
      <c r="E1" s="4"/>
      <c r="F1" s="4"/>
      <c r="G1" s="4"/>
      <c r="H1" s="4"/>
      <c r="I1" s="4"/>
      <c r="J1" s="4"/>
    </row>
    <row r="2" spans="1:11" x14ac:dyDescent="0.25">
      <c r="A2" s="5" t="s">
        <v>32</v>
      </c>
      <c r="B2" s="6" t="s">
        <v>33</v>
      </c>
      <c r="C2" s="6"/>
      <c r="D2" s="6"/>
      <c r="E2" s="6"/>
      <c r="F2" s="6"/>
      <c r="G2" s="6"/>
      <c r="H2" s="6"/>
      <c r="I2" s="4"/>
      <c r="J2" s="4"/>
    </row>
    <row r="3" spans="1:11" x14ac:dyDescent="0.25">
      <c r="A3" s="5" t="s">
        <v>32</v>
      </c>
      <c r="B3" s="82" t="s">
        <v>211</v>
      </c>
      <c r="C3" s="82"/>
      <c r="D3" s="82"/>
      <c r="E3" s="82"/>
      <c r="F3" s="82"/>
      <c r="G3" s="82"/>
      <c r="H3" s="82"/>
      <c r="I3" s="82"/>
      <c r="J3" s="82"/>
      <c r="K3" s="82"/>
    </row>
    <row r="4" spans="1:11" ht="24.75" customHeight="1" x14ac:dyDescent="0.25">
      <c r="A4" s="5" t="s">
        <v>32</v>
      </c>
      <c r="B4" s="83" t="s">
        <v>250</v>
      </c>
      <c r="C4" s="83"/>
      <c r="D4" s="83"/>
      <c r="E4" s="83"/>
      <c r="F4" s="83"/>
      <c r="G4" s="83"/>
      <c r="H4" s="83"/>
      <c r="I4" s="83"/>
      <c r="J4" s="83"/>
      <c r="K4" s="83"/>
    </row>
    <row r="5" spans="1:11" ht="24.75" customHeight="1" x14ac:dyDescent="0.25">
      <c r="A5" s="5" t="s">
        <v>32</v>
      </c>
      <c r="B5" s="83" t="s">
        <v>46</v>
      </c>
      <c r="C5" s="83"/>
      <c r="D5" s="83"/>
      <c r="E5" s="83"/>
      <c r="F5" s="83"/>
      <c r="G5" s="83"/>
      <c r="H5" s="83"/>
      <c r="I5" s="83"/>
      <c r="J5" s="83"/>
      <c r="K5" s="83"/>
    </row>
    <row r="6" spans="1:11" ht="10.5" customHeight="1" x14ac:dyDescent="0.25">
      <c r="A6" s="7"/>
      <c r="B6" s="12"/>
      <c r="C6" s="12"/>
      <c r="D6" s="12"/>
      <c r="E6" s="12"/>
      <c r="F6" s="12"/>
      <c r="G6" s="12"/>
      <c r="H6" s="12"/>
      <c r="I6" s="4"/>
      <c r="J6" s="4"/>
    </row>
    <row r="7" spans="1:11" ht="22.5" customHeight="1" x14ac:dyDescent="0.25">
      <c r="A7" s="31" t="s">
        <v>48</v>
      </c>
      <c r="B7" s="13"/>
      <c r="C7" s="13"/>
      <c r="D7" s="13"/>
      <c r="E7" s="13"/>
      <c r="F7" s="13"/>
      <c r="G7" s="13"/>
      <c r="H7" s="13"/>
    </row>
    <row r="8" spans="1:11" ht="108.75" customHeight="1" x14ac:dyDescent="0.25">
      <c r="A8" s="39" t="s">
        <v>0</v>
      </c>
      <c r="B8" s="39" t="s">
        <v>49</v>
      </c>
      <c r="C8" s="38" t="s">
        <v>50</v>
      </c>
      <c r="D8" s="38" t="s">
        <v>51</v>
      </c>
      <c r="E8" s="38" t="s">
        <v>52</v>
      </c>
      <c r="F8" s="64" t="s">
        <v>245</v>
      </c>
      <c r="G8" s="65" t="s">
        <v>246</v>
      </c>
      <c r="H8" s="38" t="s">
        <v>247</v>
      </c>
      <c r="I8" s="38" t="s">
        <v>248</v>
      </c>
      <c r="J8" s="65" t="s">
        <v>53</v>
      </c>
      <c r="K8" s="38" t="s">
        <v>249</v>
      </c>
    </row>
    <row r="9" spans="1:11" x14ac:dyDescent="0.25">
      <c r="A9" s="34">
        <v>1</v>
      </c>
      <c r="B9" s="34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 t="s">
        <v>213</v>
      </c>
      <c r="I9" s="33" t="s">
        <v>214</v>
      </c>
      <c r="J9" s="33">
        <v>10</v>
      </c>
      <c r="K9" s="33" t="s">
        <v>215</v>
      </c>
    </row>
    <row r="10" spans="1:11" ht="18.75" customHeight="1" x14ac:dyDescent="0.25">
      <c r="A10" s="66" t="s">
        <v>243</v>
      </c>
      <c r="B10" s="53"/>
      <c r="C10" s="54"/>
      <c r="D10" s="54"/>
      <c r="E10" s="54"/>
      <c r="F10" s="54"/>
      <c r="G10" s="54"/>
      <c r="H10" s="54"/>
      <c r="I10" s="54"/>
      <c r="J10" s="54"/>
      <c r="K10" s="59"/>
    </row>
    <row r="11" spans="1:11" ht="22.5" customHeight="1" x14ac:dyDescent="0.25">
      <c r="A11" s="35" t="s">
        <v>1</v>
      </c>
      <c r="B11" s="87" t="s">
        <v>54</v>
      </c>
      <c r="C11" s="35" t="s">
        <v>55</v>
      </c>
      <c r="D11" s="35" t="s">
        <v>56</v>
      </c>
      <c r="E11" s="14">
        <v>1</v>
      </c>
      <c r="F11" s="35">
        <v>4</v>
      </c>
      <c r="G11" s="44"/>
      <c r="H11" s="45">
        <f>ROUND(G11+(G11*J11),2)</f>
        <v>0</v>
      </c>
      <c r="I11" s="45">
        <f>F11*G11</f>
        <v>0</v>
      </c>
      <c r="J11" s="46">
        <v>0.23</v>
      </c>
      <c r="K11" s="45">
        <f>ROUND(I11+(I11*J11),2)</f>
        <v>0</v>
      </c>
    </row>
    <row r="12" spans="1:11" ht="22.5" customHeight="1" x14ac:dyDescent="0.25">
      <c r="A12" s="35" t="s">
        <v>2</v>
      </c>
      <c r="B12" s="88"/>
      <c r="C12" s="35" t="s">
        <v>57</v>
      </c>
      <c r="D12" s="35" t="s">
        <v>58</v>
      </c>
      <c r="E12" s="14">
        <v>1</v>
      </c>
      <c r="F12" s="35">
        <v>4</v>
      </c>
      <c r="G12" s="44"/>
      <c r="H12" s="45">
        <f t="shared" ref="H12:H75" si="0">ROUND(G12+(G12*J12),2)</f>
        <v>0</v>
      </c>
      <c r="I12" s="45">
        <f t="shared" ref="I12:I75" si="1">F12*G12</f>
        <v>0</v>
      </c>
      <c r="J12" s="46">
        <v>0.23</v>
      </c>
      <c r="K12" s="45">
        <f t="shared" ref="K12:K75" si="2">ROUND(I12+(I12*J12),2)</f>
        <v>0</v>
      </c>
    </row>
    <row r="13" spans="1:11" ht="22.5" customHeight="1" x14ac:dyDescent="0.25">
      <c r="A13" s="35" t="s">
        <v>3</v>
      </c>
      <c r="B13" s="88"/>
      <c r="C13" s="35" t="s">
        <v>59</v>
      </c>
      <c r="D13" s="35" t="s">
        <v>60</v>
      </c>
      <c r="E13" s="14">
        <v>1</v>
      </c>
      <c r="F13" s="35">
        <v>4</v>
      </c>
      <c r="G13" s="44"/>
      <c r="H13" s="45">
        <f t="shared" si="0"/>
        <v>0</v>
      </c>
      <c r="I13" s="45">
        <f t="shared" si="1"/>
        <v>0</v>
      </c>
      <c r="J13" s="46">
        <v>0.23</v>
      </c>
      <c r="K13" s="45">
        <f t="shared" si="2"/>
        <v>0</v>
      </c>
    </row>
    <row r="14" spans="1:11" ht="22.5" customHeight="1" x14ac:dyDescent="0.25">
      <c r="A14" s="35" t="s">
        <v>4</v>
      </c>
      <c r="B14" s="88"/>
      <c r="C14" s="35" t="s">
        <v>61</v>
      </c>
      <c r="D14" s="35" t="s">
        <v>62</v>
      </c>
      <c r="E14" s="14">
        <v>1</v>
      </c>
      <c r="F14" s="35">
        <v>4</v>
      </c>
      <c r="G14" s="44"/>
      <c r="H14" s="45">
        <f t="shared" si="0"/>
        <v>0</v>
      </c>
      <c r="I14" s="45">
        <f t="shared" si="1"/>
        <v>0</v>
      </c>
      <c r="J14" s="46">
        <v>0.23</v>
      </c>
      <c r="K14" s="45">
        <f t="shared" si="2"/>
        <v>0</v>
      </c>
    </row>
    <row r="15" spans="1:11" ht="22.5" customHeight="1" x14ac:dyDescent="0.25">
      <c r="A15" s="35" t="s">
        <v>5</v>
      </c>
      <c r="B15" s="88"/>
      <c r="C15" s="29" t="s">
        <v>63</v>
      </c>
      <c r="D15" s="29" t="s">
        <v>64</v>
      </c>
      <c r="E15" s="40">
        <v>1</v>
      </c>
      <c r="F15" s="35">
        <v>4</v>
      </c>
      <c r="G15" s="44"/>
      <c r="H15" s="45">
        <f t="shared" si="0"/>
        <v>0</v>
      </c>
      <c r="I15" s="45">
        <f t="shared" si="1"/>
        <v>0</v>
      </c>
      <c r="J15" s="46">
        <v>0.23</v>
      </c>
      <c r="K15" s="45">
        <f t="shared" si="2"/>
        <v>0</v>
      </c>
    </row>
    <row r="16" spans="1:11" ht="22.5" customHeight="1" x14ac:dyDescent="0.25">
      <c r="A16" s="35" t="s">
        <v>6</v>
      </c>
      <c r="B16" s="88"/>
      <c r="C16" s="35" t="s">
        <v>65</v>
      </c>
      <c r="D16" s="35" t="s">
        <v>66</v>
      </c>
      <c r="E16" s="14">
        <v>1</v>
      </c>
      <c r="F16" s="35">
        <v>4</v>
      </c>
      <c r="G16" s="44"/>
      <c r="H16" s="45">
        <f t="shared" si="0"/>
        <v>0</v>
      </c>
      <c r="I16" s="45">
        <f t="shared" si="1"/>
        <v>0</v>
      </c>
      <c r="J16" s="46">
        <v>0.23</v>
      </c>
      <c r="K16" s="45">
        <f t="shared" si="2"/>
        <v>0</v>
      </c>
    </row>
    <row r="17" spans="1:11" ht="22.5" customHeight="1" x14ac:dyDescent="0.25">
      <c r="A17" s="35" t="s">
        <v>7</v>
      </c>
      <c r="B17" s="88"/>
      <c r="C17" s="35" t="s">
        <v>67</v>
      </c>
      <c r="D17" s="35" t="s">
        <v>68</v>
      </c>
      <c r="E17" s="14">
        <v>1</v>
      </c>
      <c r="F17" s="35">
        <v>4</v>
      </c>
      <c r="G17" s="44"/>
      <c r="H17" s="45">
        <f t="shared" si="0"/>
        <v>0</v>
      </c>
      <c r="I17" s="45">
        <f t="shared" si="1"/>
        <v>0</v>
      </c>
      <c r="J17" s="46">
        <v>0.23</v>
      </c>
      <c r="K17" s="45">
        <f t="shared" si="2"/>
        <v>0</v>
      </c>
    </row>
    <row r="18" spans="1:11" ht="22.5" customHeight="1" x14ac:dyDescent="0.25">
      <c r="A18" s="35" t="s">
        <v>8</v>
      </c>
      <c r="B18" s="89"/>
      <c r="C18" s="35" t="s">
        <v>69</v>
      </c>
      <c r="D18" s="35" t="s">
        <v>70</v>
      </c>
      <c r="E18" s="14">
        <v>1</v>
      </c>
      <c r="F18" s="35">
        <v>4</v>
      </c>
      <c r="G18" s="44"/>
      <c r="H18" s="45">
        <f t="shared" si="0"/>
        <v>0</v>
      </c>
      <c r="I18" s="45">
        <f t="shared" si="1"/>
        <v>0</v>
      </c>
      <c r="J18" s="46">
        <v>0.23</v>
      </c>
      <c r="K18" s="45">
        <f t="shared" si="2"/>
        <v>0</v>
      </c>
    </row>
    <row r="19" spans="1:11" ht="22.5" customHeight="1" x14ac:dyDescent="0.25">
      <c r="A19" s="35" t="s">
        <v>9</v>
      </c>
      <c r="B19" s="41" t="s">
        <v>71</v>
      </c>
      <c r="C19" s="35" t="s">
        <v>72</v>
      </c>
      <c r="D19" s="35" t="s">
        <v>73</v>
      </c>
      <c r="E19" s="14">
        <v>1</v>
      </c>
      <c r="F19" s="35">
        <v>4</v>
      </c>
      <c r="G19" s="44"/>
      <c r="H19" s="45">
        <f t="shared" si="0"/>
        <v>0</v>
      </c>
      <c r="I19" s="45">
        <f t="shared" si="1"/>
        <v>0</v>
      </c>
      <c r="J19" s="46">
        <v>0.23</v>
      </c>
      <c r="K19" s="45">
        <f t="shared" si="2"/>
        <v>0</v>
      </c>
    </row>
    <row r="20" spans="1:11" ht="22.5" customHeight="1" x14ac:dyDescent="0.25">
      <c r="A20" s="35" t="s">
        <v>10</v>
      </c>
      <c r="B20" s="84" t="s">
        <v>74</v>
      </c>
      <c r="C20" s="35" t="s">
        <v>75</v>
      </c>
      <c r="D20" s="35" t="s">
        <v>76</v>
      </c>
      <c r="E20" s="14">
        <v>1</v>
      </c>
      <c r="F20" s="35">
        <v>4</v>
      </c>
      <c r="G20" s="44"/>
      <c r="H20" s="45">
        <f t="shared" si="0"/>
        <v>0</v>
      </c>
      <c r="I20" s="45">
        <f t="shared" si="1"/>
        <v>0</v>
      </c>
      <c r="J20" s="46">
        <v>0.23</v>
      </c>
      <c r="K20" s="45">
        <f t="shared" si="2"/>
        <v>0</v>
      </c>
    </row>
    <row r="21" spans="1:11" ht="22.5" customHeight="1" x14ac:dyDescent="0.25">
      <c r="A21" s="35" t="s">
        <v>11</v>
      </c>
      <c r="B21" s="85"/>
      <c r="C21" s="35" t="s">
        <v>67</v>
      </c>
      <c r="D21" s="35" t="s">
        <v>77</v>
      </c>
      <c r="E21" s="14">
        <v>1</v>
      </c>
      <c r="F21" s="35">
        <v>4</v>
      </c>
      <c r="G21" s="44"/>
      <c r="H21" s="45">
        <f t="shared" si="0"/>
        <v>0</v>
      </c>
      <c r="I21" s="45">
        <f t="shared" si="1"/>
        <v>0</v>
      </c>
      <c r="J21" s="46">
        <v>0.23</v>
      </c>
      <c r="K21" s="45">
        <f t="shared" si="2"/>
        <v>0</v>
      </c>
    </row>
    <row r="22" spans="1:11" ht="22.5" customHeight="1" x14ac:dyDescent="0.25">
      <c r="A22" s="35" t="s">
        <v>12</v>
      </c>
      <c r="B22" s="86"/>
      <c r="C22" s="35" t="s">
        <v>67</v>
      </c>
      <c r="D22" s="35" t="s">
        <v>78</v>
      </c>
      <c r="E22" s="14">
        <v>1</v>
      </c>
      <c r="F22" s="35">
        <v>4</v>
      </c>
      <c r="G22" s="44"/>
      <c r="H22" s="45">
        <f t="shared" si="0"/>
        <v>0</v>
      </c>
      <c r="I22" s="45">
        <f t="shared" si="1"/>
        <v>0</v>
      </c>
      <c r="J22" s="46">
        <v>0.23</v>
      </c>
      <c r="K22" s="45">
        <f t="shared" si="2"/>
        <v>0</v>
      </c>
    </row>
    <row r="23" spans="1:11" ht="22.5" customHeight="1" x14ac:dyDescent="0.25">
      <c r="A23" s="35" t="s">
        <v>13</v>
      </c>
      <c r="B23" s="84" t="s">
        <v>79</v>
      </c>
      <c r="C23" s="36" t="s">
        <v>80</v>
      </c>
      <c r="D23" s="36" t="s">
        <v>81</v>
      </c>
      <c r="E23" s="14">
        <v>1</v>
      </c>
      <c r="F23" s="35">
        <v>4</v>
      </c>
      <c r="G23" s="44"/>
      <c r="H23" s="45">
        <f t="shared" si="0"/>
        <v>0</v>
      </c>
      <c r="I23" s="45">
        <f t="shared" si="1"/>
        <v>0</v>
      </c>
      <c r="J23" s="46">
        <v>0.23</v>
      </c>
      <c r="K23" s="45">
        <f t="shared" si="2"/>
        <v>0</v>
      </c>
    </row>
    <row r="24" spans="1:11" ht="22.5" customHeight="1" x14ac:dyDescent="0.25">
      <c r="A24" s="35" t="s">
        <v>14</v>
      </c>
      <c r="B24" s="85"/>
      <c r="C24" s="36" t="s">
        <v>82</v>
      </c>
      <c r="D24" s="36" t="s">
        <v>83</v>
      </c>
      <c r="E24" s="14">
        <v>3</v>
      </c>
      <c r="F24" s="35">
        <v>12</v>
      </c>
      <c r="G24" s="44"/>
      <c r="H24" s="45">
        <f t="shared" si="0"/>
        <v>0</v>
      </c>
      <c r="I24" s="45">
        <f t="shared" si="1"/>
        <v>0</v>
      </c>
      <c r="J24" s="46">
        <v>0.23</v>
      </c>
      <c r="K24" s="45">
        <f t="shared" si="2"/>
        <v>0</v>
      </c>
    </row>
    <row r="25" spans="1:11" ht="22.5" customHeight="1" x14ac:dyDescent="0.25">
      <c r="A25" s="35" t="s">
        <v>16</v>
      </c>
      <c r="B25" s="86"/>
      <c r="C25" s="36" t="s">
        <v>84</v>
      </c>
      <c r="D25" s="36" t="s">
        <v>85</v>
      </c>
      <c r="E25" s="40">
        <v>2</v>
      </c>
      <c r="F25" s="35">
        <v>8</v>
      </c>
      <c r="G25" s="44"/>
      <c r="H25" s="45">
        <f t="shared" si="0"/>
        <v>0</v>
      </c>
      <c r="I25" s="45">
        <f t="shared" si="1"/>
        <v>0</v>
      </c>
      <c r="J25" s="46">
        <v>0.23</v>
      </c>
      <c r="K25" s="45">
        <f t="shared" si="2"/>
        <v>0</v>
      </c>
    </row>
    <row r="26" spans="1:11" ht="22.5" customHeight="1" x14ac:dyDescent="0.25">
      <c r="A26" s="35" t="s">
        <v>18</v>
      </c>
      <c r="B26" s="36" t="s">
        <v>86</v>
      </c>
      <c r="C26" s="42" t="s">
        <v>87</v>
      </c>
      <c r="D26" s="36" t="s">
        <v>88</v>
      </c>
      <c r="E26" s="40">
        <v>1</v>
      </c>
      <c r="F26" s="35">
        <v>4</v>
      </c>
      <c r="G26" s="44"/>
      <c r="H26" s="45">
        <f t="shared" si="0"/>
        <v>0</v>
      </c>
      <c r="I26" s="45">
        <f t="shared" si="1"/>
        <v>0</v>
      </c>
      <c r="J26" s="46">
        <v>0.23</v>
      </c>
      <c r="K26" s="45">
        <f t="shared" si="2"/>
        <v>0</v>
      </c>
    </row>
    <row r="27" spans="1:11" ht="22.5" customHeight="1" x14ac:dyDescent="0.25">
      <c r="A27" s="35" t="s">
        <v>20</v>
      </c>
      <c r="B27" s="36" t="s">
        <v>89</v>
      </c>
      <c r="C27" s="42"/>
      <c r="D27" s="36" t="s">
        <v>90</v>
      </c>
      <c r="E27" s="40">
        <v>1</v>
      </c>
      <c r="F27" s="35">
        <v>4</v>
      </c>
      <c r="G27" s="44"/>
      <c r="H27" s="45">
        <f t="shared" si="0"/>
        <v>0</v>
      </c>
      <c r="I27" s="45">
        <f t="shared" si="1"/>
        <v>0</v>
      </c>
      <c r="J27" s="46">
        <v>0.23</v>
      </c>
      <c r="K27" s="45">
        <f t="shared" si="2"/>
        <v>0</v>
      </c>
    </row>
    <row r="28" spans="1:11" ht="22.5" customHeight="1" x14ac:dyDescent="0.25">
      <c r="A28" s="35" t="s">
        <v>21</v>
      </c>
      <c r="B28" s="84" t="s">
        <v>91</v>
      </c>
      <c r="C28" s="36" t="s">
        <v>92</v>
      </c>
      <c r="D28" s="36" t="s">
        <v>93</v>
      </c>
      <c r="E28" s="40">
        <v>1</v>
      </c>
      <c r="F28" s="35">
        <v>4</v>
      </c>
      <c r="G28" s="44"/>
      <c r="H28" s="45">
        <f t="shared" si="0"/>
        <v>0</v>
      </c>
      <c r="I28" s="45">
        <f t="shared" si="1"/>
        <v>0</v>
      </c>
      <c r="J28" s="46">
        <v>0.23</v>
      </c>
      <c r="K28" s="45">
        <f t="shared" si="2"/>
        <v>0</v>
      </c>
    </row>
    <row r="29" spans="1:11" ht="22.5" customHeight="1" x14ac:dyDescent="0.25">
      <c r="A29" s="35" t="s">
        <v>24</v>
      </c>
      <c r="B29" s="85"/>
      <c r="C29" s="35" t="s">
        <v>94</v>
      </c>
      <c r="D29" s="36" t="s">
        <v>95</v>
      </c>
      <c r="E29" s="40">
        <v>1</v>
      </c>
      <c r="F29" s="35">
        <v>4</v>
      </c>
      <c r="G29" s="44"/>
      <c r="H29" s="45">
        <f t="shared" si="0"/>
        <v>0</v>
      </c>
      <c r="I29" s="45">
        <f t="shared" si="1"/>
        <v>0</v>
      </c>
      <c r="J29" s="46">
        <v>0.23</v>
      </c>
      <c r="K29" s="45">
        <f t="shared" si="2"/>
        <v>0</v>
      </c>
    </row>
    <row r="30" spans="1:11" ht="22.5" customHeight="1" x14ac:dyDescent="0.25">
      <c r="A30" s="35" t="s">
        <v>25</v>
      </c>
      <c r="B30" s="85"/>
      <c r="C30" s="36" t="s">
        <v>92</v>
      </c>
      <c r="D30" s="36" t="s">
        <v>96</v>
      </c>
      <c r="E30" s="40">
        <v>1</v>
      </c>
      <c r="F30" s="35">
        <v>4</v>
      </c>
      <c r="G30" s="44"/>
      <c r="H30" s="45">
        <f t="shared" si="0"/>
        <v>0</v>
      </c>
      <c r="I30" s="45">
        <f t="shared" si="1"/>
        <v>0</v>
      </c>
      <c r="J30" s="46">
        <v>0.23</v>
      </c>
      <c r="K30" s="45">
        <f t="shared" si="2"/>
        <v>0</v>
      </c>
    </row>
    <row r="31" spans="1:11" ht="22.5" customHeight="1" x14ac:dyDescent="0.25">
      <c r="A31" s="35" t="s">
        <v>26</v>
      </c>
      <c r="B31" s="85"/>
      <c r="C31" s="36" t="s">
        <v>97</v>
      </c>
      <c r="D31" s="36" t="s">
        <v>98</v>
      </c>
      <c r="E31" s="40">
        <v>3</v>
      </c>
      <c r="F31" s="35">
        <v>12</v>
      </c>
      <c r="G31" s="44"/>
      <c r="H31" s="45">
        <f t="shared" si="0"/>
        <v>0</v>
      </c>
      <c r="I31" s="45">
        <f t="shared" si="1"/>
        <v>0</v>
      </c>
      <c r="J31" s="46">
        <v>0.23</v>
      </c>
      <c r="K31" s="45">
        <f t="shared" si="2"/>
        <v>0</v>
      </c>
    </row>
    <row r="32" spans="1:11" ht="22.5" customHeight="1" x14ac:dyDescent="0.25">
      <c r="A32" s="35" t="s">
        <v>27</v>
      </c>
      <c r="B32" s="86"/>
      <c r="C32" s="36" t="s">
        <v>99</v>
      </c>
      <c r="D32" s="36" t="s">
        <v>100</v>
      </c>
      <c r="E32" s="40">
        <v>1</v>
      </c>
      <c r="F32" s="35">
        <v>4</v>
      </c>
      <c r="G32" s="44"/>
      <c r="H32" s="45">
        <f t="shared" si="0"/>
        <v>0</v>
      </c>
      <c r="I32" s="45">
        <f t="shared" si="1"/>
        <v>0</v>
      </c>
      <c r="J32" s="46">
        <v>0.23</v>
      </c>
      <c r="K32" s="45">
        <f t="shared" si="2"/>
        <v>0</v>
      </c>
    </row>
    <row r="33" spans="1:11" ht="22.5" customHeight="1" x14ac:dyDescent="0.25">
      <c r="A33" s="35" t="s">
        <v>28</v>
      </c>
      <c r="B33" s="84" t="s">
        <v>101</v>
      </c>
      <c r="C33" s="42" t="s">
        <v>102</v>
      </c>
      <c r="D33" s="42" t="s">
        <v>103</v>
      </c>
      <c r="E33" s="40">
        <v>1</v>
      </c>
      <c r="F33" s="35">
        <v>4</v>
      </c>
      <c r="G33" s="44"/>
      <c r="H33" s="45">
        <f t="shared" si="0"/>
        <v>0</v>
      </c>
      <c r="I33" s="45">
        <f t="shared" si="1"/>
        <v>0</v>
      </c>
      <c r="J33" s="46">
        <v>0.23</v>
      </c>
      <c r="K33" s="45">
        <f t="shared" si="2"/>
        <v>0</v>
      </c>
    </row>
    <row r="34" spans="1:11" ht="22.5" customHeight="1" x14ac:dyDescent="0.25">
      <c r="A34" s="35" t="s">
        <v>29</v>
      </c>
      <c r="B34" s="85"/>
      <c r="C34" s="42" t="s">
        <v>104</v>
      </c>
      <c r="D34" s="42" t="s">
        <v>105</v>
      </c>
      <c r="E34" s="40">
        <v>1</v>
      </c>
      <c r="F34" s="35">
        <v>4</v>
      </c>
      <c r="G34" s="44"/>
      <c r="H34" s="45">
        <f t="shared" si="0"/>
        <v>0</v>
      </c>
      <c r="I34" s="45">
        <f t="shared" si="1"/>
        <v>0</v>
      </c>
      <c r="J34" s="46">
        <v>0.23</v>
      </c>
      <c r="K34" s="45">
        <f t="shared" si="2"/>
        <v>0</v>
      </c>
    </row>
    <row r="35" spans="1:11" ht="22.5" customHeight="1" x14ac:dyDescent="0.25">
      <c r="A35" s="35" t="s">
        <v>30</v>
      </c>
      <c r="B35" s="85"/>
      <c r="C35" s="42" t="s">
        <v>106</v>
      </c>
      <c r="D35" s="42" t="s">
        <v>107</v>
      </c>
      <c r="E35" s="40">
        <v>1</v>
      </c>
      <c r="F35" s="35">
        <v>4</v>
      </c>
      <c r="G35" s="44"/>
      <c r="H35" s="45">
        <f t="shared" si="0"/>
        <v>0</v>
      </c>
      <c r="I35" s="45">
        <f t="shared" si="1"/>
        <v>0</v>
      </c>
      <c r="J35" s="46">
        <v>0.23</v>
      </c>
      <c r="K35" s="45">
        <f t="shared" si="2"/>
        <v>0</v>
      </c>
    </row>
    <row r="36" spans="1:11" ht="22.5" customHeight="1" x14ac:dyDescent="0.25">
      <c r="A36" s="35" t="s">
        <v>108</v>
      </c>
      <c r="B36" s="85"/>
      <c r="C36" s="35" t="s">
        <v>109</v>
      </c>
      <c r="D36" s="42" t="s">
        <v>105</v>
      </c>
      <c r="E36" s="40">
        <v>2</v>
      </c>
      <c r="F36" s="35">
        <v>8</v>
      </c>
      <c r="G36" s="44"/>
      <c r="H36" s="45">
        <f t="shared" si="0"/>
        <v>0</v>
      </c>
      <c r="I36" s="45">
        <f t="shared" si="1"/>
        <v>0</v>
      </c>
      <c r="J36" s="46">
        <v>0.23</v>
      </c>
      <c r="K36" s="45">
        <f t="shared" si="2"/>
        <v>0</v>
      </c>
    </row>
    <row r="37" spans="1:11" ht="22.5" customHeight="1" x14ac:dyDescent="0.25">
      <c r="A37" s="35" t="s">
        <v>110</v>
      </c>
      <c r="B37" s="86"/>
      <c r="C37" s="42" t="s">
        <v>106</v>
      </c>
      <c r="D37" s="42" t="s">
        <v>111</v>
      </c>
      <c r="E37" s="40">
        <v>1</v>
      </c>
      <c r="F37" s="35">
        <v>4</v>
      </c>
      <c r="G37" s="44"/>
      <c r="H37" s="45">
        <f t="shared" si="0"/>
        <v>0</v>
      </c>
      <c r="I37" s="45">
        <f t="shared" si="1"/>
        <v>0</v>
      </c>
      <c r="J37" s="46">
        <v>0.23</v>
      </c>
      <c r="K37" s="45">
        <f t="shared" si="2"/>
        <v>0</v>
      </c>
    </row>
    <row r="38" spans="1:11" ht="22.5" customHeight="1" x14ac:dyDescent="0.25">
      <c r="A38" s="35" t="s">
        <v>112</v>
      </c>
      <c r="B38" s="84" t="s">
        <v>113</v>
      </c>
      <c r="C38" s="42" t="s">
        <v>114</v>
      </c>
      <c r="D38" s="42" t="s">
        <v>115</v>
      </c>
      <c r="E38" s="40">
        <v>1</v>
      </c>
      <c r="F38" s="35">
        <v>4</v>
      </c>
      <c r="G38" s="44"/>
      <c r="H38" s="45">
        <f t="shared" si="0"/>
        <v>0</v>
      </c>
      <c r="I38" s="45">
        <f t="shared" si="1"/>
        <v>0</v>
      </c>
      <c r="J38" s="46">
        <v>0.23</v>
      </c>
      <c r="K38" s="45">
        <f t="shared" si="2"/>
        <v>0</v>
      </c>
    </row>
    <row r="39" spans="1:11" ht="22.5" customHeight="1" x14ac:dyDescent="0.25">
      <c r="A39" s="35" t="s">
        <v>116</v>
      </c>
      <c r="B39" s="85"/>
      <c r="C39" s="42" t="s">
        <v>117</v>
      </c>
      <c r="D39" s="42" t="s">
        <v>118</v>
      </c>
      <c r="E39" s="40">
        <v>1</v>
      </c>
      <c r="F39" s="35">
        <v>4</v>
      </c>
      <c r="G39" s="44"/>
      <c r="H39" s="45">
        <f t="shared" si="0"/>
        <v>0</v>
      </c>
      <c r="I39" s="45">
        <f t="shared" si="1"/>
        <v>0</v>
      </c>
      <c r="J39" s="46">
        <v>0.23</v>
      </c>
      <c r="K39" s="45">
        <f t="shared" si="2"/>
        <v>0</v>
      </c>
    </row>
    <row r="40" spans="1:11" ht="22.5" customHeight="1" x14ac:dyDescent="0.25">
      <c r="A40" s="35" t="s">
        <v>119</v>
      </c>
      <c r="B40" s="85"/>
      <c r="C40" s="42" t="s">
        <v>102</v>
      </c>
      <c r="D40" s="42" t="s">
        <v>120</v>
      </c>
      <c r="E40" s="40">
        <v>1</v>
      </c>
      <c r="F40" s="35">
        <v>4</v>
      </c>
      <c r="G40" s="44"/>
      <c r="H40" s="45">
        <f t="shared" si="0"/>
        <v>0</v>
      </c>
      <c r="I40" s="45">
        <f t="shared" si="1"/>
        <v>0</v>
      </c>
      <c r="J40" s="46">
        <v>0.23</v>
      </c>
      <c r="K40" s="45">
        <f t="shared" si="2"/>
        <v>0</v>
      </c>
    </row>
    <row r="41" spans="1:11" ht="22.5" customHeight="1" x14ac:dyDescent="0.25">
      <c r="A41" s="35" t="s">
        <v>121</v>
      </c>
      <c r="B41" s="85"/>
      <c r="C41" s="42" t="s">
        <v>122</v>
      </c>
      <c r="D41" s="42" t="s">
        <v>123</v>
      </c>
      <c r="E41" s="40">
        <v>1</v>
      </c>
      <c r="F41" s="35">
        <v>4</v>
      </c>
      <c r="G41" s="44"/>
      <c r="H41" s="45">
        <f t="shared" si="0"/>
        <v>0</v>
      </c>
      <c r="I41" s="45">
        <f t="shared" si="1"/>
        <v>0</v>
      </c>
      <c r="J41" s="46">
        <v>0.23</v>
      </c>
      <c r="K41" s="45">
        <f t="shared" si="2"/>
        <v>0</v>
      </c>
    </row>
    <row r="42" spans="1:11" ht="22.5" customHeight="1" x14ac:dyDescent="0.25">
      <c r="A42" s="35" t="s">
        <v>124</v>
      </c>
      <c r="B42" s="85"/>
      <c r="C42" s="42" t="s">
        <v>125</v>
      </c>
      <c r="D42" s="42" t="s">
        <v>126</v>
      </c>
      <c r="E42" s="40">
        <v>1</v>
      </c>
      <c r="F42" s="35">
        <v>4</v>
      </c>
      <c r="G42" s="44"/>
      <c r="H42" s="45">
        <f t="shared" si="0"/>
        <v>0</v>
      </c>
      <c r="I42" s="45">
        <f t="shared" si="1"/>
        <v>0</v>
      </c>
      <c r="J42" s="46">
        <v>0.23</v>
      </c>
      <c r="K42" s="45">
        <f t="shared" si="2"/>
        <v>0</v>
      </c>
    </row>
    <row r="43" spans="1:11" ht="22.5" customHeight="1" x14ac:dyDescent="0.25">
      <c r="A43" s="35" t="s">
        <v>127</v>
      </c>
      <c r="B43" s="86"/>
      <c r="C43" s="42" t="s">
        <v>128</v>
      </c>
      <c r="D43" s="42" t="s">
        <v>129</v>
      </c>
      <c r="E43" s="14">
        <v>1</v>
      </c>
      <c r="F43" s="35">
        <v>4</v>
      </c>
      <c r="G43" s="44"/>
      <c r="H43" s="45">
        <f t="shared" si="0"/>
        <v>0</v>
      </c>
      <c r="I43" s="45">
        <f t="shared" si="1"/>
        <v>0</v>
      </c>
      <c r="J43" s="46">
        <v>0.23</v>
      </c>
      <c r="K43" s="45">
        <f t="shared" si="2"/>
        <v>0</v>
      </c>
    </row>
    <row r="44" spans="1:11" ht="22.5" customHeight="1" x14ac:dyDescent="0.25">
      <c r="A44" s="35" t="s">
        <v>130</v>
      </c>
      <c r="B44" s="84" t="s">
        <v>131</v>
      </c>
      <c r="C44" s="42" t="s">
        <v>132</v>
      </c>
      <c r="D44" s="42" t="s">
        <v>133</v>
      </c>
      <c r="E44" s="40">
        <v>1</v>
      </c>
      <c r="F44" s="35">
        <v>4</v>
      </c>
      <c r="G44" s="44"/>
      <c r="H44" s="45">
        <f t="shared" si="0"/>
        <v>0</v>
      </c>
      <c r="I44" s="45">
        <f t="shared" si="1"/>
        <v>0</v>
      </c>
      <c r="J44" s="46">
        <v>0.23</v>
      </c>
      <c r="K44" s="45">
        <f t="shared" si="2"/>
        <v>0</v>
      </c>
    </row>
    <row r="45" spans="1:11" ht="22.5" customHeight="1" x14ac:dyDescent="0.25">
      <c r="A45" s="35" t="s">
        <v>134</v>
      </c>
      <c r="B45" s="85"/>
      <c r="C45" s="42" t="s">
        <v>135</v>
      </c>
      <c r="D45" s="42" t="s">
        <v>133</v>
      </c>
      <c r="E45" s="40">
        <v>1</v>
      </c>
      <c r="F45" s="35">
        <v>4</v>
      </c>
      <c r="G45" s="44"/>
      <c r="H45" s="45">
        <f t="shared" si="0"/>
        <v>0</v>
      </c>
      <c r="I45" s="45">
        <f t="shared" si="1"/>
        <v>0</v>
      </c>
      <c r="J45" s="46">
        <v>0.23</v>
      </c>
      <c r="K45" s="45">
        <f t="shared" si="2"/>
        <v>0</v>
      </c>
    </row>
    <row r="46" spans="1:11" ht="22.5" customHeight="1" x14ac:dyDescent="0.25">
      <c r="A46" s="35" t="s">
        <v>136</v>
      </c>
      <c r="B46" s="85"/>
      <c r="C46" s="42" t="s">
        <v>67</v>
      </c>
      <c r="D46" s="42" t="s">
        <v>133</v>
      </c>
      <c r="E46" s="40">
        <v>1</v>
      </c>
      <c r="F46" s="35">
        <v>4</v>
      </c>
      <c r="G46" s="44"/>
      <c r="H46" s="45">
        <f t="shared" si="0"/>
        <v>0</v>
      </c>
      <c r="I46" s="45">
        <f t="shared" si="1"/>
        <v>0</v>
      </c>
      <c r="J46" s="46">
        <v>0.23</v>
      </c>
      <c r="K46" s="45">
        <f t="shared" si="2"/>
        <v>0</v>
      </c>
    </row>
    <row r="47" spans="1:11" ht="22.5" customHeight="1" x14ac:dyDescent="0.25">
      <c r="A47" s="35" t="s">
        <v>137</v>
      </c>
      <c r="B47" s="85"/>
      <c r="C47" s="43" t="s">
        <v>67</v>
      </c>
      <c r="D47" s="42" t="s">
        <v>138</v>
      </c>
      <c r="E47" s="40">
        <v>1</v>
      </c>
      <c r="F47" s="35">
        <v>4</v>
      </c>
      <c r="G47" s="44"/>
      <c r="H47" s="45">
        <f t="shared" si="0"/>
        <v>0</v>
      </c>
      <c r="I47" s="45">
        <f t="shared" si="1"/>
        <v>0</v>
      </c>
      <c r="J47" s="46">
        <v>0.23</v>
      </c>
      <c r="K47" s="45">
        <f t="shared" si="2"/>
        <v>0</v>
      </c>
    </row>
    <row r="48" spans="1:11" ht="22.5" customHeight="1" x14ac:dyDescent="0.25">
      <c r="A48" s="35" t="s">
        <v>139</v>
      </c>
      <c r="B48" s="85"/>
      <c r="C48" s="42" t="s">
        <v>67</v>
      </c>
      <c r="D48" s="42" t="s">
        <v>140</v>
      </c>
      <c r="E48" s="40">
        <v>1</v>
      </c>
      <c r="F48" s="35">
        <v>4</v>
      </c>
      <c r="G48" s="44"/>
      <c r="H48" s="45">
        <f t="shared" si="0"/>
        <v>0</v>
      </c>
      <c r="I48" s="45">
        <f t="shared" si="1"/>
        <v>0</v>
      </c>
      <c r="J48" s="46">
        <v>0.23</v>
      </c>
      <c r="K48" s="45">
        <f t="shared" si="2"/>
        <v>0</v>
      </c>
    </row>
    <row r="49" spans="1:11" ht="22.5" customHeight="1" x14ac:dyDescent="0.25">
      <c r="A49" s="35" t="s">
        <v>141</v>
      </c>
      <c r="B49" s="85"/>
      <c r="C49" s="42" t="s">
        <v>142</v>
      </c>
      <c r="D49" s="42" t="s">
        <v>143</v>
      </c>
      <c r="E49" s="40">
        <v>1</v>
      </c>
      <c r="F49" s="35">
        <v>4</v>
      </c>
      <c r="G49" s="44"/>
      <c r="H49" s="45">
        <f t="shared" si="0"/>
        <v>0</v>
      </c>
      <c r="I49" s="45">
        <f t="shared" si="1"/>
        <v>0</v>
      </c>
      <c r="J49" s="46">
        <v>0.23</v>
      </c>
      <c r="K49" s="45">
        <f t="shared" si="2"/>
        <v>0</v>
      </c>
    </row>
    <row r="50" spans="1:11" ht="22.5" customHeight="1" x14ac:dyDescent="0.25">
      <c r="A50" s="35" t="s">
        <v>144</v>
      </c>
      <c r="B50" s="86"/>
      <c r="C50" s="42" t="s">
        <v>67</v>
      </c>
      <c r="D50" s="42" t="s">
        <v>145</v>
      </c>
      <c r="E50" s="40">
        <v>1</v>
      </c>
      <c r="F50" s="35">
        <v>4</v>
      </c>
      <c r="G50" s="44"/>
      <c r="H50" s="45">
        <f t="shared" si="0"/>
        <v>0</v>
      </c>
      <c r="I50" s="45">
        <f t="shared" si="1"/>
        <v>0</v>
      </c>
      <c r="J50" s="46">
        <v>0.23</v>
      </c>
      <c r="K50" s="45">
        <f t="shared" si="2"/>
        <v>0</v>
      </c>
    </row>
    <row r="51" spans="1:11" ht="22.5" customHeight="1" x14ac:dyDescent="0.25">
      <c r="A51" s="35" t="s">
        <v>146</v>
      </c>
      <c r="B51" s="84" t="s">
        <v>210</v>
      </c>
      <c r="C51" s="42" t="s">
        <v>147</v>
      </c>
      <c r="D51" s="42" t="s">
        <v>148</v>
      </c>
      <c r="E51" s="40">
        <v>1</v>
      </c>
      <c r="F51" s="35">
        <v>4</v>
      </c>
      <c r="G51" s="44"/>
      <c r="H51" s="45">
        <f t="shared" si="0"/>
        <v>0</v>
      </c>
      <c r="I51" s="45">
        <f t="shared" si="1"/>
        <v>0</v>
      </c>
      <c r="J51" s="46">
        <v>0.23</v>
      </c>
      <c r="K51" s="45">
        <f t="shared" si="2"/>
        <v>0</v>
      </c>
    </row>
    <row r="52" spans="1:11" ht="22.5" customHeight="1" x14ac:dyDescent="0.25">
      <c r="A52" s="35" t="s">
        <v>149</v>
      </c>
      <c r="B52" s="85"/>
      <c r="C52" s="42" t="s">
        <v>150</v>
      </c>
      <c r="D52" s="42" t="s">
        <v>148</v>
      </c>
      <c r="E52" s="40">
        <v>1</v>
      </c>
      <c r="F52" s="35">
        <v>4</v>
      </c>
      <c r="G52" s="44"/>
      <c r="H52" s="45">
        <f t="shared" si="0"/>
        <v>0</v>
      </c>
      <c r="I52" s="45">
        <f t="shared" si="1"/>
        <v>0</v>
      </c>
      <c r="J52" s="46">
        <v>0.23</v>
      </c>
      <c r="K52" s="45">
        <f t="shared" si="2"/>
        <v>0</v>
      </c>
    </row>
    <row r="53" spans="1:11" ht="22.5" customHeight="1" x14ac:dyDescent="0.25">
      <c r="A53" s="35" t="s">
        <v>151</v>
      </c>
      <c r="B53" s="85"/>
      <c r="C53" s="42" t="s">
        <v>152</v>
      </c>
      <c r="D53" s="42" t="s">
        <v>148</v>
      </c>
      <c r="E53" s="40">
        <v>1</v>
      </c>
      <c r="F53" s="35">
        <v>4</v>
      </c>
      <c r="G53" s="44"/>
      <c r="H53" s="45">
        <f t="shared" si="0"/>
        <v>0</v>
      </c>
      <c r="I53" s="45">
        <f t="shared" si="1"/>
        <v>0</v>
      </c>
      <c r="J53" s="46">
        <v>0.23</v>
      </c>
      <c r="K53" s="45">
        <f t="shared" si="2"/>
        <v>0</v>
      </c>
    </row>
    <row r="54" spans="1:11" ht="22.5" customHeight="1" x14ac:dyDescent="0.25">
      <c r="A54" s="35" t="s">
        <v>153</v>
      </c>
      <c r="B54" s="85"/>
      <c r="C54" s="42" t="s">
        <v>154</v>
      </c>
      <c r="D54" s="42" t="s">
        <v>155</v>
      </c>
      <c r="E54" s="40">
        <v>1</v>
      </c>
      <c r="F54" s="35">
        <v>4</v>
      </c>
      <c r="G54" s="44"/>
      <c r="H54" s="45">
        <f t="shared" si="0"/>
        <v>0</v>
      </c>
      <c r="I54" s="45">
        <f t="shared" si="1"/>
        <v>0</v>
      </c>
      <c r="J54" s="46">
        <v>0.23</v>
      </c>
      <c r="K54" s="45">
        <f t="shared" si="2"/>
        <v>0</v>
      </c>
    </row>
    <row r="55" spans="1:11" ht="22.5" customHeight="1" x14ac:dyDescent="0.25">
      <c r="A55" s="35" t="s">
        <v>156</v>
      </c>
      <c r="B55" s="85"/>
      <c r="C55" s="42"/>
      <c r="D55" s="42" t="s">
        <v>17</v>
      </c>
      <c r="E55" s="40">
        <v>1</v>
      </c>
      <c r="F55" s="35">
        <v>4</v>
      </c>
      <c r="G55" s="44"/>
      <c r="H55" s="45">
        <f t="shared" si="0"/>
        <v>0</v>
      </c>
      <c r="I55" s="45">
        <f t="shared" si="1"/>
        <v>0</v>
      </c>
      <c r="J55" s="46">
        <v>0.23</v>
      </c>
      <c r="K55" s="45">
        <f t="shared" si="2"/>
        <v>0</v>
      </c>
    </row>
    <row r="56" spans="1:11" ht="22.5" customHeight="1" x14ac:dyDescent="0.25">
      <c r="A56" s="35" t="s">
        <v>157</v>
      </c>
      <c r="B56" s="85"/>
      <c r="C56" s="42" t="s">
        <v>158</v>
      </c>
      <c r="D56" s="42" t="s">
        <v>159</v>
      </c>
      <c r="E56" s="40">
        <v>2</v>
      </c>
      <c r="F56" s="35">
        <v>8</v>
      </c>
      <c r="G56" s="44"/>
      <c r="H56" s="45">
        <f t="shared" si="0"/>
        <v>0</v>
      </c>
      <c r="I56" s="45">
        <f t="shared" si="1"/>
        <v>0</v>
      </c>
      <c r="J56" s="46">
        <v>0.23</v>
      </c>
      <c r="K56" s="45">
        <f t="shared" si="2"/>
        <v>0</v>
      </c>
    </row>
    <row r="57" spans="1:11" ht="22.5" customHeight="1" x14ac:dyDescent="0.25">
      <c r="A57" s="35" t="s">
        <v>160</v>
      </c>
      <c r="B57" s="86"/>
      <c r="C57" s="42" t="s">
        <v>161</v>
      </c>
      <c r="D57" s="42" t="s">
        <v>162</v>
      </c>
      <c r="E57" s="40">
        <v>2</v>
      </c>
      <c r="F57" s="35">
        <v>8</v>
      </c>
      <c r="G57" s="44"/>
      <c r="H57" s="45">
        <f t="shared" si="0"/>
        <v>0</v>
      </c>
      <c r="I57" s="45">
        <f t="shared" si="1"/>
        <v>0</v>
      </c>
      <c r="J57" s="46">
        <v>0.23</v>
      </c>
      <c r="K57" s="45">
        <f t="shared" si="2"/>
        <v>0</v>
      </c>
    </row>
    <row r="58" spans="1:11" ht="22.5" customHeight="1" x14ac:dyDescent="0.25">
      <c r="A58" s="35" t="s">
        <v>163</v>
      </c>
      <c r="B58" s="84" t="s">
        <v>164</v>
      </c>
      <c r="C58" s="42" t="s">
        <v>67</v>
      </c>
      <c r="D58" s="42" t="s">
        <v>165</v>
      </c>
      <c r="E58" s="40">
        <v>1</v>
      </c>
      <c r="F58" s="35">
        <v>4</v>
      </c>
      <c r="G58" s="44"/>
      <c r="H58" s="45">
        <f t="shared" si="0"/>
        <v>0</v>
      </c>
      <c r="I58" s="45">
        <f t="shared" si="1"/>
        <v>0</v>
      </c>
      <c r="J58" s="46">
        <v>0.23</v>
      </c>
      <c r="K58" s="45">
        <f t="shared" si="2"/>
        <v>0</v>
      </c>
    </row>
    <row r="59" spans="1:11" ht="22.5" customHeight="1" x14ac:dyDescent="0.25">
      <c r="A59" s="35" t="s">
        <v>166</v>
      </c>
      <c r="B59" s="85"/>
      <c r="C59" s="42" t="s">
        <v>167</v>
      </c>
      <c r="D59" s="42" t="s">
        <v>168</v>
      </c>
      <c r="E59" s="40">
        <v>1</v>
      </c>
      <c r="F59" s="35">
        <v>4</v>
      </c>
      <c r="G59" s="44"/>
      <c r="H59" s="45">
        <f t="shared" si="0"/>
        <v>0</v>
      </c>
      <c r="I59" s="45">
        <f t="shared" si="1"/>
        <v>0</v>
      </c>
      <c r="J59" s="46">
        <v>0.23</v>
      </c>
      <c r="K59" s="45">
        <f t="shared" si="2"/>
        <v>0</v>
      </c>
    </row>
    <row r="60" spans="1:11" ht="22.5" customHeight="1" x14ac:dyDescent="0.25">
      <c r="A60" s="35" t="s">
        <v>169</v>
      </c>
      <c r="B60" s="85"/>
      <c r="C60" s="42"/>
      <c r="D60" s="42" t="s">
        <v>19</v>
      </c>
      <c r="E60" s="40">
        <v>2</v>
      </c>
      <c r="F60" s="35">
        <v>8</v>
      </c>
      <c r="G60" s="44"/>
      <c r="H60" s="45">
        <f t="shared" si="0"/>
        <v>0</v>
      </c>
      <c r="I60" s="45">
        <f t="shared" si="1"/>
        <v>0</v>
      </c>
      <c r="J60" s="46">
        <v>0.23</v>
      </c>
      <c r="K60" s="45">
        <f t="shared" si="2"/>
        <v>0</v>
      </c>
    </row>
    <row r="61" spans="1:11" ht="22.5" customHeight="1" x14ac:dyDescent="0.25">
      <c r="A61" s="35" t="s">
        <v>170</v>
      </c>
      <c r="B61" s="85"/>
      <c r="C61" s="42" t="s">
        <v>80</v>
      </c>
      <c r="D61" s="42" t="s">
        <v>171</v>
      </c>
      <c r="E61" s="40">
        <v>1</v>
      </c>
      <c r="F61" s="35">
        <v>4</v>
      </c>
      <c r="G61" s="44"/>
      <c r="H61" s="45">
        <f t="shared" si="0"/>
        <v>0</v>
      </c>
      <c r="I61" s="45">
        <f t="shared" si="1"/>
        <v>0</v>
      </c>
      <c r="J61" s="46">
        <v>0.23</v>
      </c>
      <c r="K61" s="45">
        <f t="shared" si="2"/>
        <v>0</v>
      </c>
    </row>
    <row r="62" spans="1:11" ht="22.5" customHeight="1" x14ac:dyDescent="0.25">
      <c r="A62" s="35" t="s">
        <v>172</v>
      </c>
      <c r="B62" s="86"/>
      <c r="C62" s="42" t="s">
        <v>173</v>
      </c>
      <c r="D62" s="42" t="s">
        <v>15</v>
      </c>
      <c r="E62" s="40">
        <v>3</v>
      </c>
      <c r="F62" s="35">
        <v>12</v>
      </c>
      <c r="G62" s="44"/>
      <c r="H62" s="45">
        <f t="shared" si="0"/>
        <v>0</v>
      </c>
      <c r="I62" s="45">
        <f t="shared" si="1"/>
        <v>0</v>
      </c>
      <c r="J62" s="46">
        <v>0.23</v>
      </c>
      <c r="K62" s="45">
        <f t="shared" si="2"/>
        <v>0</v>
      </c>
    </row>
    <row r="63" spans="1:11" ht="22.5" customHeight="1" x14ac:dyDescent="0.25">
      <c r="A63" s="35" t="s">
        <v>174</v>
      </c>
      <c r="B63" s="84" t="s">
        <v>175</v>
      </c>
      <c r="C63" s="42" t="s">
        <v>176</v>
      </c>
      <c r="D63" s="42" t="s">
        <v>177</v>
      </c>
      <c r="E63" s="40">
        <v>2</v>
      </c>
      <c r="F63" s="35">
        <v>8</v>
      </c>
      <c r="G63" s="44"/>
      <c r="H63" s="45">
        <f t="shared" si="0"/>
        <v>0</v>
      </c>
      <c r="I63" s="45">
        <f t="shared" si="1"/>
        <v>0</v>
      </c>
      <c r="J63" s="46">
        <v>0.23</v>
      </c>
      <c r="K63" s="45">
        <f t="shared" si="2"/>
        <v>0</v>
      </c>
    </row>
    <row r="64" spans="1:11" ht="22.5" customHeight="1" x14ac:dyDescent="0.25">
      <c r="A64" s="35" t="s">
        <v>178</v>
      </c>
      <c r="B64" s="86"/>
      <c r="C64" s="42" t="s">
        <v>87</v>
      </c>
      <c r="D64" s="36" t="s">
        <v>179</v>
      </c>
      <c r="E64" s="40">
        <v>2</v>
      </c>
      <c r="F64" s="35">
        <v>8</v>
      </c>
      <c r="G64" s="44"/>
      <c r="H64" s="45">
        <f t="shared" si="0"/>
        <v>0</v>
      </c>
      <c r="I64" s="45">
        <f t="shared" si="1"/>
        <v>0</v>
      </c>
      <c r="J64" s="46">
        <v>0.23</v>
      </c>
      <c r="K64" s="45">
        <f t="shared" si="2"/>
        <v>0</v>
      </c>
    </row>
    <row r="65" spans="1:11" ht="22.5" customHeight="1" x14ac:dyDescent="0.25">
      <c r="A65" s="35" t="s">
        <v>180</v>
      </c>
      <c r="B65" s="84" t="s">
        <v>209</v>
      </c>
      <c r="C65" s="42" t="s">
        <v>181</v>
      </c>
      <c r="D65" s="42" t="s">
        <v>182</v>
      </c>
      <c r="E65" s="40">
        <v>1</v>
      </c>
      <c r="F65" s="35">
        <v>4</v>
      </c>
      <c r="G65" s="44"/>
      <c r="H65" s="45">
        <f t="shared" si="0"/>
        <v>0</v>
      </c>
      <c r="I65" s="45">
        <f t="shared" si="1"/>
        <v>0</v>
      </c>
      <c r="J65" s="46">
        <v>0.23</v>
      </c>
      <c r="K65" s="45">
        <f t="shared" si="2"/>
        <v>0</v>
      </c>
    </row>
    <row r="66" spans="1:11" ht="22.5" customHeight="1" x14ac:dyDescent="0.25">
      <c r="A66" s="35" t="s">
        <v>183</v>
      </c>
      <c r="B66" s="85"/>
      <c r="C66" s="42" t="s">
        <v>75</v>
      </c>
      <c r="D66" s="42" t="s">
        <v>184</v>
      </c>
      <c r="E66" s="40">
        <v>2</v>
      </c>
      <c r="F66" s="35">
        <v>8</v>
      </c>
      <c r="G66" s="44"/>
      <c r="H66" s="45">
        <f t="shared" si="0"/>
        <v>0</v>
      </c>
      <c r="I66" s="45">
        <f t="shared" si="1"/>
        <v>0</v>
      </c>
      <c r="J66" s="46">
        <v>0.23</v>
      </c>
      <c r="K66" s="45">
        <f t="shared" si="2"/>
        <v>0</v>
      </c>
    </row>
    <row r="67" spans="1:11" ht="22.5" customHeight="1" x14ac:dyDescent="0.25">
      <c r="A67" s="35" t="s">
        <v>185</v>
      </c>
      <c r="B67" s="85"/>
      <c r="C67" s="42" t="s">
        <v>75</v>
      </c>
      <c r="D67" s="42" t="s">
        <v>186</v>
      </c>
      <c r="E67" s="40">
        <v>2</v>
      </c>
      <c r="F67" s="35">
        <v>8</v>
      </c>
      <c r="G67" s="44"/>
      <c r="H67" s="45">
        <f t="shared" si="0"/>
        <v>0</v>
      </c>
      <c r="I67" s="45">
        <f t="shared" si="1"/>
        <v>0</v>
      </c>
      <c r="J67" s="46">
        <v>0.23</v>
      </c>
      <c r="K67" s="45">
        <f t="shared" si="2"/>
        <v>0</v>
      </c>
    </row>
    <row r="68" spans="1:11" ht="22.5" customHeight="1" x14ac:dyDescent="0.25">
      <c r="A68" s="35" t="s">
        <v>187</v>
      </c>
      <c r="B68" s="85"/>
      <c r="C68" s="42" t="s">
        <v>188</v>
      </c>
      <c r="D68" s="42" t="s">
        <v>189</v>
      </c>
      <c r="E68" s="40">
        <v>1</v>
      </c>
      <c r="F68" s="35">
        <v>4</v>
      </c>
      <c r="G68" s="44"/>
      <c r="H68" s="45">
        <f t="shared" si="0"/>
        <v>0</v>
      </c>
      <c r="I68" s="45">
        <f t="shared" si="1"/>
        <v>0</v>
      </c>
      <c r="J68" s="46">
        <v>0.23</v>
      </c>
      <c r="K68" s="45">
        <f t="shared" si="2"/>
        <v>0</v>
      </c>
    </row>
    <row r="69" spans="1:11" ht="22.5" customHeight="1" x14ac:dyDescent="0.25">
      <c r="A69" s="35" t="s">
        <v>190</v>
      </c>
      <c r="B69" s="85"/>
      <c r="C69" s="42" t="s">
        <v>67</v>
      </c>
      <c r="D69" s="42" t="s">
        <v>191</v>
      </c>
      <c r="E69" s="40">
        <v>1</v>
      </c>
      <c r="F69" s="35">
        <v>4</v>
      </c>
      <c r="G69" s="44"/>
      <c r="H69" s="45">
        <f t="shared" si="0"/>
        <v>0</v>
      </c>
      <c r="I69" s="45">
        <f t="shared" si="1"/>
        <v>0</v>
      </c>
      <c r="J69" s="46">
        <v>0.23</v>
      </c>
      <c r="K69" s="45">
        <f t="shared" si="2"/>
        <v>0</v>
      </c>
    </row>
    <row r="70" spans="1:11" ht="22.5" customHeight="1" x14ac:dyDescent="0.25">
      <c r="A70" s="35" t="s">
        <v>192</v>
      </c>
      <c r="B70" s="85"/>
      <c r="C70" s="42" t="s">
        <v>67</v>
      </c>
      <c r="D70" s="42" t="s">
        <v>193</v>
      </c>
      <c r="E70" s="40">
        <v>1</v>
      </c>
      <c r="F70" s="35">
        <v>4</v>
      </c>
      <c r="G70" s="44"/>
      <c r="H70" s="45">
        <f t="shared" si="0"/>
        <v>0</v>
      </c>
      <c r="I70" s="45">
        <f t="shared" si="1"/>
        <v>0</v>
      </c>
      <c r="J70" s="46">
        <v>0.23</v>
      </c>
      <c r="K70" s="45">
        <f t="shared" si="2"/>
        <v>0</v>
      </c>
    </row>
    <row r="71" spans="1:11" ht="22.5" customHeight="1" x14ac:dyDescent="0.25">
      <c r="A71" s="35" t="s">
        <v>194</v>
      </c>
      <c r="B71" s="86"/>
      <c r="C71" s="42" t="s">
        <v>75</v>
      </c>
      <c r="D71" s="42" t="s">
        <v>195</v>
      </c>
      <c r="E71" s="40">
        <v>1</v>
      </c>
      <c r="F71" s="35">
        <v>4</v>
      </c>
      <c r="G71" s="44"/>
      <c r="H71" s="45">
        <f t="shared" si="0"/>
        <v>0</v>
      </c>
      <c r="I71" s="45">
        <f t="shared" si="1"/>
        <v>0</v>
      </c>
      <c r="J71" s="46">
        <v>0.23</v>
      </c>
      <c r="K71" s="45">
        <f t="shared" si="2"/>
        <v>0</v>
      </c>
    </row>
    <row r="72" spans="1:11" ht="22.5" customHeight="1" x14ac:dyDescent="0.25">
      <c r="A72" s="35" t="s">
        <v>196</v>
      </c>
      <c r="B72" s="36" t="s">
        <v>197</v>
      </c>
      <c r="C72" s="42" t="s">
        <v>87</v>
      </c>
      <c r="D72" s="36" t="s">
        <v>198</v>
      </c>
      <c r="E72" s="40">
        <v>1</v>
      </c>
      <c r="F72" s="35">
        <v>4</v>
      </c>
      <c r="G72" s="44"/>
      <c r="H72" s="45">
        <f t="shared" si="0"/>
        <v>0</v>
      </c>
      <c r="I72" s="45">
        <f t="shared" si="1"/>
        <v>0</v>
      </c>
      <c r="J72" s="46">
        <v>0.23</v>
      </c>
      <c r="K72" s="45">
        <f t="shared" si="2"/>
        <v>0</v>
      </c>
    </row>
    <row r="73" spans="1:11" ht="22.5" customHeight="1" x14ac:dyDescent="0.25">
      <c r="A73" s="35" t="s">
        <v>199</v>
      </c>
      <c r="B73" s="84" t="s">
        <v>131</v>
      </c>
      <c r="C73" s="42" t="s">
        <v>200</v>
      </c>
      <c r="D73" s="42" t="s">
        <v>201</v>
      </c>
      <c r="E73" s="40">
        <v>1</v>
      </c>
      <c r="F73" s="35">
        <v>4</v>
      </c>
      <c r="G73" s="44"/>
      <c r="H73" s="45">
        <f t="shared" si="0"/>
        <v>0</v>
      </c>
      <c r="I73" s="45">
        <f t="shared" si="1"/>
        <v>0</v>
      </c>
      <c r="J73" s="46">
        <v>0.23</v>
      </c>
      <c r="K73" s="45">
        <f t="shared" si="2"/>
        <v>0</v>
      </c>
    </row>
    <row r="74" spans="1:11" ht="22.5" customHeight="1" x14ac:dyDescent="0.25">
      <c r="A74" s="35" t="s">
        <v>202</v>
      </c>
      <c r="B74" s="85"/>
      <c r="C74" s="42" t="s">
        <v>92</v>
      </c>
      <c r="D74" s="42" t="s">
        <v>203</v>
      </c>
      <c r="E74" s="40">
        <v>1</v>
      </c>
      <c r="F74" s="35">
        <v>4</v>
      </c>
      <c r="G74" s="44"/>
      <c r="H74" s="45">
        <f t="shared" si="0"/>
        <v>0</v>
      </c>
      <c r="I74" s="45">
        <f t="shared" si="1"/>
        <v>0</v>
      </c>
      <c r="J74" s="46">
        <v>0.23</v>
      </c>
      <c r="K74" s="45">
        <f t="shared" si="2"/>
        <v>0</v>
      </c>
    </row>
    <row r="75" spans="1:11" ht="22.5" customHeight="1" x14ac:dyDescent="0.25">
      <c r="A75" s="35" t="s">
        <v>204</v>
      </c>
      <c r="B75" s="85"/>
      <c r="C75" s="42" t="s">
        <v>205</v>
      </c>
      <c r="D75" s="42" t="s">
        <v>206</v>
      </c>
      <c r="E75" s="40">
        <v>1</v>
      </c>
      <c r="F75" s="35">
        <v>4</v>
      </c>
      <c r="G75" s="44"/>
      <c r="H75" s="45">
        <f t="shared" si="0"/>
        <v>0</v>
      </c>
      <c r="I75" s="45">
        <f t="shared" si="1"/>
        <v>0</v>
      </c>
      <c r="J75" s="46">
        <v>0.23</v>
      </c>
      <c r="K75" s="45">
        <f t="shared" si="2"/>
        <v>0</v>
      </c>
    </row>
    <row r="76" spans="1:11" ht="22.5" customHeight="1" x14ac:dyDescent="0.25">
      <c r="A76" s="35" t="s">
        <v>207</v>
      </c>
      <c r="B76" s="86"/>
      <c r="C76" s="42" t="s">
        <v>87</v>
      </c>
      <c r="D76" s="42" t="s">
        <v>208</v>
      </c>
      <c r="E76" s="40">
        <v>2</v>
      </c>
      <c r="F76" s="35">
        <v>8</v>
      </c>
      <c r="G76" s="44"/>
      <c r="H76" s="45">
        <f t="shared" ref="H76" si="3">ROUND(G76+(G76*J76),2)</f>
        <v>0</v>
      </c>
      <c r="I76" s="45">
        <f t="shared" ref="I76" si="4">F76*G76</f>
        <v>0</v>
      </c>
      <c r="J76" s="46">
        <v>0.23</v>
      </c>
      <c r="K76" s="45">
        <f t="shared" ref="K76" si="5">ROUND(I76+(I76*J76),2)</f>
        <v>0</v>
      </c>
    </row>
    <row r="77" spans="1:11" ht="22.5" customHeight="1" x14ac:dyDescent="0.25">
      <c r="A77" s="66" t="s">
        <v>216</v>
      </c>
      <c r="B77" s="53"/>
      <c r="C77" s="54"/>
      <c r="D77" s="54"/>
      <c r="E77" s="54"/>
      <c r="F77" s="54"/>
      <c r="G77" s="54"/>
      <c r="H77" s="54"/>
      <c r="I77" s="54"/>
      <c r="J77" s="54"/>
      <c r="K77" s="59"/>
    </row>
    <row r="78" spans="1:11" ht="22.5" customHeight="1" x14ac:dyDescent="0.25">
      <c r="A78" s="60" t="s">
        <v>1</v>
      </c>
      <c r="B78" s="69" t="s">
        <v>47</v>
      </c>
      <c r="C78" s="42" t="s">
        <v>69</v>
      </c>
      <c r="D78" s="42" t="s">
        <v>217</v>
      </c>
      <c r="E78" s="40">
        <v>1</v>
      </c>
      <c r="F78" s="58">
        <v>4</v>
      </c>
      <c r="G78" s="50"/>
      <c r="H78" s="51">
        <f>ROUND(G78+(G78*J78),2)</f>
        <v>0</v>
      </c>
      <c r="I78" s="51">
        <f>F78*G78</f>
        <v>0</v>
      </c>
      <c r="J78" s="52">
        <v>0.23</v>
      </c>
      <c r="K78" s="51">
        <f>ROUND(I78+(I78*J78),2)</f>
        <v>0</v>
      </c>
    </row>
    <row r="79" spans="1:11" ht="22.5" customHeight="1" x14ac:dyDescent="0.25">
      <c r="A79" s="60" t="s">
        <v>2</v>
      </c>
      <c r="B79" s="69"/>
      <c r="C79" s="42" t="s">
        <v>75</v>
      </c>
      <c r="D79" s="42" t="s">
        <v>218</v>
      </c>
      <c r="E79" s="40">
        <v>1</v>
      </c>
      <c r="F79" s="58">
        <v>4</v>
      </c>
      <c r="G79" s="44"/>
      <c r="H79" s="45">
        <f t="shared" ref="H79:H98" si="6">ROUND(G79+(G79*J79),2)</f>
        <v>0</v>
      </c>
      <c r="I79" s="45">
        <f t="shared" ref="I79:I98" si="7">F79*G79</f>
        <v>0</v>
      </c>
      <c r="J79" s="46">
        <v>0.23</v>
      </c>
      <c r="K79" s="45">
        <f t="shared" ref="K79:K98" si="8">ROUND(I79+(I79*J79),2)</f>
        <v>0</v>
      </c>
    </row>
    <row r="80" spans="1:11" ht="22.5" customHeight="1" x14ac:dyDescent="0.25">
      <c r="A80" s="60" t="s">
        <v>3</v>
      </c>
      <c r="B80" s="69"/>
      <c r="C80" s="42" t="s">
        <v>80</v>
      </c>
      <c r="D80" s="42" t="s">
        <v>15</v>
      </c>
      <c r="E80" s="40">
        <v>1</v>
      </c>
      <c r="F80" s="58">
        <v>4</v>
      </c>
      <c r="G80" s="44"/>
      <c r="H80" s="45">
        <f t="shared" si="6"/>
        <v>0</v>
      </c>
      <c r="I80" s="45">
        <f t="shared" si="7"/>
        <v>0</v>
      </c>
      <c r="J80" s="46">
        <v>0.23</v>
      </c>
      <c r="K80" s="45">
        <f t="shared" si="8"/>
        <v>0</v>
      </c>
    </row>
    <row r="81" spans="1:11" ht="22.5" customHeight="1" x14ac:dyDescent="0.25">
      <c r="A81" s="60" t="s">
        <v>4</v>
      </c>
      <c r="B81" s="69"/>
      <c r="C81" s="42" t="s">
        <v>219</v>
      </c>
      <c r="D81" s="42" t="s">
        <v>15</v>
      </c>
      <c r="E81" s="40">
        <v>1</v>
      </c>
      <c r="F81" s="58">
        <v>4</v>
      </c>
      <c r="G81" s="44"/>
      <c r="H81" s="45">
        <f t="shared" si="6"/>
        <v>0</v>
      </c>
      <c r="I81" s="45">
        <f t="shared" si="7"/>
        <v>0</v>
      </c>
      <c r="J81" s="46">
        <v>0.23</v>
      </c>
      <c r="K81" s="45">
        <f t="shared" si="8"/>
        <v>0</v>
      </c>
    </row>
    <row r="82" spans="1:11" ht="22.5" customHeight="1" x14ac:dyDescent="0.25">
      <c r="A82" s="60" t="s">
        <v>5</v>
      </c>
      <c r="B82" s="69"/>
      <c r="C82" s="42" t="s">
        <v>67</v>
      </c>
      <c r="D82" s="42" t="s">
        <v>220</v>
      </c>
      <c r="E82" s="40">
        <v>3</v>
      </c>
      <c r="F82" s="58">
        <v>12</v>
      </c>
      <c r="G82" s="44"/>
      <c r="H82" s="45">
        <f t="shared" si="6"/>
        <v>0</v>
      </c>
      <c r="I82" s="45">
        <f t="shared" si="7"/>
        <v>0</v>
      </c>
      <c r="J82" s="46">
        <v>0.23</v>
      </c>
      <c r="K82" s="45">
        <f t="shared" si="8"/>
        <v>0</v>
      </c>
    </row>
    <row r="83" spans="1:11" ht="22.5" customHeight="1" x14ac:dyDescent="0.25">
      <c r="A83" s="60" t="s">
        <v>6</v>
      </c>
      <c r="B83" s="69"/>
      <c r="C83" s="42" t="s">
        <v>67</v>
      </c>
      <c r="D83" s="42" t="s">
        <v>165</v>
      </c>
      <c r="E83" s="40">
        <v>2</v>
      </c>
      <c r="F83" s="58">
        <v>8</v>
      </c>
      <c r="G83" s="44"/>
      <c r="H83" s="45">
        <f t="shared" si="6"/>
        <v>0</v>
      </c>
      <c r="I83" s="45">
        <f t="shared" si="7"/>
        <v>0</v>
      </c>
      <c r="J83" s="46">
        <v>0.23</v>
      </c>
      <c r="K83" s="45">
        <f t="shared" si="8"/>
        <v>0</v>
      </c>
    </row>
    <row r="84" spans="1:11" ht="22.5" customHeight="1" x14ac:dyDescent="0.25">
      <c r="A84" s="60" t="s">
        <v>7</v>
      </c>
      <c r="B84" s="69"/>
      <c r="C84" s="42" t="s">
        <v>221</v>
      </c>
      <c r="D84" s="42" t="s">
        <v>222</v>
      </c>
      <c r="E84" s="40">
        <v>1</v>
      </c>
      <c r="F84" s="58">
        <v>4</v>
      </c>
      <c r="G84" s="44"/>
      <c r="H84" s="45">
        <f t="shared" si="6"/>
        <v>0</v>
      </c>
      <c r="I84" s="45">
        <f t="shared" si="7"/>
        <v>0</v>
      </c>
      <c r="J84" s="46">
        <v>0.23</v>
      </c>
      <c r="K84" s="45">
        <f t="shared" si="8"/>
        <v>0</v>
      </c>
    </row>
    <row r="85" spans="1:11" ht="22.5" customHeight="1" x14ac:dyDescent="0.25">
      <c r="A85" s="60" t="s">
        <v>8</v>
      </c>
      <c r="B85" s="69"/>
      <c r="C85" s="29" t="s">
        <v>75</v>
      </c>
      <c r="D85" s="29" t="s">
        <v>223</v>
      </c>
      <c r="E85" s="55">
        <v>1</v>
      </c>
      <c r="F85" s="58">
        <v>4</v>
      </c>
      <c r="G85" s="44"/>
      <c r="H85" s="45">
        <f t="shared" si="6"/>
        <v>0</v>
      </c>
      <c r="I85" s="45">
        <f t="shared" si="7"/>
        <v>0</v>
      </c>
      <c r="J85" s="46">
        <v>0.23</v>
      </c>
      <c r="K85" s="45">
        <f t="shared" si="8"/>
        <v>0</v>
      </c>
    </row>
    <row r="86" spans="1:11" ht="22.5" customHeight="1" x14ac:dyDescent="0.25">
      <c r="A86" s="60" t="s">
        <v>9</v>
      </c>
      <c r="B86" s="69"/>
      <c r="C86" s="19" t="s">
        <v>69</v>
      </c>
      <c r="D86" s="29" t="s">
        <v>224</v>
      </c>
      <c r="E86" s="55">
        <v>1</v>
      </c>
      <c r="F86" s="58">
        <v>4</v>
      </c>
      <c r="G86" s="44"/>
      <c r="H86" s="45">
        <f t="shared" si="6"/>
        <v>0</v>
      </c>
      <c r="I86" s="45">
        <f t="shared" si="7"/>
        <v>0</v>
      </c>
      <c r="J86" s="46">
        <v>0.23</v>
      </c>
      <c r="K86" s="45">
        <f t="shared" si="8"/>
        <v>0</v>
      </c>
    </row>
    <row r="87" spans="1:11" ht="22.5" customHeight="1" x14ac:dyDescent="0.25">
      <c r="A87" s="60" t="s">
        <v>10</v>
      </c>
      <c r="B87" s="69"/>
      <c r="C87" s="29" t="s">
        <v>75</v>
      </c>
      <c r="D87" s="29" t="s">
        <v>225</v>
      </c>
      <c r="E87" s="55">
        <v>1</v>
      </c>
      <c r="F87" s="58">
        <v>4</v>
      </c>
      <c r="G87" s="44"/>
      <c r="H87" s="45">
        <f t="shared" si="6"/>
        <v>0</v>
      </c>
      <c r="I87" s="45">
        <f t="shared" si="7"/>
        <v>0</v>
      </c>
      <c r="J87" s="46">
        <v>0.23</v>
      </c>
      <c r="K87" s="45">
        <f t="shared" si="8"/>
        <v>0</v>
      </c>
    </row>
    <row r="88" spans="1:11" ht="22.5" customHeight="1" x14ac:dyDescent="0.25">
      <c r="A88" s="60" t="s">
        <v>11</v>
      </c>
      <c r="B88" s="69"/>
      <c r="C88" s="29" t="s">
        <v>226</v>
      </c>
      <c r="D88" s="29" t="s">
        <v>73</v>
      </c>
      <c r="E88" s="55">
        <v>1</v>
      </c>
      <c r="F88" s="58">
        <v>4</v>
      </c>
      <c r="G88" s="44"/>
      <c r="H88" s="45">
        <f t="shared" si="6"/>
        <v>0</v>
      </c>
      <c r="I88" s="45">
        <f t="shared" si="7"/>
        <v>0</v>
      </c>
      <c r="J88" s="46">
        <v>0.23</v>
      </c>
      <c r="K88" s="45">
        <f t="shared" si="8"/>
        <v>0</v>
      </c>
    </row>
    <row r="89" spans="1:11" ht="22.5" customHeight="1" x14ac:dyDescent="0.25">
      <c r="A89" s="60" t="s">
        <v>12</v>
      </c>
      <c r="B89" s="69"/>
      <c r="C89" s="42" t="s">
        <v>227</v>
      </c>
      <c r="D89" s="42" t="s">
        <v>78</v>
      </c>
      <c r="E89" s="55">
        <v>1</v>
      </c>
      <c r="F89" s="58">
        <v>4</v>
      </c>
      <c r="G89" s="44"/>
      <c r="H89" s="45">
        <f t="shared" si="6"/>
        <v>0</v>
      </c>
      <c r="I89" s="45">
        <f t="shared" si="7"/>
        <v>0</v>
      </c>
      <c r="J89" s="46">
        <v>0.23</v>
      </c>
      <c r="K89" s="45">
        <f t="shared" si="8"/>
        <v>0</v>
      </c>
    </row>
    <row r="90" spans="1:11" ht="22.5" customHeight="1" x14ac:dyDescent="0.25">
      <c r="A90" s="60" t="s">
        <v>13</v>
      </c>
      <c r="B90" s="69" t="s">
        <v>228</v>
      </c>
      <c r="C90" s="42" t="s">
        <v>87</v>
      </c>
      <c r="D90" s="36" t="s">
        <v>229</v>
      </c>
      <c r="E90" s="55">
        <v>1</v>
      </c>
      <c r="F90" s="58">
        <v>4</v>
      </c>
      <c r="G90" s="44"/>
      <c r="H90" s="45">
        <f t="shared" si="6"/>
        <v>0</v>
      </c>
      <c r="I90" s="45">
        <f t="shared" si="7"/>
        <v>0</v>
      </c>
      <c r="J90" s="46">
        <v>0.23</v>
      </c>
      <c r="K90" s="45">
        <f t="shared" si="8"/>
        <v>0</v>
      </c>
    </row>
    <row r="91" spans="1:11" ht="22.5" customHeight="1" x14ac:dyDescent="0.25">
      <c r="A91" s="60" t="s">
        <v>14</v>
      </c>
      <c r="B91" s="69"/>
      <c r="C91" s="42" t="s">
        <v>227</v>
      </c>
      <c r="D91" s="36" t="s">
        <v>230</v>
      </c>
      <c r="E91" s="55">
        <v>1</v>
      </c>
      <c r="F91" s="58">
        <v>4</v>
      </c>
      <c r="G91" s="44"/>
      <c r="H91" s="45">
        <f t="shared" si="6"/>
        <v>0</v>
      </c>
      <c r="I91" s="45">
        <f t="shared" si="7"/>
        <v>0</v>
      </c>
      <c r="J91" s="46">
        <v>0.23</v>
      </c>
      <c r="K91" s="45">
        <f t="shared" si="8"/>
        <v>0</v>
      </c>
    </row>
    <row r="92" spans="1:11" ht="22.5" customHeight="1" x14ac:dyDescent="0.25">
      <c r="A92" s="60" t="s">
        <v>16</v>
      </c>
      <c r="B92" s="69"/>
      <c r="C92" s="42" t="s">
        <v>231</v>
      </c>
      <c r="D92" s="36" t="s">
        <v>232</v>
      </c>
      <c r="E92" s="55">
        <v>1</v>
      </c>
      <c r="F92" s="58">
        <v>4</v>
      </c>
      <c r="G92" s="44"/>
      <c r="H92" s="45">
        <f t="shared" si="6"/>
        <v>0</v>
      </c>
      <c r="I92" s="45">
        <f t="shared" si="7"/>
        <v>0</v>
      </c>
      <c r="J92" s="46">
        <v>0.23</v>
      </c>
      <c r="K92" s="45">
        <f t="shared" si="8"/>
        <v>0</v>
      </c>
    </row>
    <row r="93" spans="1:11" ht="22.5" customHeight="1" x14ac:dyDescent="0.25">
      <c r="A93" s="60" t="s">
        <v>18</v>
      </c>
      <c r="B93" s="69"/>
      <c r="C93" s="42" t="s">
        <v>87</v>
      </c>
      <c r="D93" s="36" t="s">
        <v>233</v>
      </c>
      <c r="E93" s="55">
        <v>1</v>
      </c>
      <c r="F93" s="58">
        <v>4</v>
      </c>
      <c r="G93" s="44"/>
      <c r="H93" s="45">
        <f t="shared" si="6"/>
        <v>0</v>
      </c>
      <c r="I93" s="45">
        <f t="shared" si="7"/>
        <v>0</v>
      </c>
      <c r="J93" s="46">
        <v>0.23</v>
      </c>
      <c r="K93" s="45">
        <f t="shared" si="8"/>
        <v>0</v>
      </c>
    </row>
    <row r="94" spans="1:11" ht="22.5" customHeight="1" x14ac:dyDescent="0.25">
      <c r="A94" s="66" t="s">
        <v>234</v>
      </c>
      <c r="B94" s="53"/>
      <c r="C94" s="54"/>
      <c r="D94" s="54"/>
      <c r="E94" s="54"/>
      <c r="F94" s="54"/>
      <c r="G94" s="54"/>
      <c r="H94" s="54"/>
      <c r="I94" s="54"/>
      <c r="J94" s="54"/>
      <c r="K94" s="59"/>
    </row>
    <row r="95" spans="1:11" ht="22.5" customHeight="1" x14ac:dyDescent="0.25">
      <c r="A95" s="60" t="s">
        <v>1</v>
      </c>
      <c r="B95" s="70" t="s">
        <v>235</v>
      </c>
      <c r="C95" s="35" t="s">
        <v>55</v>
      </c>
      <c r="D95" s="60" t="s">
        <v>217</v>
      </c>
      <c r="E95" s="35">
        <v>1</v>
      </c>
      <c r="F95" s="35">
        <v>4</v>
      </c>
      <c r="G95" s="44"/>
      <c r="H95" s="45">
        <f t="shared" si="6"/>
        <v>0</v>
      </c>
      <c r="I95" s="45">
        <f t="shared" si="7"/>
        <v>0</v>
      </c>
      <c r="J95" s="46">
        <v>0.23</v>
      </c>
      <c r="K95" s="45">
        <f t="shared" si="8"/>
        <v>0</v>
      </c>
    </row>
    <row r="96" spans="1:11" ht="22.5" customHeight="1" x14ac:dyDescent="0.25">
      <c r="A96" s="60" t="s">
        <v>2</v>
      </c>
      <c r="B96" s="71"/>
      <c r="C96" s="29" t="s">
        <v>236</v>
      </c>
      <c r="D96" s="60" t="s">
        <v>237</v>
      </c>
      <c r="E96" s="35">
        <v>1</v>
      </c>
      <c r="F96" s="35">
        <v>4</v>
      </c>
      <c r="G96" s="44"/>
      <c r="H96" s="45">
        <f t="shared" si="6"/>
        <v>0</v>
      </c>
      <c r="I96" s="45">
        <f t="shared" si="7"/>
        <v>0</v>
      </c>
      <c r="J96" s="46">
        <v>0.23</v>
      </c>
      <c r="K96" s="45">
        <f t="shared" si="8"/>
        <v>0</v>
      </c>
    </row>
    <row r="97" spans="1:11" ht="22.5" customHeight="1" x14ac:dyDescent="0.25">
      <c r="A97" s="60" t="s">
        <v>3</v>
      </c>
      <c r="B97" s="72"/>
      <c r="C97" s="29" t="s">
        <v>236</v>
      </c>
      <c r="D97" s="60" t="s">
        <v>238</v>
      </c>
      <c r="E97" s="35">
        <v>1</v>
      </c>
      <c r="F97" s="35">
        <v>4</v>
      </c>
      <c r="G97" s="44"/>
      <c r="H97" s="45">
        <f t="shared" si="6"/>
        <v>0</v>
      </c>
      <c r="I97" s="45">
        <f t="shared" si="7"/>
        <v>0</v>
      </c>
      <c r="J97" s="46">
        <v>0.23</v>
      </c>
      <c r="K97" s="45">
        <f t="shared" si="8"/>
        <v>0</v>
      </c>
    </row>
    <row r="98" spans="1:11" ht="22.5" customHeight="1" thickBot="1" x14ac:dyDescent="0.3">
      <c r="A98" s="60" t="s">
        <v>4</v>
      </c>
      <c r="B98" s="36" t="s">
        <v>239</v>
      </c>
      <c r="C98" s="29" t="s">
        <v>67</v>
      </c>
      <c r="D98" s="36" t="s">
        <v>73</v>
      </c>
      <c r="E98" s="35">
        <v>1</v>
      </c>
      <c r="F98" s="35">
        <v>4</v>
      </c>
      <c r="G98" s="44"/>
      <c r="H98" s="45">
        <f t="shared" si="6"/>
        <v>0</v>
      </c>
      <c r="I98" s="45">
        <f t="shared" si="7"/>
        <v>0</v>
      </c>
      <c r="J98" s="46">
        <v>0.23</v>
      </c>
      <c r="K98" s="45">
        <f t="shared" si="8"/>
        <v>0</v>
      </c>
    </row>
    <row r="99" spans="1:11" ht="25.5" customHeight="1" thickBot="1" x14ac:dyDescent="0.3">
      <c r="A99" s="31"/>
      <c r="B99" s="32"/>
      <c r="C99" s="32"/>
      <c r="D99" s="32"/>
      <c r="E99" s="32"/>
      <c r="F99" s="32"/>
      <c r="G99" s="32"/>
      <c r="H99" s="57" t="s">
        <v>240</v>
      </c>
      <c r="I99" s="47">
        <f>SUM(I11:I98)</f>
        <v>0</v>
      </c>
      <c r="J99" s="48" t="s">
        <v>34</v>
      </c>
      <c r="K99" s="47">
        <f>SUM(K11:K98)</f>
        <v>0</v>
      </c>
    </row>
    <row r="100" spans="1:11" x14ac:dyDescent="0.25">
      <c r="A100" s="31"/>
      <c r="B100" s="32"/>
      <c r="C100" s="32"/>
      <c r="D100" s="32"/>
      <c r="E100" s="32"/>
      <c r="F100" s="32"/>
      <c r="G100" s="32"/>
      <c r="H100" s="32"/>
    </row>
    <row r="101" spans="1:11" x14ac:dyDescent="0.25">
      <c r="A101" s="18" t="s">
        <v>38</v>
      </c>
      <c r="E101" s="22"/>
      <c r="F101" s="22"/>
      <c r="G101" s="22"/>
      <c r="H101" s="22"/>
    </row>
    <row r="102" spans="1:11" ht="63.75" customHeight="1" x14ac:dyDescent="0.25">
      <c r="A102" s="20" t="s">
        <v>35</v>
      </c>
      <c r="B102" s="20" t="s">
        <v>39</v>
      </c>
      <c r="C102" s="27" t="s">
        <v>36</v>
      </c>
      <c r="D102" s="20" t="s">
        <v>40</v>
      </c>
      <c r="E102" s="68" t="s">
        <v>53</v>
      </c>
      <c r="F102" s="78" t="s">
        <v>241</v>
      </c>
      <c r="G102" s="78"/>
      <c r="H102" s="21"/>
    </row>
    <row r="103" spans="1:11" x14ac:dyDescent="0.25">
      <c r="A103" s="34">
        <v>1</v>
      </c>
      <c r="B103" s="33">
        <v>2</v>
      </c>
      <c r="C103" s="28">
        <v>3</v>
      </c>
      <c r="D103" s="34" t="s">
        <v>41</v>
      </c>
      <c r="E103" s="67">
        <v>5</v>
      </c>
      <c r="F103" s="79" t="s">
        <v>242</v>
      </c>
      <c r="G103" s="79"/>
      <c r="H103" s="21"/>
    </row>
    <row r="104" spans="1:11" x14ac:dyDescent="0.25">
      <c r="A104" s="19">
        <v>1</v>
      </c>
      <c r="B104" s="63">
        <v>250</v>
      </c>
      <c r="C104" s="30"/>
      <c r="D104" s="23">
        <f>B104*C104</f>
        <v>0</v>
      </c>
      <c r="E104" s="46">
        <v>0.23</v>
      </c>
      <c r="F104" s="80">
        <f t="shared" ref="F104" si="9">ROUND(D104+(D104*E104),2)</f>
        <v>0</v>
      </c>
      <c r="G104" s="80"/>
      <c r="H104" s="21"/>
    </row>
    <row r="105" spans="1:11" x14ac:dyDescent="0.25">
      <c r="A105" s="8"/>
      <c r="B105" s="9"/>
      <c r="C105" s="10"/>
      <c r="D105" s="10"/>
      <c r="E105" s="10"/>
      <c r="F105" s="10"/>
      <c r="G105" s="11"/>
      <c r="H105" s="11"/>
    </row>
    <row r="106" spans="1:11" x14ac:dyDescent="0.25">
      <c r="A106" s="31" t="s">
        <v>244</v>
      </c>
      <c r="B106" s="9"/>
      <c r="C106" s="10"/>
      <c r="D106" s="10"/>
      <c r="E106" s="10"/>
      <c r="F106" s="10"/>
      <c r="G106" s="11"/>
      <c r="H106" s="11"/>
    </row>
    <row r="107" spans="1:11" x14ac:dyDescent="0.25">
      <c r="A107" s="14" t="s">
        <v>0</v>
      </c>
      <c r="B107" s="94" t="s">
        <v>42</v>
      </c>
      <c r="C107" s="95"/>
      <c r="D107" s="37" t="s">
        <v>22</v>
      </c>
      <c r="E107" s="81" t="s">
        <v>23</v>
      </c>
      <c r="F107" s="81"/>
      <c r="G107" s="11"/>
      <c r="H107" s="11"/>
    </row>
    <row r="108" spans="1:11" x14ac:dyDescent="0.25">
      <c r="A108" s="24">
        <v>1</v>
      </c>
      <c r="B108" s="96">
        <v>2</v>
      </c>
      <c r="C108" s="97"/>
      <c r="D108" s="25">
        <v>3</v>
      </c>
      <c r="E108" s="79" t="s">
        <v>45</v>
      </c>
      <c r="F108" s="79"/>
      <c r="G108" s="11"/>
      <c r="H108" s="11"/>
    </row>
    <row r="109" spans="1:11" ht="38.25" customHeight="1" x14ac:dyDescent="0.25">
      <c r="A109" s="49" t="s">
        <v>1</v>
      </c>
      <c r="B109" s="91" t="s">
        <v>212</v>
      </c>
      <c r="C109" s="91"/>
      <c r="D109" s="56">
        <f>I99</f>
        <v>0</v>
      </c>
      <c r="E109" s="73">
        <f>K99</f>
        <v>0</v>
      </c>
      <c r="F109" s="73"/>
      <c r="G109" s="11"/>
      <c r="H109" s="11"/>
    </row>
    <row r="110" spans="1:11" ht="39.75" customHeight="1" x14ac:dyDescent="0.25">
      <c r="A110" s="49" t="s">
        <v>2</v>
      </c>
      <c r="B110" s="92" t="s">
        <v>43</v>
      </c>
      <c r="C110" s="92"/>
      <c r="D110" s="62">
        <f>D104</f>
        <v>0</v>
      </c>
      <c r="E110" s="73">
        <f>F104</f>
        <v>0</v>
      </c>
      <c r="F110" s="74"/>
      <c r="G110" s="11"/>
      <c r="H110" s="11"/>
    </row>
    <row r="111" spans="1:11" ht="41.25" customHeight="1" x14ac:dyDescent="0.25">
      <c r="A111" s="49" t="s">
        <v>3</v>
      </c>
      <c r="B111" s="93" t="s">
        <v>37</v>
      </c>
      <c r="C111" s="93"/>
      <c r="D111" s="61">
        <v>23000</v>
      </c>
      <c r="E111" s="75">
        <f>D111+D111*23%</f>
        <v>28290</v>
      </c>
      <c r="F111" s="75"/>
      <c r="G111" s="11"/>
      <c r="H111" s="11"/>
    </row>
    <row r="112" spans="1:11" ht="26.25" customHeight="1" x14ac:dyDescent="0.25">
      <c r="A112" s="90" t="s">
        <v>44</v>
      </c>
      <c r="B112" s="90"/>
      <c r="C112" s="90"/>
      <c r="D112" s="26">
        <f>SUM(D109:D111)</f>
        <v>23000</v>
      </c>
      <c r="E112" s="76">
        <f>SUM(E109:F111)</f>
        <v>28290</v>
      </c>
      <c r="F112" s="77"/>
      <c r="G112" s="11"/>
      <c r="H112" s="11"/>
    </row>
    <row r="113" spans="1:8" x14ac:dyDescent="0.25">
      <c r="A113" s="15"/>
      <c r="B113" s="16"/>
      <c r="C113" s="16"/>
      <c r="D113" s="15"/>
      <c r="E113" s="17"/>
      <c r="F113" s="17"/>
      <c r="G113" s="11"/>
      <c r="H113" s="11"/>
    </row>
    <row r="115" spans="1:8" ht="15.75" x14ac:dyDescent="0.25">
      <c r="C115" s="1"/>
    </row>
  </sheetData>
  <mergeCells count="33">
    <mergeCell ref="A112:C112"/>
    <mergeCell ref="B109:C109"/>
    <mergeCell ref="B110:C110"/>
    <mergeCell ref="B111:C111"/>
    <mergeCell ref="B107:C107"/>
    <mergeCell ref="B108:C108"/>
    <mergeCell ref="B63:B64"/>
    <mergeCell ref="B65:B71"/>
    <mergeCell ref="B73:B76"/>
    <mergeCell ref="B11:B18"/>
    <mergeCell ref="B20:B22"/>
    <mergeCell ref="B23:B25"/>
    <mergeCell ref="B28:B32"/>
    <mergeCell ref="B33:B37"/>
    <mergeCell ref="B38:B43"/>
    <mergeCell ref="B44:B50"/>
    <mergeCell ref="B3:K3"/>
    <mergeCell ref="B4:K4"/>
    <mergeCell ref="B5:K5"/>
    <mergeCell ref="B51:B57"/>
    <mergeCell ref="B58:B62"/>
    <mergeCell ref="E111:F111"/>
    <mergeCell ref="E112:F112"/>
    <mergeCell ref="F102:G102"/>
    <mergeCell ref="F103:G103"/>
    <mergeCell ref="F104:G104"/>
    <mergeCell ref="E107:F107"/>
    <mergeCell ref="E108:F108"/>
    <mergeCell ref="B78:B89"/>
    <mergeCell ref="B90:B93"/>
    <mergeCell ref="B95:B97"/>
    <mergeCell ref="E109:F109"/>
    <mergeCell ref="E110:F110"/>
  </mergeCells>
  <pageMargins left="0.19685039370078741" right="0.19685039370078741" top="0.47244094488188981" bottom="0.56666666666666665" header="0.19685039370078741" footer="0.19685039370078741"/>
  <pageSetup paperSize="9" scale="80" orientation="landscape" r:id="rId1"/>
  <headerFooter>
    <oddHeader>&amp;L&amp;"-,Pogrubiony"110/PN/ZP/U/2020&amp;C&amp;"-,Pogrubiony"FORMULARZ CENOWY&amp;R&amp;"-,Pogrubiony"Załącznik nr 2</oddHeader>
    <oddFooter>&amp;L&amp;9PAKIET NR 1&amp;C&amp;9..............................................................................
podpis Wykonawcy lub kwalifikowany podpis elektroniczny Wykonawcy&amp;R&amp;9Strona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Zał.2-FC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2020-06-25T12:03:25Z</cp:lastPrinted>
  <dcterms:created xsi:type="dcterms:W3CDTF">2018-09-10T13:00:58Z</dcterms:created>
  <dcterms:modified xsi:type="dcterms:W3CDTF">2020-06-25T12:17:00Z</dcterms:modified>
</cp:coreProperties>
</file>