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<sst xmlns="http://schemas.openxmlformats.org/spreadsheetml/2006/main" count="146" uniqueCount="92">
  <si>
    <t>Jedn. miary</t>
  </si>
  <si>
    <t>Lp.</t>
  </si>
  <si>
    <t>Podstawa wyceny</t>
  </si>
  <si>
    <t>Opis</t>
  </si>
  <si>
    <t>Ilość</t>
  </si>
  <si>
    <t>Cena zł</t>
  </si>
  <si>
    <t>Wartość zł (5x6)</t>
  </si>
  <si>
    <t>d.1</t>
  </si>
  <si>
    <t>Roboty przygotowawcze i rozbiórkowe</t>
  </si>
  <si>
    <t>Razem dział Roboty przygotowawcze i rozbiórkowe</t>
  </si>
  <si>
    <t>Opracowanie, uzgodnienie i wdrożenie tymczasowej</t>
  </si>
  <si>
    <t>oragnizacji ruchu na czas robót</t>
  </si>
  <si>
    <t>Mechaniczne rozebranie nawierzchni z mieszanek</t>
  </si>
  <si>
    <t>mineralno-bitumicznych o grub. 3 cm</t>
  </si>
  <si>
    <t>mineralno-bitumicznych - dalszy 1 cm grub.</t>
  </si>
  <si>
    <t>Regulacja pionowa studzienek dla włazów kanałowych</t>
  </si>
  <si>
    <t>kalk. własna</t>
  </si>
  <si>
    <t>KNR 2-31</t>
  </si>
  <si>
    <t>0803-03</t>
  </si>
  <si>
    <t>0803-04</t>
  </si>
  <si>
    <t>1406-03</t>
  </si>
  <si>
    <t>szt</t>
  </si>
  <si>
    <t>m2</t>
  </si>
  <si>
    <t>szt.</t>
  </si>
  <si>
    <t>Roboty ziemne</t>
  </si>
  <si>
    <t>d.2</t>
  </si>
  <si>
    <t>KNR 2-01</t>
  </si>
  <si>
    <t>0206-02</t>
  </si>
  <si>
    <t>poj.łyżki 0.40 m3 w gr.kat.III z transp.urobku samochod.</t>
  </si>
  <si>
    <t>m3</t>
  </si>
  <si>
    <t>Razem dział Roboty ziemne</t>
  </si>
  <si>
    <t>d.3</t>
  </si>
  <si>
    <t>Razem dział pobocza</t>
  </si>
  <si>
    <t>Podbudowa i nawierzchnia</t>
  </si>
  <si>
    <t>d.4</t>
  </si>
  <si>
    <t>0103-04</t>
  </si>
  <si>
    <t>Mechaniczne profilowanie i zagęszenie podłoża</t>
  </si>
  <si>
    <t>pod warstwy konstrukcyjne nawierzchni w gr.kat.I-IV</t>
  </si>
  <si>
    <t>0104-03</t>
  </si>
  <si>
    <t>Mechanicze zagęszczenie warstwy odsączającej</t>
  </si>
  <si>
    <t>na poszerzeniach - grub.warstwy po zag. 10 cm</t>
  </si>
  <si>
    <t>0114-05</t>
  </si>
  <si>
    <t>o grub.po zagęszcz. 15 cm</t>
  </si>
  <si>
    <t>0114-07</t>
  </si>
  <si>
    <t>0114-08</t>
  </si>
  <si>
    <t>- za każdy dalszy 1 cm grub.po zagęszcz.</t>
  </si>
  <si>
    <t>Krotność = 2</t>
  </si>
  <si>
    <t>1004-07</t>
  </si>
  <si>
    <t>0503-01</t>
  </si>
  <si>
    <t>- grub.warstwy po zagęszcz. 3 cm</t>
  </si>
  <si>
    <t>0503-02</t>
  </si>
  <si>
    <t>- każdy dalszy 1 cm grub.warstwy po zagęszcz.</t>
  </si>
  <si>
    <t>- grub.warstwy po zagęszcz. 3 cm - warstwa ścieralna</t>
  </si>
  <si>
    <t>- każdy dalszy 1 cm grub.warstwy po zagęszcz. -</t>
  </si>
  <si>
    <t>warstwa ścieralna</t>
  </si>
  <si>
    <t>Razem dział Podbudowa i nawierzchnia</t>
  </si>
  <si>
    <t>Roboty wykończeniowe</t>
  </si>
  <si>
    <t>d.5</t>
  </si>
  <si>
    <t>0505-01</t>
  </si>
  <si>
    <t>Ręczne plantowanie powierzchni za chodnikiem</t>
  </si>
  <si>
    <t>KNR 4-01</t>
  </si>
  <si>
    <t>0108-11</t>
  </si>
  <si>
    <t>Wywiezienie gruzu spryzmowanego samochodami</t>
  </si>
  <si>
    <t>samowyładowczymi na odl.do 1 km</t>
  </si>
  <si>
    <t>0108-12</t>
  </si>
  <si>
    <t>samowyładowczymi - za każdy nast. 1 km</t>
  </si>
  <si>
    <t>Razem dział Roboty wykończeniowe</t>
  </si>
  <si>
    <t>Ogółem wartość kosztorysowa robót</t>
  </si>
  <si>
    <t>zł netto</t>
  </si>
  <si>
    <t>zł brutto</t>
  </si>
  <si>
    <t>Remont chodnika przy drodze powiatowej nr 1370 D w m. Szymanów.</t>
  </si>
  <si>
    <t>o grub. po zagęszcz. 8 cm</t>
  </si>
  <si>
    <t>Mechaniczne wykonanie koryta pod zjazdy - Roboty ziemne wykon.koparkami podsiębiernymi o</t>
  </si>
  <si>
    <t>samowyładowczymi na odległość 3 km</t>
  </si>
  <si>
    <t xml:space="preserve">Krawężniki i obrzeża </t>
  </si>
  <si>
    <t xml:space="preserve">1203-03 analogia </t>
  </si>
  <si>
    <t>m</t>
  </si>
  <si>
    <t xml:space="preserve">Regulacja obrzeży betonowych 30x8 cm na podsypce </t>
  </si>
  <si>
    <t xml:space="preserve">piaskowej z wyp. spoin piaskiem </t>
  </si>
  <si>
    <t>Podbudowa z kruszywa łamanego 0/63 na zjezdzie - warstwa dolna</t>
  </si>
  <si>
    <t>Podbudowa z kruszywa łamanego 0/31,5 na chodniku i zjezdzie - warstwa górna</t>
  </si>
  <si>
    <t>podbudowa na chodniku i zjeździe oraz międzywarstwowo na zjeździe</t>
  </si>
  <si>
    <t>Skropienie nawierzchni emulsją asfaltową w ilości 0,51 kg/m2 -</t>
  </si>
  <si>
    <t>Nawierzchnia bitumiczna w. wiążąca na zjeździe - Chodniki z mieszanki grysowo-żwirowej asfaltowej AC 16 W</t>
  </si>
  <si>
    <t>Nawierzchnia bitumiczna w. ścieralna na chodniku i zjeździe - Chodniki z mieszanki grysowo-żwirowej asfaltowej AC 8 S</t>
  </si>
  <si>
    <t>VAT 23 %</t>
  </si>
  <si>
    <t>279,00*2,00 =</t>
  </si>
  <si>
    <t>5,00*2,00*5*0,33 =</t>
  </si>
  <si>
    <t xml:space="preserve">Regulacja wysokościowa zaniżonego krawężnika wraz z </t>
  </si>
  <si>
    <t>wykonaniem ławy betonowej</t>
  </si>
  <si>
    <t>5,00*2,00*5 =</t>
  </si>
  <si>
    <t>(279,00-25,00)*2,00 +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</si>
</sst>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0000"/>
    <numFmt numFmtId="170" formatCode="0.0000000"/>
    <numFmt numFmtId="171" formatCode="0.000000"/>
    <numFmt numFmtId="172" formatCode="#,##0.00_ ;\-#,##0.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0" fillId="0" borderId="12" xfId="0" applyBorder="1" applyAlignment="1">
      <alignment/>
    </xf>
    <xf numFmtId="2" fontId="2" fillId="0" borderId="13" xfId="0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2" fillId="0" borderId="12" xfId="42" applyNumberFormat="1" applyFont="1" applyBorder="1" applyAlignment="1">
      <alignment/>
    </xf>
    <xf numFmtId="172" fontId="30" fillId="0" borderId="11" xfId="42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42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2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 quotePrefix="1">
      <alignment horizontal="center" wrapText="1"/>
    </xf>
    <xf numFmtId="2" fontId="0" fillId="0" borderId="13" xfId="0" applyNumberFormat="1" applyBorder="1" applyAlignment="1">
      <alignment horizontal="center" wrapText="1"/>
    </xf>
    <xf numFmtId="172" fontId="0" fillId="0" borderId="13" xfId="42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2"/>
  <sheetViews>
    <sheetView tabSelected="1" zoomScale="130" zoomScaleNormal="130" zoomScalePageLayoutView="0" workbookViewId="0" topLeftCell="A31">
      <selection activeCell="K37" sqref="K37"/>
    </sheetView>
  </sheetViews>
  <sheetFormatPr defaultColWidth="9.140625" defaultRowHeight="15"/>
  <cols>
    <col min="1" max="1" width="4.00390625" style="0" customWidth="1"/>
    <col min="3" max="3" width="16.57421875" style="0" customWidth="1"/>
    <col min="4" max="4" width="49.7109375" style="0" customWidth="1"/>
    <col min="5" max="5" width="11.00390625" style="0" customWidth="1"/>
    <col min="6" max="6" width="21.7109375" style="0" customWidth="1"/>
    <col min="7" max="7" width="9.8515625" style="0" bestFit="1" customWidth="1"/>
    <col min="8" max="8" width="15.00390625" style="0" customWidth="1"/>
  </cols>
  <sheetData>
    <row r="2" ht="15">
      <c r="C2" s="4" t="s">
        <v>70</v>
      </c>
    </row>
    <row r="4" spans="2:8" ht="15">
      <c r="B4" s="5" t="s">
        <v>1</v>
      </c>
      <c r="C4" s="5" t="s">
        <v>2</v>
      </c>
      <c r="D4" s="5" t="s">
        <v>3</v>
      </c>
      <c r="E4" s="5" t="s">
        <v>0</v>
      </c>
      <c r="F4" s="5" t="s">
        <v>4</v>
      </c>
      <c r="G4" s="5" t="s">
        <v>5</v>
      </c>
      <c r="H4" s="5" t="s">
        <v>6</v>
      </c>
    </row>
    <row r="5" spans="2:8" ht="1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2:5" ht="15">
      <c r="B6" s="4">
        <v>1</v>
      </c>
      <c r="C6" s="15" t="s">
        <v>8</v>
      </c>
      <c r="D6" s="15"/>
      <c r="E6" s="15"/>
    </row>
    <row r="7" spans="2:8" ht="15">
      <c r="B7">
        <v>1</v>
      </c>
      <c r="C7" t="s">
        <v>16</v>
      </c>
      <c r="D7" s="3" t="s">
        <v>10</v>
      </c>
      <c r="E7" s="17" t="s">
        <v>21</v>
      </c>
      <c r="F7" s="17">
        <v>1</v>
      </c>
      <c r="G7" s="18">
        <v>0</v>
      </c>
      <c r="H7" s="18">
        <f>F7*G7</f>
        <v>0</v>
      </c>
    </row>
    <row r="8" spans="2:8" ht="15">
      <c r="B8" t="s">
        <v>7</v>
      </c>
      <c r="D8" s="3" t="s">
        <v>11</v>
      </c>
      <c r="E8" s="17"/>
      <c r="F8" s="17"/>
      <c r="G8" s="18"/>
      <c r="H8" s="18"/>
    </row>
    <row r="9" spans="2:8" ht="15">
      <c r="B9">
        <v>2</v>
      </c>
      <c r="C9" t="s">
        <v>17</v>
      </c>
      <c r="D9" s="3" t="s">
        <v>12</v>
      </c>
      <c r="E9" s="17" t="s">
        <v>22</v>
      </c>
      <c r="F9" s="25" t="s">
        <v>86</v>
      </c>
      <c r="G9" s="18">
        <v>0</v>
      </c>
      <c r="H9" s="18">
        <f>F10*G9</f>
        <v>0</v>
      </c>
    </row>
    <row r="10" spans="2:8" ht="15">
      <c r="B10" t="s">
        <v>7</v>
      </c>
      <c r="C10" t="s">
        <v>18</v>
      </c>
      <c r="D10" s="3" t="s">
        <v>13</v>
      </c>
      <c r="E10" s="17"/>
      <c r="F10" s="24">
        <v>558</v>
      </c>
      <c r="G10" s="18"/>
      <c r="H10" s="18"/>
    </row>
    <row r="11" spans="2:8" ht="15">
      <c r="B11">
        <v>3</v>
      </c>
      <c r="C11" s="2" t="s">
        <v>17</v>
      </c>
      <c r="D11" s="1" t="s">
        <v>12</v>
      </c>
      <c r="E11" s="17" t="s">
        <v>22</v>
      </c>
      <c r="F11" s="17">
        <v>558</v>
      </c>
      <c r="G11" s="18">
        <v>0</v>
      </c>
      <c r="H11" s="18">
        <f>F11*G11</f>
        <v>0</v>
      </c>
    </row>
    <row r="12" spans="2:8" ht="15">
      <c r="B12" t="s">
        <v>7</v>
      </c>
      <c r="C12" s="2" t="s">
        <v>19</v>
      </c>
      <c r="D12" s="1" t="s">
        <v>14</v>
      </c>
      <c r="E12" s="17"/>
      <c r="F12" s="17"/>
      <c r="G12" s="18"/>
      <c r="H12" s="18"/>
    </row>
    <row r="13" spans="2:8" ht="15">
      <c r="B13">
        <v>4</v>
      </c>
      <c r="C13" s="2" t="s">
        <v>17</v>
      </c>
      <c r="D13" t="s">
        <v>15</v>
      </c>
      <c r="E13" s="17" t="s">
        <v>23</v>
      </c>
      <c r="F13" s="17">
        <v>6</v>
      </c>
      <c r="G13" s="18">
        <v>0</v>
      </c>
      <c r="H13" s="18">
        <f>F13*G13</f>
        <v>0</v>
      </c>
    </row>
    <row r="14" spans="2:8" ht="15">
      <c r="B14" t="s">
        <v>7</v>
      </c>
      <c r="C14" s="2" t="s">
        <v>20</v>
      </c>
      <c r="E14" s="17"/>
      <c r="F14" s="17"/>
      <c r="G14" s="18"/>
      <c r="H14" s="18"/>
    </row>
    <row r="15" spans="2:8" ht="15">
      <c r="B15" s="16" t="s">
        <v>9</v>
      </c>
      <c r="C15" s="16"/>
      <c r="D15" s="16"/>
      <c r="E15" s="16"/>
      <c r="F15" s="16"/>
      <c r="G15" s="16"/>
      <c r="H15" s="10">
        <f>SUM(H7:H14)</f>
        <v>0</v>
      </c>
    </row>
    <row r="16" spans="2:3" ht="15">
      <c r="B16" s="4">
        <v>2</v>
      </c>
      <c r="C16" s="4" t="s">
        <v>24</v>
      </c>
    </row>
    <row r="17" spans="2:8" ht="30" customHeight="1">
      <c r="B17">
        <v>5</v>
      </c>
      <c r="C17" t="s">
        <v>26</v>
      </c>
      <c r="D17" s="14" t="s">
        <v>72</v>
      </c>
      <c r="E17" s="17" t="s">
        <v>29</v>
      </c>
      <c r="F17" s="27" t="s">
        <v>87</v>
      </c>
      <c r="G17" s="18">
        <v>0</v>
      </c>
      <c r="H17" s="18">
        <f>F19*G17</f>
        <v>0</v>
      </c>
    </row>
    <row r="18" spans="2:8" ht="15">
      <c r="B18" t="s">
        <v>25</v>
      </c>
      <c r="C18" t="s">
        <v>27</v>
      </c>
      <c r="D18" t="s">
        <v>28</v>
      </c>
      <c r="E18" s="17"/>
      <c r="F18" s="28"/>
      <c r="G18" s="18"/>
      <c r="H18" s="18"/>
    </row>
    <row r="19" spans="4:8" ht="15">
      <c r="D19" t="s">
        <v>73</v>
      </c>
      <c r="E19" s="17"/>
      <c r="F19" s="26">
        <v>16.5</v>
      </c>
      <c r="G19" s="18"/>
      <c r="H19" s="18"/>
    </row>
    <row r="20" spans="2:8" ht="15">
      <c r="B20" s="16" t="s">
        <v>30</v>
      </c>
      <c r="C20" s="16"/>
      <c r="D20" s="16"/>
      <c r="E20" s="16"/>
      <c r="F20" s="16"/>
      <c r="G20" s="16"/>
      <c r="H20" s="9">
        <f>SUM(H17)</f>
        <v>0</v>
      </c>
    </row>
    <row r="21" spans="2:3" ht="15">
      <c r="B21" s="4">
        <v>3</v>
      </c>
      <c r="C21" s="4" t="s">
        <v>74</v>
      </c>
    </row>
    <row r="22" spans="2:8" ht="15">
      <c r="B22">
        <v>6</v>
      </c>
      <c r="C22" t="s">
        <v>17</v>
      </c>
      <c r="D22" t="s">
        <v>77</v>
      </c>
      <c r="E22" s="17" t="s">
        <v>76</v>
      </c>
      <c r="F22" s="21">
        <v>184.2</v>
      </c>
      <c r="G22" s="18">
        <v>0</v>
      </c>
      <c r="H22" s="18">
        <f>F22*G22</f>
        <v>0</v>
      </c>
    </row>
    <row r="23" spans="2:8" ht="15">
      <c r="B23" t="s">
        <v>31</v>
      </c>
      <c r="C23" t="s">
        <v>75</v>
      </c>
      <c r="D23" t="s">
        <v>78</v>
      </c>
      <c r="E23" s="17"/>
      <c r="F23" s="22"/>
      <c r="G23" s="18"/>
      <c r="H23" s="18"/>
    </row>
    <row r="24" spans="2:8" ht="15">
      <c r="B24">
        <v>7</v>
      </c>
      <c r="C24" t="s">
        <v>16</v>
      </c>
      <c r="D24" t="s">
        <v>88</v>
      </c>
      <c r="E24" s="21" t="s">
        <v>76</v>
      </c>
      <c r="F24" s="21">
        <v>28</v>
      </c>
      <c r="G24" s="23">
        <v>0</v>
      </c>
      <c r="H24" s="23">
        <f>F24*G24</f>
        <v>0</v>
      </c>
    </row>
    <row r="25" spans="2:8" ht="15">
      <c r="B25" t="s">
        <v>31</v>
      </c>
      <c r="D25" t="s">
        <v>89</v>
      </c>
      <c r="E25" s="22"/>
      <c r="F25" s="22"/>
      <c r="G25" s="29"/>
      <c r="H25" s="29"/>
    </row>
    <row r="26" spans="2:8" ht="15">
      <c r="B26" s="16" t="s">
        <v>32</v>
      </c>
      <c r="C26" s="16"/>
      <c r="D26" s="16"/>
      <c r="E26" s="16"/>
      <c r="F26" s="16"/>
      <c r="G26" s="16"/>
      <c r="H26" s="11">
        <f>SUM(H22+H24)</f>
        <v>0</v>
      </c>
    </row>
    <row r="27" spans="2:3" ht="15">
      <c r="B27" s="4">
        <v>4</v>
      </c>
      <c r="C27" s="4" t="s">
        <v>33</v>
      </c>
    </row>
    <row r="28" spans="2:8" ht="15">
      <c r="B28">
        <v>8</v>
      </c>
      <c r="C28" t="s">
        <v>17</v>
      </c>
      <c r="D28" t="s">
        <v>36</v>
      </c>
      <c r="E28" s="17" t="s">
        <v>22</v>
      </c>
      <c r="F28" s="25" t="s">
        <v>90</v>
      </c>
      <c r="G28" s="18">
        <v>0</v>
      </c>
      <c r="H28" s="18">
        <f>F29*G28</f>
        <v>0</v>
      </c>
    </row>
    <row r="29" spans="2:8" ht="15">
      <c r="B29" t="s">
        <v>34</v>
      </c>
      <c r="C29" t="s">
        <v>35</v>
      </c>
      <c r="D29" t="s">
        <v>37</v>
      </c>
      <c r="E29" s="17"/>
      <c r="F29" s="24">
        <v>50</v>
      </c>
      <c r="G29" s="18"/>
      <c r="H29" s="18"/>
    </row>
    <row r="30" spans="2:8" ht="15">
      <c r="B30">
        <v>9</v>
      </c>
      <c r="C30" t="s">
        <v>17</v>
      </c>
      <c r="D30" t="s">
        <v>39</v>
      </c>
      <c r="E30" s="17" t="s">
        <v>22</v>
      </c>
      <c r="F30" s="17">
        <v>50</v>
      </c>
      <c r="G30" s="18">
        <v>0</v>
      </c>
      <c r="H30" s="18">
        <f>F30*G30</f>
        <v>0</v>
      </c>
    </row>
    <row r="31" spans="2:8" ht="15">
      <c r="B31" t="s">
        <v>34</v>
      </c>
      <c r="C31" t="s">
        <v>38</v>
      </c>
      <c r="D31" t="s">
        <v>40</v>
      </c>
      <c r="E31" s="17"/>
      <c r="F31" s="17"/>
      <c r="G31" s="18"/>
      <c r="H31" s="18"/>
    </row>
    <row r="32" spans="2:8" ht="29.25" customHeight="1">
      <c r="B32">
        <v>10</v>
      </c>
      <c r="C32" t="s">
        <v>17</v>
      </c>
      <c r="D32" s="14" t="s">
        <v>79</v>
      </c>
      <c r="E32" s="17" t="s">
        <v>22</v>
      </c>
      <c r="F32" s="17">
        <v>50</v>
      </c>
      <c r="G32" s="18">
        <v>0</v>
      </c>
      <c r="H32" s="18">
        <f>F32*G32</f>
        <v>0</v>
      </c>
    </row>
    <row r="33" spans="2:8" ht="15">
      <c r="B33" t="s">
        <v>34</v>
      </c>
      <c r="C33" t="s">
        <v>41</v>
      </c>
      <c r="D33" t="s">
        <v>42</v>
      </c>
      <c r="E33" s="17"/>
      <c r="F33" s="17"/>
      <c r="G33" s="18"/>
      <c r="H33" s="18"/>
    </row>
    <row r="34" spans="2:8" ht="49.5" customHeight="1">
      <c r="B34">
        <v>11</v>
      </c>
      <c r="C34" t="s">
        <v>17</v>
      </c>
      <c r="D34" s="14" t="s">
        <v>80</v>
      </c>
      <c r="E34" s="17" t="s">
        <v>22</v>
      </c>
      <c r="F34" s="25" t="s">
        <v>91</v>
      </c>
      <c r="G34" s="18">
        <v>0</v>
      </c>
      <c r="H34" s="18">
        <f>F36*G34</f>
        <v>0</v>
      </c>
    </row>
    <row r="35" spans="4:8" ht="49.5" customHeight="1">
      <c r="D35" s="14"/>
      <c r="E35" s="17"/>
      <c r="F35" s="25" t="s">
        <v>90</v>
      </c>
      <c r="G35" s="18"/>
      <c r="H35" s="18"/>
    </row>
    <row r="36" spans="2:8" ht="15">
      <c r="B36" t="s">
        <v>34</v>
      </c>
      <c r="C36" t="s">
        <v>43</v>
      </c>
      <c r="D36" t="s">
        <v>71</v>
      </c>
      <c r="E36" s="17"/>
      <c r="F36" s="24">
        <v>558</v>
      </c>
      <c r="G36" s="18"/>
      <c r="H36" s="18"/>
    </row>
    <row r="37" spans="2:8" ht="27.75" customHeight="1">
      <c r="B37">
        <v>12</v>
      </c>
      <c r="C37" t="s">
        <v>17</v>
      </c>
      <c r="D37" s="14" t="s">
        <v>80</v>
      </c>
      <c r="E37" s="17" t="s">
        <v>22</v>
      </c>
      <c r="F37" s="17">
        <v>558</v>
      </c>
      <c r="G37" s="18">
        <v>0</v>
      </c>
      <c r="H37" s="18">
        <f>F37*G37</f>
        <v>0</v>
      </c>
    </row>
    <row r="38" spans="2:8" ht="15">
      <c r="B38" t="s">
        <v>34</v>
      </c>
      <c r="C38" t="s">
        <v>44</v>
      </c>
      <c r="D38" t="s">
        <v>45</v>
      </c>
      <c r="E38" s="17"/>
      <c r="F38" s="17"/>
      <c r="G38" s="18"/>
      <c r="H38" s="18"/>
    </row>
    <row r="39" spans="4:8" ht="15">
      <c r="D39" t="s">
        <v>46</v>
      </c>
      <c r="E39" s="17"/>
      <c r="F39" s="17"/>
      <c r="G39" s="18"/>
      <c r="H39" s="18"/>
    </row>
    <row r="40" spans="2:8" ht="26.25" customHeight="1">
      <c r="B40">
        <v>13</v>
      </c>
      <c r="C40" t="s">
        <v>17</v>
      </c>
      <c r="D40" s="14" t="s">
        <v>82</v>
      </c>
      <c r="E40" s="17" t="s">
        <v>22</v>
      </c>
      <c r="F40" s="17">
        <v>558</v>
      </c>
      <c r="G40" s="18">
        <v>0</v>
      </c>
      <c r="H40" s="18">
        <f>F40*G40</f>
        <v>0</v>
      </c>
    </row>
    <row r="41" spans="2:8" ht="30" customHeight="1">
      <c r="B41" t="s">
        <v>34</v>
      </c>
      <c r="C41" t="s">
        <v>47</v>
      </c>
      <c r="D41" s="14" t="s">
        <v>81</v>
      </c>
      <c r="E41" s="17"/>
      <c r="F41" s="17"/>
      <c r="G41" s="18"/>
      <c r="H41" s="18"/>
    </row>
    <row r="42" spans="2:8" ht="48.75" customHeight="1">
      <c r="B42">
        <v>14</v>
      </c>
      <c r="C42" t="s">
        <v>17</v>
      </c>
      <c r="D42" s="14" t="s">
        <v>83</v>
      </c>
      <c r="E42" s="17" t="s">
        <v>22</v>
      </c>
      <c r="F42" s="17">
        <v>50</v>
      </c>
      <c r="G42" s="18">
        <v>0</v>
      </c>
      <c r="H42" s="18">
        <f>F42*G42</f>
        <v>0</v>
      </c>
    </row>
    <row r="43" spans="2:8" ht="15">
      <c r="B43" t="s">
        <v>34</v>
      </c>
      <c r="C43" t="s">
        <v>48</v>
      </c>
      <c r="D43" t="s">
        <v>49</v>
      </c>
      <c r="E43" s="17"/>
      <c r="F43" s="17"/>
      <c r="G43" s="18"/>
      <c r="H43" s="18"/>
    </row>
    <row r="44" spans="2:8" ht="45" customHeight="1">
      <c r="B44">
        <v>15</v>
      </c>
      <c r="C44" t="s">
        <v>17</v>
      </c>
      <c r="D44" s="14" t="s">
        <v>83</v>
      </c>
      <c r="E44" s="17" t="s">
        <v>22</v>
      </c>
      <c r="F44" s="17">
        <v>50</v>
      </c>
      <c r="G44" s="18">
        <v>0</v>
      </c>
      <c r="H44" s="18">
        <f>F44*G44</f>
        <v>0</v>
      </c>
    </row>
    <row r="45" spans="2:8" ht="15">
      <c r="B45" t="s">
        <v>34</v>
      </c>
      <c r="C45" t="s">
        <v>50</v>
      </c>
      <c r="D45" t="s">
        <v>51</v>
      </c>
      <c r="E45" s="17"/>
      <c r="F45" s="17"/>
      <c r="G45" s="18"/>
      <c r="H45" s="18"/>
    </row>
    <row r="46" spans="2:8" ht="55.5" customHeight="1">
      <c r="B46">
        <v>16</v>
      </c>
      <c r="C46" t="s">
        <v>17</v>
      </c>
      <c r="D46" s="14" t="s">
        <v>84</v>
      </c>
      <c r="E46" s="17" t="s">
        <v>22</v>
      </c>
      <c r="F46" s="17">
        <v>558</v>
      </c>
      <c r="G46" s="18">
        <v>0</v>
      </c>
      <c r="H46" s="18">
        <f>F46*G46</f>
        <v>0</v>
      </c>
    </row>
    <row r="47" spans="2:8" ht="15">
      <c r="B47" t="s">
        <v>34</v>
      </c>
      <c r="C47" t="s">
        <v>48</v>
      </c>
      <c r="D47" t="s">
        <v>52</v>
      </c>
      <c r="E47" s="17"/>
      <c r="F47" s="17"/>
      <c r="G47" s="18"/>
      <c r="H47" s="18"/>
    </row>
    <row r="48" spans="2:8" ht="45" customHeight="1">
      <c r="B48">
        <v>17</v>
      </c>
      <c r="C48" t="s">
        <v>17</v>
      </c>
      <c r="D48" s="14" t="s">
        <v>84</v>
      </c>
      <c r="E48" s="17" t="s">
        <v>22</v>
      </c>
      <c r="F48" s="17">
        <v>558</v>
      </c>
      <c r="G48" s="18">
        <v>0</v>
      </c>
      <c r="H48" s="18">
        <f>F48*G48</f>
        <v>0</v>
      </c>
    </row>
    <row r="49" spans="2:8" ht="15">
      <c r="B49" t="s">
        <v>34</v>
      </c>
      <c r="C49" t="s">
        <v>50</v>
      </c>
      <c r="D49" t="s">
        <v>53</v>
      </c>
      <c r="E49" s="17"/>
      <c r="F49" s="17"/>
      <c r="G49" s="18"/>
      <c r="H49" s="18"/>
    </row>
    <row r="50" spans="4:8" ht="15">
      <c r="D50" t="s">
        <v>54</v>
      </c>
      <c r="E50" s="21"/>
      <c r="F50" s="21"/>
      <c r="G50" s="23"/>
      <c r="H50" s="18"/>
    </row>
    <row r="51" spans="2:8" ht="15">
      <c r="B51" s="16" t="s">
        <v>55</v>
      </c>
      <c r="C51" s="16"/>
      <c r="D51" s="16"/>
      <c r="E51" s="16"/>
      <c r="F51" s="16"/>
      <c r="G51" s="16"/>
      <c r="H51" s="11">
        <f>SUM(H28+H30+H32+H34+H37+H40+H42+H44+H46+H48)</f>
        <v>0</v>
      </c>
    </row>
    <row r="52" spans="2:3" ht="15">
      <c r="B52" s="4">
        <v>5</v>
      </c>
      <c r="C52" s="4" t="s">
        <v>56</v>
      </c>
    </row>
    <row r="53" spans="2:8" ht="15">
      <c r="B53">
        <v>18</v>
      </c>
      <c r="C53" t="s">
        <v>26</v>
      </c>
      <c r="D53" t="s">
        <v>59</v>
      </c>
      <c r="E53" s="17" t="s">
        <v>22</v>
      </c>
      <c r="F53" s="17">
        <v>279</v>
      </c>
      <c r="G53" s="18">
        <v>0</v>
      </c>
      <c r="H53" s="18">
        <f>F53*G53</f>
        <v>0</v>
      </c>
    </row>
    <row r="54" spans="2:8" ht="15">
      <c r="B54" t="s">
        <v>57</v>
      </c>
      <c r="C54" t="s">
        <v>58</v>
      </c>
      <c r="E54" s="17"/>
      <c r="F54" s="17"/>
      <c r="G54" s="18"/>
      <c r="H54" s="18"/>
    </row>
    <row r="55" spans="2:8" ht="15">
      <c r="B55">
        <v>19</v>
      </c>
      <c r="C55" t="s">
        <v>60</v>
      </c>
      <c r="D55" t="s">
        <v>62</v>
      </c>
      <c r="E55" s="17" t="s">
        <v>29</v>
      </c>
      <c r="F55" s="30">
        <v>29.016</v>
      </c>
      <c r="G55" s="18">
        <v>0</v>
      </c>
      <c r="H55" s="18">
        <f>F55*G55</f>
        <v>0</v>
      </c>
    </row>
    <row r="56" spans="2:8" ht="15">
      <c r="B56" t="s">
        <v>57</v>
      </c>
      <c r="C56" t="s">
        <v>61</v>
      </c>
      <c r="D56" t="s">
        <v>63</v>
      </c>
      <c r="E56" s="17"/>
      <c r="F56" s="30"/>
      <c r="G56" s="18"/>
      <c r="H56" s="18"/>
    </row>
    <row r="57" spans="2:8" ht="15">
      <c r="B57">
        <v>20</v>
      </c>
      <c r="C57" t="s">
        <v>60</v>
      </c>
      <c r="D57" t="s">
        <v>62</v>
      </c>
      <c r="E57" s="17" t="s">
        <v>29</v>
      </c>
      <c r="F57" s="30">
        <v>29.016</v>
      </c>
      <c r="G57" s="18">
        <v>0</v>
      </c>
      <c r="H57" s="18">
        <f>F57*G57</f>
        <v>0</v>
      </c>
    </row>
    <row r="58" spans="2:8" ht="15">
      <c r="B58" t="s">
        <v>57</v>
      </c>
      <c r="C58" t="s">
        <v>64</v>
      </c>
      <c r="D58" t="s">
        <v>65</v>
      </c>
      <c r="E58" s="21"/>
      <c r="F58" s="31"/>
      <c r="G58" s="23"/>
      <c r="H58" s="18"/>
    </row>
    <row r="59" spans="2:8" ht="15">
      <c r="B59" s="16" t="s">
        <v>66</v>
      </c>
      <c r="C59" s="16"/>
      <c r="D59" s="16"/>
      <c r="E59" s="16"/>
      <c r="F59" s="16"/>
      <c r="G59" s="16"/>
      <c r="H59" s="10">
        <f>SUM(H53+H55+H57)</f>
        <v>0</v>
      </c>
    </row>
    <row r="60" spans="2:9" ht="15">
      <c r="B60" s="19" t="s">
        <v>67</v>
      </c>
      <c r="C60" s="19"/>
      <c r="D60" s="19"/>
      <c r="E60" s="19"/>
      <c r="F60" s="19"/>
      <c r="G60" s="19"/>
      <c r="H60" s="10">
        <f>SUM(H15+H20+H26+H51+H59)</f>
        <v>0</v>
      </c>
      <c r="I60" s="5" t="s">
        <v>68</v>
      </c>
    </row>
    <row r="61" spans="2:9" ht="15.75" thickBot="1">
      <c r="B61" s="20"/>
      <c r="C61" s="20"/>
      <c r="D61" s="20"/>
      <c r="E61" s="20"/>
      <c r="F61" s="20"/>
      <c r="G61" s="20"/>
      <c r="H61" s="12"/>
      <c r="I61" s="8" t="s">
        <v>85</v>
      </c>
    </row>
    <row r="62" spans="2:9" ht="15.75" thickBot="1">
      <c r="B62" s="20"/>
      <c r="C62" s="20"/>
      <c r="D62" s="20"/>
      <c r="E62" s="20"/>
      <c r="F62" s="20"/>
      <c r="G62" s="20"/>
      <c r="H62" s="13">
        <f>H60*1.23</f>
        <v>0</v>
      </c>
      <c r="I62" s="7" t="s">
        <v>69</v>
      </c>
    </row>
  </sheetData>
  <sheetProtection/>
  <mergeCells count="84">
    <mergeCell ref="F24:F25"/>
    <mergeCell ref="G24:G25"/>
    <mergeCell ref="H24:H25"/>
    <mergeCell ref="E24:E25"/>
    <mergeCell ref="B59:G59"/>
    <mergeCell ref="H55:H56"/>
    <mergeCell ref="H57:H58"/>
    <mergeCell ref="G53:G54"/>
    <mergeCell ref="G55:G56"/>
    <mergeCell ref="G57:G58"/>
    <mergeCell ref="E55:E56"/>
    <mergeCell ref="E57:E58"/>
    <mergeCell ref="F53:F54"/>
    <mergeCell ref="F55:F56"/>
    <mergeCell ref="F57:F58"/>
    <mergeCell ref="H44:H45"/>
    <mergeCell ref="H46:H47"/>
    <mergeCell ref="H48:H50"/>
    <mergeCell ref="E53:E54"/>
    <mergeCell ref="H53:H54"/>
    <mergeCell ref="G44:G45"/>
    <mergeCell ref="G46:G47"/>
    <mergeCell ref="G48:G50"/>
    <mergeCell ref="H28:H29"/>
    <mergeCell ref="H30:H31"/>
    <mergeCell ref="H32:H33"/>
    <mergeCell ref="H34:H36"/>
    <mergeCell ref="H37:H39"/>
    <mergeCell ref="H40:H41"/>
    <mergeCell ref="H42:H43"/>
    <mergeCell ref="F44:F45"/>
    <mergeCell ref="F46:F47"/>
    <mergeCell ref="F48:F50"/>
    <mergeCell ref="G28:G29"/>
    <mergeCell ref="G30:G31"/>
    <mergeCell ref="G32:G33"/>
    <mergeCell ref="G34:G36"/>
    <mergeCell ref="G37:G39"/>
    <mergeCell ref="G40:G41"/>
    <mergeCell ref="G42:G43"/>
    <mergeCell ref="E44:E45"/>
    <mergeCell ref="E46:E47"/>
    <mergeCell ref="E48:E50"/>
    <mergeCell ref="F30:F31"/>
    <mergeCell ref="F32:F33"/>
    <mergeCell ref="F37:F39"/>
    <mergeCell ref="F40:F41"/>
    <mergeCell ref="F42:F43"/>
    <mergeCell ref="E34:E36"/>
    <mergeCell ref="E37:E39"/>
    <mergeCell ref="E40:E41"/>
    <mergeCell ref="E42:E43"/>
    <mergeCell ref="B20:G20"/>
    <mergeCell ref="E28:E29"/>
    <mergeCell ref="E30:E31"/>
    <mergeCell ref="E32:E33"/>
    <mergeCell ref="B26:G26"/>
    <mergeCell ref="E9:E10"/>
    <mergeCell ref="E11:E12"/>
    <mergeCell ref="E13:E14"/>
    <mergeCell ref="F11:F12"/>
    <mergeCell ref="H22:H23"/>
    <mergeCell ref="E22:E23"/>
    <mergeCell ref="H17:H19"/>
    <mergeCell ref="G17:G19"/>
    <mergeCell ref="F17:F18"/>
    <mergeCell ref="H7:H8"/>
    <mergeCell ref="H9:H10"/>
    <mergeCell ref="H11:H12"/>
    <mergeCell ref="F7:F8"/>
    <mergeCell ref="B51:G51"/>
    <mergeCell ref="G11:G12"/>
    <mergeCell ref="H13:H14"/>
    <mergeCell ref="G7:G8"/>
    <mergeCell ref="G9:G10"/>
    <mergeCell ref="C6:E6"/>
    <mergeCell ref="B15:G15"/>
    <mergeCell ref="E17:E19"/>
    <mergeCell ref="G22:G23"/>
    <mergeCell ref="B60:G62"/>
    <mergeCell ref="F22:F23"/>
    <mergeCell ref="F13:F14"/>
    <mergeCell ref="G13:G14"/>
    <mergeCell ref="E7:E8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Paweł Kaźmierczak</cp:lastModifiedBy>
  <cp:lastPrinted>2022-11-02T12:37:42Z</cp:lastPrinted>
  <dcterms:created xsi:type="dcterms:W3CDTF">2022-11-01T20:47:00Z</dcterms:created>
  <dcterms:modified xsi:type="dcterms:W3CDTF">2022-11-02T12:39:43Z</dcterms:modified>
  <cp:category/>
  <cp:version/>
  <cp:contentType/>
  <cp:contentStatus/>
</cp:coreProperties>
</file>