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YSK D\!!!!!!!!!!SWZ\SWZ 2024\MIECHÓW\ostre grudzień ja\03.OFERTA\"/>
    </mc:Choice>
  </mc:AlternateContent>
  <xr:revisionPtr revIDLastSave="0" documentId="8_{0ED3467C-5C3D-4868-8E69-CA5EC87F37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danie_34" sheetId="1" r:id="rId1"/>
  </sheets>
  <definedNames>
    <definedName name="_xlnm.Print_Area" localSheetId="0">Zadanie_34!$A$1:$K$66</definedName>
    <definedName name="_xlnm.Print_Titles" localSheetId="0">Zadanie_34!$1:$7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1" l="1"/>
  <c r="I53" i="1"/>
  <c r="G52" i="1"/>
  <c r="G50" i="1"/>
  <c r="J50" i="1" s="1"/>
  <c r="G47" i="1"/>
  <c r="G41" i="1"/>
  <c r="J41" i="1" s="1"/>
  <c r="G40" i="1"/>
  <c r="G35" i="1"/>
  <c r="G32" i="1"/>
  <c r="J32" i="1" s="1"/>
  <c r="G30" i="1"/>
  <c r="G24" i="1"/>
  <c r="J24" i="1" s="1"/>
  <c r="G20" i="1"/>
  <c r="J20" i="1" s="1"/>
  <c r="G15" i="1"/>
  <c r="J15" i="1" s="1"/>
  <c r="J52" i="1"/>
  <c r="I52" i="1"/>
  <c r="I50" i="1"/>
  <c r="J47" i="1"/>
  <c r="I47" i="1"/>
  <c r="I41" i="1"/>
  <c r="J40" i="1"/>
  <c r="I40" i="1"/>
  <c r="J35" i="1"/>
  <c r="I35" i="1"/>
  <c r="I32" i="1"/>
  <c r="J30" i="1"/>
  <c r="I30" i="1"/>
  <c r="I24" i="1"/>
  <c r="I20" i="1"/>
  <c r="I15" i="1"/>
</calcChain>
</file>

<file path=xl/sharedStrings.xml><?xml version="1.0" encoding="utf-8"?>
<sst xmlns="http://schemas.openxmlformats.org/spreadsheetml/2006/main" count="153" uniqueCount="121">
  <si>
    <t>ZADANIE 34</t>
  </si>
  <si>
    <t>Lp.</t>
  </si>
  <si>
    <t>Nazwa (opis) produktu leczniczego/wyrobu medycznego</t>
  </si>
  <si>
    <t>Nazwa</t>
  </si>
  <si>
    <t>j.m.</t>
  </si>
  <si>
    <t>Cena</t>
  </si>
  <si>
    <t>VAT</t>
  </si>
  <si>
    <t>ilość</t>
  </si>
  <si>
    <t>Wartość</t>
  </si>
  <si>
    <t>Producent</t>
  </si>
  <si>
    <t>zgodnie z SWZ/OPZ</t>
  </si>
  <si>
    <t>handlowa</t>
  </si>
  <si>
    <t>jedn.</t>
  </si>
  <si>
    <t>%</t>
  </si>
  <si>
    <t>Netto</t>
  </si>
  <si>
    <t>Brutto</t>
  </si>
  <si>
    <t>nr kodowy</t>
  </si>
  <si>
    <t>oferowanego</t>
  </si>
  <si>
    <t>netto</t>
  </si>
  <si>
    <t>brutto</t>
  </si>
  <si>
    <t>ogółem</t>
  </si>
  <si>
    <t>prod.leczn./wyrobu</t>
  </si>
  <si>
    <t>medycznego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</si>
  <si>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</si>
  <si>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</si>
  <si>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</si>
  <si>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</si>
  <si>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</si>
  <si>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</si>
  <si>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</si>
  <si>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</si>
  <si>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</si>
  <si>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</si>
  <si>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</si>
  <si>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Wodorowęglanowy płyn substytucyjny o składzie elektrolitowym:</t>
  </si>
  <si>
    <t>potas – 0 lub 2 lub 3 lub 4mmol/L, sód – 140mmol/L,</t>
  </si>
  <si>
    <t>wapń – 1,5mmol/L, wodorowęglan – 35mmol/L.</t>
  </si>
  <si>
    <t>Płyn o zawartości potasu 0 , 2 , 3 lub 4mmol/L do wyboru przez</t>
  </si>
  <si>
    <t>zamawiającego.</t>
  </si>
  <si>
    <t>Multibic K0 (F00007438); Multibic K2 (F00007439);</t>
  </si>
  <si>
    <t>Multibic K3 (F00007440); Multibic K4 (F00007441);</t>
  </si>
  <si>
    <t>worek</t>
  </si>
  <si>
    <t>- PRODUKT LECZNICZY</t>
  </si>
  <si>
    <t>Opak.zbiorcze = 8 worków.</t>
  </si>
  <si>
    <t>Roztwór do antykoagulacji regionalnej z cytrynianem sodu</t>
  </si>
  <si>
    <t>4% Cytrynian sodu SecuNect (F00008107)</t>
  </si>
  <si>
    <t>Wodorowęglanowy dializat bezwapniowy</t>
  </si>
  <si>
    <t>o składzie elektrolitowym: potas 2 lub 4 mmol/l, sód 133mmol/l,</t>
  </si>
  <si>
    <t>wapń 0mmol/l, wodorowęglan 20mmol/l, fosforany 1,25mmol/l.</t>
  </si>
  <si>
    <t>Dializat CiCa K2 Plus (F00009645); Dializat CiCa K4 Plus</t>
  </si>
  <si>
    <t>(F00009646)</t>
  </si>
  <si>
    <t>zestaw</t>
  </si>
  <si>
    <t>Zestaw do hemodiafiltracji cytrynianowej z hemofiltrem o pow.</t>
  </si>
  <si>
    <t>Zestaw do hemodializy cytrynianowej dla pacjentów</t>
  </si>
  <si>
    <t>septycznych z hemofiltrem o podwyższonym punkcie odcięcia</t>
  </si>
  <si>
    <t>Worek na filtrat 10l, z zaworem spustowym (5029011)</t>
  </si>
  <si>
    <t>szt</t>
  </si>
  <si>
    <t>Dwukanałowy silikonowy cewnik dializacyjny o średnicy 13,5 Fr</t>
  </si>
  <si>
    <t>Kolec – igła plastikowa typu Spike dł. 72 mm</t>
  </si>
  <si>
    <t>(opak.a’ 100szt) (F00007582)</t>
  </si>
  <si>
    <t>op</t>
  </si>
  <si>
    <t>Cytrynianowy roztwór (cytrynian trisodu) do zabezpieczania</t>
  </si>
  <si>
    <t>Wszystkie wyżej wymienione produkty i wyroby medyczne</t>
  </si>
  <si>
    <t>kompatybilne z aparatem do technik nerkozastępczych</t>
  </si>
  <si>
    <t>– MultiFiltrate PRO (M205001)</t>
  </si>
  <si>
    <t>e x f = g</t>
  </si>
  <si>
    <t>e x h = i</t>
  </si>
  <si>
    <t>g x h = j</t>
  </si>
  <si>
    <t>Łączna wartość brutto oferty to suma kolumny „j”</t>
  </si>
  <si>
    <r>
      <t xml:space="preserve">Worek </t>
    </r>
    <r>
      <rPr>
        <b/>
        <u/>
        <sz val="11"/>
        <color rgb="FF000000"/>
        <rFont val="Calibri"/>
        <family val="2"/>
        <scheme val="minor"/>
      </rPr>
      <t>5000 ml</t>
    </r>
    <r>
      <rPr>
        <b/>
        <sz val="11"/>
        <color rgb="FF000000"/>
        <rFont val="Calibri"/>
        <family val="2"/>
        <scheme val="minor"/>
      </rPr>
      <t xml:space="preserve">. </t>
    </r>
    <r>
      <rPr>
        <sz val="11"/>
        <color rgb="FF000000"/>
        <rFont val="Calibri"/>
        <family val="2"/>
        <scheme val="minor"/>
      </rPr>
      <t>Opak.zbiorcze = 2 worki.</t>
    </r>
  </si>
  <si>
    <t>Dwuwodny chlorek wapnia o stężeniu Ca++ 100mmol/l;</t>
  </si>
  <si>
    <r>
      <t xml:space="preserve">Worek </t>
    </r>
    <r>
      <rPr>
        <b/>
        <u/>
        <sz val="11"/>
        <color rgb="FF000000"/>
        <rFont val="Calibri"/>
        <family val="2"/>
        <scheme val="minor"/>
      </rPr>
      <t xml:space="preserve">1500ml </t>
    </r>
    <r>
      <rPr>
        <sz val="11"/>
        <color rgb="FF000000"/>
        <rFont val="Calibri"/>
        <family val="2"/>
        <scheme val="minor"/>
      </rPr>
      <t>z portem typu SecuNect.</t>
    </r>
  </si>
  <si>
    <r>
      <t xml:space="preserve">Calrecia (F00008247) - </t>
    </r>
    <r>
      <rPr>
        <b/>
        <sz val="11"/>
        <color rgb="FF000000"/>
        <rFont val="Calibri"/>
        <family val="2"/>
        <scheme val="minor"/>
      </rPr>
      <t>PRODUKT LECZNICZY</t>
    </r>
  </si>
  <si>
    <r>
      <t xml:space="preserve">o stężeniu 136mmol/l. </t>
    </r>
    <r>
      <rPr>
        <b/>
        <u/>
        <sz val="11"/>
        <color rgb="FF000000"/>
        <rFont val="Calibri"/>
        <family val="2"/>
        <scheme val="minor"/>
      </rPr>
      <t xml:space="preserve">Worek 1500 ml </t>
    </r>
    <r>
      <rPr>
        <sz val="11"/>
        <color rgb="FF000000"/>
        <rFont val="Calibri"/>
        <family val="2"/>
        <scheme val="minor"/>
      </rPr>
      <t>z portem typu SecuNect.</t>
    </r>
  </si>
  <si>
    <t>Zestaw do hemodializy cytrynianowej z hemofiltrem o pow.1,8m²</t>
  </si>
  <si>
    <r>
      <t xml:space="preserve">- </t>
    </r>
    <r>
      <rPr>
        <b/>
        <sz val="11"/>
        <color rgb="FF000000"/>
        <rFont val="Calibri"/>
        <family val="2"/>
        <scheme val="minor"/>
      </rPr>
      <t>MultiFiltratePRO SecuKit CiCa HD 1000 (F00008264)</t>
    </r>
  </si>
  <si>
    <r>
      <t xml:space="preserve">1,8m² - </t>
    </r>
    <r>
      <rPr>
        <b/>
        <sz val="11"/>
        <color rgb="FF000000"/>
        <rFont val="Calibri"/>
        <family val="2"/>
        <scheme val="minor"/>
      </rPr>
      <t>MultiFiltratePRO SecuKit CiCa HDF 1000 (F00008266)</t>
    </r>
  </si>
  <si>
    <t>do 40-45 kD i pow.1,8m²</t>
  </si>
  <si>
    <r>
      <t xml:space="preserve">- </t>
    </r>
    <r>
      <rPr>
        <b/>
        <sz val="11"/>
        <color rgb="FF000000"/>
        <rFont val="Calibri"/>
        <family val="2"/>
        <scheme val="minor"/>
      </rPr>
      <t>MultiFiltratePRO SecuKit CiCa HD EMiC2 (F00008265)</t>
    </r>
  </si>
  <si>
    <t>MultiBic K0</t>
  </si>
  <si>
    <t>MultiBic K2</t>
  </si>
  <si>
    <t>MultiBic K3</t>
  </si>
  <si>
    <t>MultiBic K4</t>
  </si>
  <si>
    <t>Fresenius</t>
  </si>
  <si>
    <t>Medical Care</t>
  </si>
  <si>
    <t>F00007438</t>
  </si>
  <si>
    <t>F00007439</t>
  </si>
  <si>
    <t>F00007440</t>
  </si>
  <si>
    <t>F00007441</t>
  </si>
  <si>
    <t>Calrecia</t>
  </si>
  <si>
    <t>4%Cytrynian Sodu</t>
  </si>
  <si>
    <t>SecuNect</t>
  </si>
  <si>
    <t>F00008247</t>
  </si>
  <si>
    <t>F00008107</t>
  </si>
  <si>
    <t xml:space="preserve">MultiFiltratePRO </t>
  </si>
  <si>
    <t>SecuKit CiCa HD 1000</t>
  </si>
  <si>
    <t>SecuKit CiCa HDF 1000</t>
  </si>
  <si>
    <t>SecuKit CiCa HD EMiC2</t>
  </si>
  <si>
    <t>Dializat CiCa K2Plus</t>
  </si>
  <si>
    <t>Dializat CiCa K4Plus</t>
  </si>
  <si>
    <t>F00009645</t>
  </si>
  <si>
    <t>F00009646</t>
  </si>
  <si>
    <t>F00008264</t>
  </si>
  <si>
    <t>F00008266</t>
  </si>
  <si>
    <t>F00008265</t>
  </si>
  <si>
    <t>Worek filtratu 10L</t>
  </si>
  <si>
    <t>o dł. 15, 20, 24 cm – Hemocath (SDL136E,SDL138E,SDL139E)</t>
  </si>
  <si>
    <t>Hemocath</t>
  </si>
  <si>
    <t>Medcomp</t>
  </si>
  <si>
    <t>SDL136E</t>
  </si>
  <si>
    <t>SDL138E</t>
  </si>
  <si>
    <t>SDL139E</t>
  </si>
  <si>
    <t>cewników – Citra-Lock 30% x 20fiol.po 5ml</t>
  </si>
  <si>
    <t>Kolec Spike</t>
  </si>
  <si>
    <t>Dirinco</t>
  </si>
  <si>
    <t>CitraLock-C 30%</t>
  </si>
  <si>
    <t>PL24060203</t>
  </si>
  <si>
    <t>F00007582</t>
  </si>
  <si>
    <t>Razem</t>
  </si>
  <si>
    <r>
      <t>Cena brutto ogółem:255.258,00</t>
    </r>
    <r>
      <rPr>
        <b/>
        <sz val="11"/>
        <color rgb="FF000000"/>
        <rFont val="Calibri"/>
        <family val="2"/>
        <scheme val="minor"/>
      </rPr>
      <t xml:space="preserve"> </t>
    </r>
    <r>
      <rPr>
        <sz val="11"/>
        <color rgb="FF000000"/>
        <rFont val="Calibri"/>
        <family val="2"/>
        <scheme val="minor"/>
      </rPr>
      <t>złotych</t>
    </r>
  </si>
  <si>
    <r>
      <t xml:space="preserve">Cena ogółem netto:   </t>
    </r>
    <r>
      <rPr>
        <b/>
        <sz val="11"/>
        <color rgb="FF000000"/>
        <rFont val="Calibri"/>
        <family val="2"/>
        <scheme val="minor"/>
      </rPr>
      <t xml:space="preserve">236.350,00 </t>
    </r>
    <r>
      <rPr>
        <sz val="11"/>
        <color rgb="FF000000"/>
        <rFont val="Calibri"/>
        <family val="2"/>
        <scheme val="minor"/>
      </rPr>
      <t>złotych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</si>
</sst>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4">
    <font>
      <sz val="11"/>
      <color rgb="FF000000"/>
      <name val="Liberation Sans"/>
      <charset val="238"/>
    </font>
    <font>
      <sz val="11"/>
      <color rgb="FF000000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0"/>
      <color rgb="FF000000"/>
      <name val="Liberation Sans"/>
      <charset val="238"/>
    </font>
    <font>
      <b/>
      <sz val="10"/>
      <name val="Arial"/>
      <family val="2"/>
      <charset val="238"/>
    </font>
    <font>
      <b/>
      <sz val="11"/>
      <color rgb="FF000000"/>
      <name val="Liberation Sans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auto="1"/>
      </right>
      <top/>
      <bottom style="thin">
        <color indexed="64"/>
      </bottom>
      <diagonal/>
    </border>
  </borders>
  <cellStyleXfs count="17">
    <xf numFmtId="0" fontId="0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/>
    <xf numFmtId="0" fontId="9" fillId="0" borderId="0" applyNumberFormat="0" applyBorder="0" applyProtection="0"/>
    <xf numFmtId="0" fontId="10" fillId="0" borderId="0" applyNumberFormat="0" applyBorder="0" applyProtection="0"/>
    <xf numFmtId="0" fontId="11" fillId="8" borderId="0" applyNumberFormat="0" applyBorder="0" applyProtection="0"/>
    <xf numFmtId="0" fontId="12" fillId="8" borderId="1" applyNumberFormat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122">
    <xf numFmtId="0" fontId="0" fillId="0" borderId="0" xfId="0"/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3" fillId="0" borderId="0" xfId="0" applyFont="1"/>
    <xf numFmtId="0" fontId="17" fillId="0" borderId="0" xfId="0" applyFont="1"/>
    <xf numFmtId="0" fontId="16" fillId="0" borderId="2" xfId="0" applyFont="1" applyBorder="1" applyAlignment="1">
      <alignment horizontal="center" vertical="center" wrapText="1"/>
    </xf>
    <xf numFmtId="0" fontId="18" fillId="0" borderId="0" xfId="0" applyFont="1"/>
    <xf numFmtId="0" fontId="19" fillId="0" borderId="0" xfId="0" applyFont="1"/>
    <xf numFmtId="0" fontId="17" fillId="0" borderId="0" xfId="0" applyFont="1" applyAlignment="1">
      <alignment horizontal="left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/>
    </xf>
    <xf numFmtId="0" fontId="16" fillId="0" borderId="3" xfId="0" applyFont="1" applyBorder="1"/>
    <xf numFmtId="0" fontId="16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/>
    </xf>
    <xf numFmtId="0" fontId="16" fillId="0" borderId="4" xfId="0" applyFont="1" applyBorder="1"/>
    <xf numFmtId="0" fontId="19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left"/>
    </xf>
    <xf numFmtId="0" fontId="17" fillId="0" borderId="2" xfId="0" applyFont="1" applyBorder="1" applyAlignment="1">
      <alignment horizontal="center"/>
    </xf>
    <xf numFmtId="0" fontId="17" fillId="0" borderId="2" xfId="0" applyFont="1" applyBorder="1"/>
    <xf numFmtId="0" fontId="17" fillId="0" borderId="3" xfId="0" applyFont="1" applyBorder="1"/>
    <xf numFmtId="0" fontId="18" fillId="0" borderId="3" xfId="0" applyFont="1" applyBorder="1"/>
    <xf numFmtId="0" fontId="18" fillId="0" borderId="4" xfId="0" applyFont="1" applyBorder="1"/>
    <xf numFmtId="0" fontId="17" fillId="0" borderId="4" xfId="0" applyFont="1" applyBorder="1"/>
    <xf numFmtId="0" fontId="17" fillId="0" borderId="2" xfId="0" applyFont="1" applyBorder="1" applyAlignment="1">
      <alignment horizontal="left"/>
    </xf>
    <xf numFmtId="0" fontId="17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18" fillId="0" borderId="2" xfId="0" applyFont="1" applyBorder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/>
    <xf numFmtId="0" fontId="17" fillId="0" borderId="7" xfId="0" applyFont="1" applyBorder="1"/>
    <xf numFmtId="0" fontId="18" fillId="0" borderId="5" xfId="0" applyFont="1" applyBorder="1"/>
    <xf numFmtId="0" fontId="18" fillId="0" borderId="6" xfId="0" applyFont="1" applyBorder="1"/>
    <xf numFmtId="0" fontId="17" fillId="0" borderId="7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6" fillId="0" borderId="15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7" fillId="0" borderId="15" xfId="0" applyFont="1" applyBorder="1" applyAlignment="1">
      <alignment horizontal="left"/>
    </xf>
    <xf numFmtId="0" fontId="17" fillId="0" borderId="13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0" fillId="0" borderId="5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6" xfId="0" applyFont="1" applyBorder="1"/>
    <xf numFmtId="0" fontId="16" fillId="0" borderId="16" xfId="0" applyFont="1" applyBorder="1" applyAlignment="1">
      <alignment horizontal="center"/>
    </xf>
    <xf numFmtId="0" fontId="18" fillId="0" borderId="16" xfId="0" applyFont="1" applyBorder="1"/>
    <xf numFmtId="0" fontId="0" fillId="0" borderId="2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4" fontId="0" fillId="0" borderId="18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0" fontId="22" fillId="0" borderId="18" xfId="0" applyFont="1" applyBorder="1"/>
    <xf numFmtId="44" fontId="22" fillId="0" borderId="19" xfId="0" applyNumberFormat="1" applyFont="1" applyBorder="1"/>
    <xf numFmtId="44" fontId="13" fillId="0" borderId="0" xfId="0" applyNumberFormat="1" applyFont="1"/>
    <xf numFmtId="44" fontId="16" fillId="0" borderId="2" xfId="0" applyNumberFormat="1" applyFont="1" applyBorder="1" applyAlignment="1">
      <alignment horizontal="center" vertical="center" wrapText="1"/>
    </xf>
    <xf numFmtId="44" fontId="16" fillId="0" borderId="3" xfId="0" applyNumberFormat="1" applyFont="1" applyBorder="1" applyAlignment="1">
      <alignment horizontal="center" vertical="center" wrapText="1"/>
    </xf>
    <xf numFmtId="44" fontId="16" fillId="0" borderId="4" xfId="0" applyNumberFormat="1" applyFont="1" applyBorder="1" applyAlignment="1">
      <alignment horizontal="center" vertical="center" wrapText="1"/>
    </xf>
    <xf numFmtId="44" fontId="17" fillId="0" borderId="2" xfId="0" applyNumberFormat="1" applyFont="1" applyBorder="1"/>
    <xf numFmtId="44" fontId="17" fillId="0" borderId="3" xfId="0" applyNumberFormat="1" applyFont="1" applyBorder="1"/>
    <xf numFmtId="44" fontId="18" fillId="0" borderId="3" xfId="0" applyNumberFormat="1" applyFont="1" applyBorder="1"/>
    <xf numFmtId="44" fontId="17" fillId="0" borderId="4" xfId="0" applyNumberFormat="1" applyFont="1" applyBorder="1"/>
    <xf numFmtId="44" fontId="17" fillId="0" borderId="10" xfId="0" applyNumberFormat="1" applyFont="1" applyBorder="1"/>
    <xf numFmtId="44" fontId="17" fillId="0" borderId="8" xfId="0" applyNumberFormat="1" applyFont="1" applyBorder="1"/>
    <xf numFmtId="44" fontId="18" fillId="0" borderId="11" xfId="0" applyNumberFormat="1" applyFont="1" applyBorder="1"/>
    <xf numFmtId="44" fontId="18" fillId="0" borderId="9" xfId="0" applyNumberFormat="1" applyFont="1" applyBorder="1"/>
    <xf numFmtId="44" fontId="18" fillId="0" borderId="2" xfId="0" applyNumberFormat="1" applyFont="1" applyBorder="1"/>
    <xf numFmtId="44" fontId="18" fillId="0" borderId="16" xfId="0" applyNumberFormat="1" applyFont="1" applyBorder="1"/>
    <xf numFmtId="44" fontId="18" fillId="0" borderId="0" xfId="0" applyNumberFormat="1" applyFont="1"/>
    <xf numFmtId="44" fontId="17" fillId="0" borderId="0" xfId="0" applyNumberFormat="1" applyFont="1" applyAlignment="1">
      <alignment horizontal="right"/>
    </xf>
    <xf numFmtId="44" fontId="18" fillId="0" borderId="0" xfId="0" applyNumberFormat="1" applyFont="1" applyAlignment="1">
      <alignment horizontal="right"/>
    </xf>
    <xf numFmtId="44" fontId="17" fillId="0" borderId="0" xfId="0" applyNumberFormat="1" applyFont="1"/>
    <xf numFmtId="44" fontId="18" fillId="0" borderId="20" xfId="0" applyNumberFormat="1" applyFont="1" applyBorder="1"/>
    <xf numFmtId="9" fontId="13" fillId="0" borderId="0" xfId="0" applyNumberFormat="1" applyFont="1" applyAlignment="1">
      <alignment horizontal="center"/>
    </xf>
    <xf numFmtId="9" fontId="16" fillId="0" borderId="2" xfId="0" applyNumberFormat="1" applyFont="1" applyBorder="1" applyAlignment="1">
      <alignment horizontal="center" vertical="center" wrapText="1"/>
    </xf>
    <xf numFmtId="9" fontId="16" fillId="0" borderId="3" xfId="0" applyNumberFormat="1" applyFont="1" applyBorder="1" applyAlignment="1">
      <alignment horizontal="center" vertical="center" wrapText="1"/>
    </xf>
    <xf numFmtId="9" fontId="16" fillId="0" borderId="4" xfId="0" applyNumberFormat="1" applyFont="1" applyBorder="1" applyAlignment="1">
      <alignment horizontal="center" vertical="center" wrapText="1"/>
    </xf>
    <xf numFmtId="9" fontId="17" fillId="0" borderId="2" xfId="0" applyNumberFormat="1" applyFont="1" applyBorder="1" applyAlignment="1">
      <alignment horizontal="center"/>
    </xf>
    <xf numFmtId="9" fontId="17" fillId="0" borderId="3" xfId="0" applyNumberFormat="1" applyFont="1" applyBorder="1" applyAlignment="1">
      <alignment horizontal="center"/>
    </xf>
    <xf numFmtId="9" fontId="17" fillId="0" borderId="4" xfId="0" applyNumberFormat="1" applyFont="1" applyBorder="1" applyAlignment="1">
      <alignment horizontal="center"/>
    </xf>
    <xf numFmtId="9" fontId="17" fillId="0" borderId="15" xfId="0" applyNumberFormat="1" applyFont="1" applyBorder="1" applyAlignment="1">
      <alignment horizontal="center"/>
    </xf>
    <xf numFmtId="9" fontId="17" fillId="0" borderId="13" xfId="0" applyNumberFormat="1" applyFont="1" applyBorder="1" applyAlignment="1">
      <alignment horizontal="center"/>
    </xf>
    <xf numFmtId="9" fontId="17" fillId="0" borderId="14" xfId="0" applyNumberFormat="1" applyFont="1" applyBorder="1" applyAlignment="1">
      <alignment horizontal="center"/>
    </xf>
    <xf numFmtId="9" fontId="17" fillId="0" borderId="16" xfId="0" applyNumberFormat="1" applyFont="1" applyBorder="1" applyAlignment="1">
      <alignment horizontal="center"/>
    </xf>
    <xf numFmtId="9" fontId="17" fillId="0" borderId="0" xfId="0" applyNumberFormat="1" applyFont="1" applyAlignment="1">
      <alignment horizontal="center"/>
    </xf>
    <xf numFmtId="9" fontId="17" fillId="0" borderId="0" xfId="0" applyNumberFormat="1" applyFont="1"/>
    <xf numFmtId="44" fontId="16" fillId="0" borderId="0" xfId="0" applyNumberFormat="1" applyFont="1" applyAlignment="1">
      <alignment horizontal="center"/>
    </xf>
    <xf numFmtId="44" fontId="17" fillId="0" borderId="2" xfId="0" applyNumberFormat="1" applyFont="1" applyBorder="1" applyAlignment="1">
      <alignment horizontal="center"/>
    </xf>
    <xf numFmtId="44" fontId="17" fillId="0" borderId="3" xfId="0" applyNumberFormat="1" applyFont="1" applyBorder="1" applyAlignment="1">
      <alignment horizontal="center"/>
    </xf>
    <xf numFmtId="44" fontId="17" fillId="0" borderId="4" xfId="0" applyNumberFormat="1" applyFont="1" applyBorder="1" applyAlignment="1">
      <alignment horizontal="center"/>
    </xf>
    <xf numFmtId="44" fontId="17" fillId="0" borderId="15" xfId="0" applyNumberFormat="1" applyFont="1" applyBorder="1" applyAlignment="1">
      <alignment horizontal="center"/>
    </xf>
    <xf numFmtId="44" fontId="17" fillId="0" borderId="13" xfId="0" applyNumberFormat="1" applyFont="1" applyBorder="1" applyAlignment="1">
      <alignment horizontal="center"/>
    </xf>
    <xf numFmtId="44" fontId="17" fillId="0" borderId="14" xfId="0" applyNumberFormat="1" applyFont="1" applyBorder="1" applyAlignment="1">
      <alignment horizontal="center"/>
    </xf>
    <xf numFmtId="44" fontId="17" fillId="0" borderId="16" xfId="0" applyNumberFormat="1" applyFont="1" applyBorder="1" applyAlignment="1">
      <alignment horizontal="center"/>
    </xf>
    <xf numFmtId="44" fontId="17" fillId="0" borderId="0" xfId="0" applyNumberFormat="1" applyFont="1" applyAlignment="1">
      <alignment horizontal="center"/>
    </xf>
    <xf numFmtId="44" fontId="13" fillId="0" borderId="0" xfId="0" applyNumberFormat="1" applyFont="1" applyAlignment="1">
      <alignment horizontal="center"/>
    </xf>
    <xf numFmtId="44" fontId="17" fillId="0" borderId="12" xfId="0" applyNumberFormat="1" applyFont="1" applyBorder="1" applyAlignment="1">
      <alignment horizontal="center"/>
    </xf>
    <xf numFmtId="44" fontId="17" fillId="0" borderId="0" xfId="0" applyNumberFormat="1" applyFont="1" applyBorder="1" applyAlignment="1">
      <alignment horizontal="center"/>
    </xf>
    <xf numFmtId="0" fontId="23" fillId="0" borderId="18" xfId="0" applyFont="1" applyBorder="1"/>
  </cellXfs>
  <cellStyles count="1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Neutral" xfId="12" xr:uid="{00000000-0005-0000-0000-00000B000000}"/>
    <cellStyle name="Normalny" xfId="0" builtinId="0" customBuiltin="1"/>
    <cellStyle name="Note" xfId="13" xr:uid="{00000000-0005-0000-0000-00000D000000}"/>
    <cellStyle name="Status" xfId="14" xr:uid="{00000000-0005-0000-0000-00000E000000}"/>
    <cellStyle name="Text" xfId="15" xr:uid="{00000000-0005-0000-0000-00000F000000}"/>
    <cellStyle name="Warning" xfId="16" xr:uid="{00000000-0005-0000-0000-00001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6"/>
  <sheetViews>
    <sheetView tabSelected="1" workbookViewId="0">
      <selection sqref="A1:K66"/>
    </sheetView>
  </sheetViews>
  <sheetFormatPr defaultColWidth="9" defaultRowHeight="15"/>
  <cols>
    <col min="1" max="1" width="4.375" style="6" customWidth="1"/>
    <col min="2" max="2" width="50.75" style="6" customWidth="1"/>
    <col min="3" max="3" width="18.75" style="6" customWidth="1"/>
    <col min="4" max="4" width="5.25" style="18" customWidth="1"/>
    <col min="5" max="5" width="8.375" style="94" customWidth="1"/>
    <col min="6" max="6" width="4.375" style="108" customWidth="1"/>
    <col min="7" max="7" width="8.375" style="94" customWidth="1"/>
    <col min="8" max="8" width="6" style="6" customWidth="1"/>
    <col min="9" max="10" width="12.875" style="94" customWidth="1"/>
    <col min="11" max="11" width="14.625" style="40" customWidth="1"/>
    <col min="12" max="1024" width="10.625" style="6" customWidth="1"/>
    <col min="1025" max="1025" width="9" style="6" customWidth="1"/>
    <col min="1026" max="16384" width="9" style="6"/>
  </cols>
  <sheetData>
    <row r="1" spans="1:14" ht="15.75">
      <c r="A1" s="1"/>
      <c r="B1" s="2" t="s">
        <v>0</v>
      </c>
      <c r="C1" s="3"/>
      <c r="D1" s="4"/>
      <c r="E1" s="109"/>
      <c r="F1" s="96"/>
      <c r="G1" s="118"/>
      <c r="H1" s="5"/>
      <c r="I1" s="77"/>
      <c r="J1" s="77"/>
      <c r="K1" s="37"/>
    </row>
    <row r="2" spans="1:14" ht="12.75" customHeight="1">
      <c r="A2" s="7" t="s">
        <v>1</v>
      </c>
      <c r="B2" s="7" t="s">
        <v>2</v>
      </c>
      <c r="C2" s="7" t="s">
        <v>3</v>
      </c>
      <c r="D2" s="7" t="s">
        <v>4</v>
      </c>
      <c r="E2" s="78" t="s">
        <v>5</v>
      </c>
      <c r="F2" s="97" t="s">
        <v>6</v>
      </c>
      <c r="G2" s="78" t="s">
        <v>5</v>
      </c>
      <c r="H2" s="7" t="s">
        <v>7</v>
      </c>
      <c r="I2" s="78" t="s">
        <v>8</v>
      </c>
      <c r="J2" s="78" t="s">
        <v>8</v>
      </c>
      <c r="K2" s="7" t="s">
        <v>9</v>
      </c>
      <c r="L2" s="8"/>
      <c r="M2" s="9"/>
      <c r="N2" s="10"/>
    </row>
    <row r="3" spans="1:14" ht="12.75" customHeight="1">
      <c r="A3" s="11"/>
      <c r="B3" s="11" t="s">
        <v>10</v>
      </c>
      <c r="C3" s="11" t="s">
        <v>11</v>
      </c>
      <c r="D3" s="34"/>
      <c r="E3" s="79" t="s">
        <v>12</v>
      </c>
      <c r="F3" s="98" t="s">
        <v>13</v>
      </c>
      <c r="G3" s="79" t="s">
        <v>12</v>
      </c>
      <c r="H3" s="13"/>
      <c r="I3" s="79" t="s">
        <v>14</v>
      </c>
      <c r="J3" s="79" t="s">
        <v>15</v>
      </c>
      <c r="K3" s="11" t="s">
        <v>16</v>
      </c>
      <c r="L3" s="8"/>
      <c r="M3" s="9"/>
      <c r="N3" s="10"/>
    </row>
    <row r="4" spans="1:14" ht="12.75" customHeight="1">
      <c r="A4" s="11"/>
      <c r="B4" s="11"/>
      <c r="C4" s="11" t="s">
        <v>17</v>
      </c>
      <c r="D4" s="34"/>
      <c r="E4" s="79" t="s">
        <v>18</v>
      </c>
      <c r="F4" s="98"/>
      <c r="G4" s="79" t="s">
        <v>19</v>
      </c>
      <c r="H4" s="13"/>
      <c r="I4" s="79" t="s">
        <v>20</v>
      </c>
      <c r="J4" s="79" t="s">
        <v>20</v>
      </c>
      <c r="K4" s="11"/>
      <c r="L4" s="8"/>
      <c r="M4" s="9"/>
      <c r="N4" s="10"/>
    </row>
    <row r="5" spans="1:14" ht="12.75" customHeight="1">
      <c r="A5" s="11"/>
      <c r="B5" s="11"/>
      <c r="C5" s="11" t="s">
        <v>21</v>
      </c>
      <c r="D5" s="34"/>
      <c r="E5" s="79"/>
      <c r="F5" s="98"/>
      <c r="G5" s="79"/>
      <c r="H5" s="13"/>
      <c r="I5" s="79"/>
      <c r="J5" s="79"/>
      <c r="K5" s="11"/>
      <c r="L5" s="8"/>
      <c r="M5" s="9"/>
      <c r="N5" s="10"/>
    </row>
    <row r="6" spans="1:14" ht="12.75" customHeight="1">
      <c r="A6" s="14"/>
      <c r="B6" s="14"/>
      <c r="C6" s="14" t="s">
        <v>22</v>
      </c>
      <c r="D6" s="35"/>
      <c r="E6" s="80"/>
      <c r="F6" s="99"/>
      <c r="G6" s="80"/>
      <c r="H6" s="16"/>
      <c r="I6" s="80"/>
      <c r="J6" s="80"/>
      <c r="K6" s="14"/>
      <c r="L6" s="8"/>
      <c r="M6" s="9"/>
      <c r="N6" s="10"/>
    </row>
    <row r="7" spans="1:14" ht="13.9" customHeight="1">
      <c r="A7" s="14" t="s">
        <v>23</v>
      </c>
      <c r="B7" s="14" t="s">
        <v>24</v>
      </c>
      <c r="C7" s="14" t="s">
        <v>25</v>
      </c>
      <c r="D7" s="14" t="s">
        <v>26</v>
      </c>
      <c r="E7" s="80" t="s">
        <v>27</v>
      </c>
      <c r="F7" s="99" t="s">
        <v>28</v>
      </c>
      <c r="G7" s="80" t="s">
        <v>29</v>
      </c>
      <c r="H7" s="14" t="s">
        <v>30</v>
      </c>
      <c r="I7" s="80" t="s">
        <v>31</v>
      </c>
      <c r="J7" s="80" t="s">
        <v>32</v>
      </c>
      <c r="K7" s="14" t="s">
        <v>33</v>
      </c>
      <c r="L7" s="17"/>
      <c r="M7" s="18"/>
      <c r="N7" s="19"/>
    </row>
    <row r="8" spans="1:14">
      <c r="A8" s="20">
        <v>1</v>
      </c>
      <c r="B8" s="21" t="s">
        <v>34</v>
      </c>
      <c r="C8" s="21"/>
      <c r="D8" s="36"/>
      <c r="E8" s="110"/>
      <c r="F8" s="100"/>
      <c r="G8" s="110"/>
      <c r="H8" s="21"/>
      <c r="I8" s="81"/>
      <c r="J8" s="81"/>
      <c r="K8" s="38"/>
    </row>
    <row r="9" spans="1:14">
      <c r="A9" s="12"/>
      <c r="B9" s="22" t="s">
        <v>35</v>
      </c>
      <c r="C9" s="22"/>
      <c r="D9" s="34"/>
      <c r="E9" s="111"/>
      <c r="F9" s="101"/>
      <c r="G9" s="111"/>
      <c r="H9" s="22"/>
      <c r="I9" s="82"/>
      <c r="J9" s="82"/>
      <c r="K9" s="42" t="s">
        <v>83</v>
      </c>
    </row>
    <row r="10" spans="1:14">
      <c r="A10" s="12"/>
      <c r="B10" s="22" t="s">
        <v>36</v>
      </c>
      <c r="C10" s="22"/>
      <c r="D10" s="34"/>
      <c r="E10" s="111"/>
      <c r="F10" s="101"/>
      <c r="G10" s="111"/>
      <c r="H10" s="23"/>
      <c r="I10" s="83"/>
      <c r="J10" s="83"/>
      <c r="K10" s="42" t="s">
        <v>84</v>
      </c>
    </row>
    <row r="11" spans="1:14">
      <c r="A11" s="12"/>
      <c r="B11" s="22" t="s">
        <v>37</v>
      </c>
      <c r="C11" s="22"/>
      <c r="D11" s="34"/>
      <c r="E11" s="111"/>
      <c r="F11" s="101"/>
      <c r="G11" s="111"/>
      <c r="H11" s="23"/>
      <c r="I11" s="83"/>
      <c r="J11" s="83"/>
      <c r="K11" s="42"/>
    </row>
    <row r="12" spans="1:14">
      <c r="A12" s="12"/>
      <c r="B12" s="22" t="s">
        <v>38</v>
      </c>
      <c r="C12" s="41" t="s">
        <v>79</v>
      </c>
      <c r="D12" s="34"/>
      <c r="E12" s="111"/>
      <c r="F12" s="101"/>
      <c r="G12" s="111"/>
      <c r="H12" s="23"/>
      <c r="I12" s="83"/>
      <c r="J12" s="83"/>
      <c r="K12" s="42" t="s">
        <v>85</v>
      </c>
    </row>
    <row r="13" spans="1:14">
      <c r="A13" s="12"/>
      <c r="B13" s="22" t="s">
        <v>69</v>
      </c>
      <c r="C13" s="41" t="s">
        <v>80</v>
      </c>
      <c r="D13" s="34"/>
      <c r="E13" s="111"/>
      <c r="F13" s="101"/>
      <c r="G13" s="111"/>
      <c r="H13" s="22"/>
      <c r="I13" s="82"/>
      <c r="J13" s="82"/>
      <c r="K13" s="42" t="s">
        <v>86</v>
      </c>
    </row>
    <row r="14" spans="1:14">
      <c r="A14" s="12"/>
      <c r="B14" s="22" t="s">
        <v>39</v>
      </c>
      <c r="C14" s="41" t="s">
        <v>81</v>
      </c>
      <c r="D14" s="34"/>
      <c r="E14" s="111"/>
      <c r="F14" s="101"/>
      <c r="G14" s="111"/>
      <c r="H14" s="23"/>
      <c r="I14" s="83"/>
      <c r="J14" s="83"/>
      <c r="K14" s="42" t="s">
        <v>87</v>
      </c>
    </row>
    <row r="15" spans="1:14">
      <c r="A15" s="12"/>
      <c r="B15" s="22" t="s">
        <v>40</v>
      </c>
      <c r="C15" s="41" t="s">
        <v>82</v>
      </c>
      <c r="D15" s="34" t="s">
        <v>41</v>
      </c>
      <c r="E15" s="111">
        <v>57.5</v>
      </c>
      <c r="F15" s="101">
        <v>0.08</v>
      </c>
      <c r="G15" s="111">
        <f>E15*F15+E15</f>
        <v>62.1</v>
      </c>
      <c r="H15" s="23">
        <v>240</v>
      </c>
      <c r="I15" s="83">
        <f>E15*H15</f>
        <v>13800</v>
      </c>
      <c r="J15" s="83">
        <f>G15*H15</f>
        <v>14904</v>
      </c>
      <c r="K15" s="42" t="s">
        <v>88</v>
      </c>
    </row>
    <row r="16" spans="1:14">
      <c r="A16" s="15"/>
      <c r="B16" s="24" t="s">
        <v>42</v>
      </c>
      <c r="C16" s="24"/>
      <c r="D16" s="35"/>
      <c r="E16" s="112"/>
      <c r="F16" s="102"/>
      <c r="G16" s="112"/>
      <c r="H16" s="25"/>
      <c r="I16" s="84"/>
      <c r="J16" s="84"/>
      <c r="K16" s="39"/>
    </row>
    <row r="17" spans="1:11">
      <c r="A17" s="20">
        <v>2</v>
      </c>
      <c r="B17" s="21" t="s">
        <v>70</v>
      </c>
      <c r="C17" s="21"/>
      <c r="D17" s="36"/>
      <c r="E17" s="110"/>
      <c r="F17" s="100"/>
      <c r="G17" s="110"/>
      <c r="H17" s="21"/>
      <c r="I17" s="81"/>
      <c r="J17" s="81"/>
      <c r="K17" s="44"/>
    </row>
    <row r="18" spans="1:11">
      <c r="A18" s="12"/>
      <c r="B18" s="22" t="s">
        <v>71</v>
      </c>
      <c r="C18" s="22"/>
      <c r="D18" s="34"/>
      <c r="E18" s="111"/>
      <c r="F18" s="101"/>
      <c r="G18" s="111"/>
      <c r="H18" s="22"/>
      <c r="I18" s="82"/>
      <c r="J18" s="82"/>
      <c r="K18" s="42" t="s">
        <v>83</v>
      </c>
    </row>
    <row r="19" spans="1:11">
      <c r="A19" s="12"/>
      <c r="B19" s="22" t="s">
        <v>43</v>
      </c>
      <c r="C19" s="22"/>
      <c r="D19" s="34"/>
      <c r="E19" s="111"/>
      <c r="F19" s="101"/>
      <c r="G19" s="111"/>
      <c r="H19" s="22"/>
      <c r="I19" s="82"/>
      <c r="J19" s="82"/>
      <c r="K19" s="42" t="s">
        <v>84</v>
      </c>
    </row>
    <row r="20" spans="1:11">
      <c r="A20" s="15"/>
      <c r="B20" s="25" t="s">
        <v>72</v>
      </c>
      <c r="C20" s="43" t="s">
        <v>89</v>
      </c>
      <c r="D20" s="35" t="s">
        <v>41</v>
      </c>
      <c r="E20" s="112">
        <v>140</v>
      </c>
      <c r="F20" s="102">
        <v>0.08</v>
      </c>
      <c r="G20" s="111">
        <f>E20*F20+E20</f>
        <v>151.19999999999999</v>
      </c>
      <c r="H20" s="24">
        <v>160</v>
      </c>
      <c r="I20" s="83">
        <f>E20*H20</f>
        <v>22400</v>
      </c>
      <c r="J20" s="83">
        <f>G20*H20</f>
        <v>24192</v>
      </c>
      <c r="K20" s="46" t="s">
        <v>92</v>
      </c>
    </row>
    <row r="21" spans="1:11">
      <c r="A21" s="20">
        <v>3</v>
      </c>
      <c r="B21" s="26" t="s">
        <v>44</v>
      </c>
      <c r="C21" s="44"/>
      <c r="D21" s="36"/>
      <c r="E21" s="110"/>
      <c r="F21" s="100"/>
      <c r="G21" s="110"/>
      <c r="H21" s="21"/>
      <c r="I21" s="81"/>
      <c r="J21" s="81"/>
      <c r="K21" s="44"/>
    </row>
    <row r="22" spans="1:11">
      <c r="A22" s="12"/>
      <c r="B22" s="27" t="s">
        <v>73</v>
      </c>
      <c r="C22" s="42"/>
      <c r="D22" s="34"/>
      <c r="E22" s="111"/>
      <c r="F22" s="101"/>
      <c r="G22" s="111"/>
      <c r="H22" s="22"/>
      <c r="I22" s="82"/>
      <c r="J22" s="82"/>
      <c r="K22" s="42" t="s">
        <v>83</v>
      </c>
    </row>
    <row r="23" spans="1:11">
      <c r="A23" s="12"/>
      <c r="B23" s="27" t="s">
        <v>43</v>
      </c>
      <c r="C23" s="45" t="s">
        <v>90</v>
      </c>
      <c r="D23" s="34"/>
      <c r="E23" s="111"/>
      <c r="F23" s="101"/>
      <c r="G23" s="111"/>
      <c r="H23" s="22"/>
      <c r="I23" s="82"/>
      <c r="J23" s="82"/>
      <c r="K23" s="42" t="s">
        <v>84</v>
      </c>
    </row>
    <row r="24" spans="1:11">
      <c r="A24" s="15"/>
      <c r="B24" s="28" t="s">
        <v>45</v>
      </c>
      <c r="C24" s="43" t="s">
        <v>91</v>
      </c>
      <c r="D24" s="35" t="s">
        <v>41</v>
      </c>
      <c r="E24" s="112">
        <v>57.5</v>
      </c>
      <c r="F24" s="102">
        <v>0.08</v>
      </c>
      <c r="G24" s="111">
        <f>E24*F24+E24</f>
        <v>62.1</v>
      </c>
      <c r="H24" s="24">
        <v>360</v>
      </c>
      <c r="I24" s="83">
        <f>E24*H24</f>
        <v>20700</v>
      </c>
      <c r="J24" s="83">
        <f>G24*H24</f>
        <v>22356</v>
      </c>
      <c r="K24" s="46" t="s">
        <v>93</v>
      </c>
    </row>
    <row r="25" spans="1:11">
      <c r="A25" s="20">
        <v>4</v>
      </c>
      <c r="B25" s="26" t="s">
        <v>46</v>
      </c>
      <c r="C25" s="26"/>
      <c r="D25" s="36"/>
      <c r="E25" s="110"/>
      <c r="F25" s="100"/>
      <c r="G25" s="110"/>
      <c r="H25" s="21"/>
      <c r="I25" s="81"/>
      <c r="J25" s="81"/>
      <c r="K25" s="44"/>
    </row>
    <row r="26" spans="1:11">
      <c r="A26" s="12"/>
      <c r="B26" s="27" t="s">
        <v>47</v>
      </c>
      <c r="C26" s="27"/>
      <c r="D26" s="34"/>
      <c r="E26" s="111"/>
      <c r="F26" s="101"/>
      <c r="G26" s="111"/>
      <c r="H26" s="22"/>
      <c r="I26" s="82"/>
      <c r="J26" s="82"/>
      <c r="K26" s="42"/>
    </row>
    <row r="27" spans="1:11">
      <c r="A27" s="12"/>
      <c r="B27" s="27" t="s">
        <v>48</v>
      </c>
      <c r="C27" s="27"/>
      <c r="D27" s="34"/>
      <c r="E27" s="111"/>
      <c r="F27" s="101"/>
      <c r="G27" s="111"/>
      <c r="H27" s="22"/>
      <c r="I27" s="82"/>
      <c r="J27" s="82"/>
      <c r="K27" s="42" t="s">
        <v>83</v>
      </c>
    </row>
    <row r="28" spans="1:11">
      <c r="A28" s="12"/>
      <c r="B28" s="27" t="s">
        <v>69</v>
      </c>
      <c r="C28" s="27"/>
      <c r="D28" s="34"/>
      <c r="E28" s="111"/>
      <c r="F28" s="101"/>
      <c r="G28" s="111"/>
      <c r="H28" s="22"/>
      <c r="I28" s="82"/>
      <c r="J28" s="82"/>
      <c r="K28" s="42" t="s">
        <v>84</v>
      </c>
    </row>
    <row r="29" spans="1:11">
      <c r="A29" s="12"/>
      <c r="B29" s="27" t="s">
        <v>49</v>
      </c>
      <c r="C29" s="61" t="s">
        <v>98</v>
      </c>
      <c r="D29" s="34"/>
      <c r="E29" s="111"/>
      <c r="F29" s="101"/>
      <c r="G29" s="111"/>
      <c r="H29" s="22"/>
      <c r="I29" s="82"/>
      <c r="J29" s="82"/>
      <c r="K29" s="42" t="s">
        <v>100</v>
      </c>
    </row>
    <row r="30" spans="1:11">
      <c r="A30" s="12"/>
      <c r="B30" s="27" t="s">
        <v>50</v>
      </c>
      <c r="C30" s="61" t="s">
        <v>99</v>
      </c>
      <c r="D30" s="34" t="s">
        <v>41</v>
      </c>
      <c r="E30" s="111">
        <v>57.5</v>
      </c>
      <c r="F30" s="101">
        <v>0.08</v>
      </c>
      <c r="G30" s="111">
        <f>E30*F30+E30</f>
        <v>62.1</v>
      </c>
      <c r="H30" s="23">
        <v>1600</v>
      </c>
      <c r="I30" s="83">
        <f>E30*H30</f>
        <v>92000</v>
      </c>
      <c r="J30" s="83">
        <f>G30*H30</f>
        <v>99360</v>
      </c>
      <c r="K30" s="46" t="s">
        <v>101</v>
      </c>
    </row>
    <row r="31" spans="1:11">
      <c r="A31" s="52">
        <v>5</v>
      </c>
      <c r="B31" s="58" t="s">
        <v>74</v>
      </c>
      <c r="C31" s="62" t="s">
        <v>94</v>
      </c>
      <c r="D31" s="55"/>
      <c r="E31" s="113"/>
      <c r="F31" s="103"/>
      <c r="G31" s="119"/>
      <c r="H31" s="49"/>
      <c r="I31" s="85"/>
      <c r="J31" s="86"/>
      <c r="K31" s="42" t="s">
        <v>83</v>
      </c>
    </row>
    <row r="32" spans="1:11">
      <c r="A32" s="53"/>
      <c r="B32" s="59" t="s">
        <v>75</v>
      </c>
      <c r="C32" s="63" t="s">
        <v>95</v>
      </c>
      <c r="D32" s="56" t="s">
        <v>51</v>
      </c>
      <c r="E32" s="114">
        <v>550</v>
      </c>
      <c r="F32" s="104">
        <v>0.08</v>
      </c>
      <c r="G32" s="111">
        <f>E32*F32+E32</f>
        <v>594</v>
      </c>
      <c r="H32" s="50">
        <v>30</v>
      </c>
      <c r="I32" s="83">
        <f>E32*H32</f>
        <v>16500</v>
      </c>
      <c r="J32" s="83">
        <f>G32*H32</f>
        <v>17820</v>
      </c>
      <c r="K32" s="42" t="s">
        <v>84</v>
      </c>
    </row>
    <row r="33" spans="1:11">
      <c r="A33" s="54"/>
      <c r="B33" s="60"/>
      <c r="C33" s="64"/>
      <c r="D33" s="57"/>
      <c r="E33" s="115"/>
      <c r="F33" s="105"/>
      <c r="G33" s="120"/>
      <c r="H33" s="51"/>
      <c r="I33" s="87"/>
      <c r="J33" s="88"/>
      <c r="K33" s="46" t="s">
        <v>102</v>
      </c>
    </row>
    <row r="34" spans="1:11">
      <c r="A34" s="12">
        <v>6</v>
      </c>
      <c r="B34" s="27" t="s">
        <v>52</v>
      </c>
      <c r="C34" s="63" t="s">
        <v>94</v>
      </c>
      <c r="D34" s="34"/>
      <c r="E34" s="111"/>
      <c r="F34" s="101"/>
      <c r="G34" s="110"/>
      <c r="H34" s="22"/>
      <c r="I34" s="81"/>
      <c r="J34" s="81"/>
      <c r="K34" s="42" t="s">
        <v>83</v>
      </c>
    </row>
    <row r="35" spans="1:11">
      <c r="A35" s="12"/>
      <c r="B35" s="27" t="s">
        <v>76</v>
      </c>
      <c r="C35" s="63" t="s">
        <v>96</v>
      </c>
      <c r="D35" s="34" t="s">
        <v>51</v>
      </c>
      <c r="E35" s="111">
        <v>550</v>
      </c>
      <c r="F35" s="101">
        <v>0.08</v>
      </c>
      <c r="G35" s="111">
        <f>E35*F35+E35</f>
        <v>594</v>
      </c>
      <c r="H35" s="23">
        <v>16</v>
      </c>
      <c r="I35" s="83">
        <f>E35*H35</f>
        <v>8800</v>
      </c>
      <c r="J35" s="83">
        <f>G35*H35</f>
        <v>9504</v>
      </c>
      <c r="K35" s="42" t="s">
        <v>84</v>
      </c>
    </row>
    <row r="36" spans="1:11">
      <c r="A36" s="15"/>
      <c r="B36" s="25"/>
      <c r="C36" s="64"/>
      <c r="D36" s="35"/>
      <c r="E36" s="112"/>
      <c r="F36" s="102"/>
      <c r="G36" s="112"/>
      <c r="H36" s="25"/>
      <c r="I36" s="84"/>
      <c r="J36" s="84"/>
      <c r="K36" s="46" t="s">
        <v>103</v>
      </c>
    </row>
    <row r="37" spans="1:11">
      <c r="A37" s="20">
        <v>7</v>
      </c>
      <c r="B37" s="26" t="s">
        <v>53</v>
      </c>
      <c r="C37" s="62"/>
      <c r="D37" s="36"/>
      <c r="E37" s="110"/>
      <c r="F37" s="100"/>
      <c r="G37" s="110"/>
      <c r="H37" s="21"/>
      <c r="I37" s="81"/>
      <c r="J37" s="81"/>
      <c r="K37" s="44"/>
    </row>
    <row r="38" spans="1:11">
      <c r="A38" s="12"/>
      <c r="B38" s="27" t="s">
        <v>54</v>
      </c>
      <c r="C38" s="63"/>
      <c r="D38" s="34"/>
      <c r="E38" s="111"/>
      <c r="F38" s="101"/>
      <c r="G38" s="111"/>
      <c r="H38" s="22"/>
      <c r="I38" s="82"/>
      <c r="J38" s="82"/>
      <c r="K38" s="42" t="s">
        <v>83</v>
      </c>
    </row>
    <row r="39" spans="1:11">
      <c r="A39" s="12"/>
      <c r="B39" s="27" t="s">
        <v>77</v>
      </c>
      <c r="C39" s="63" t="s">
        <v>94</v>
      </c>
      <c r="D39" s="34"/>
      <c r="E39" s="111"/>
      <c r="F39" s="101"/>
      <c r="G39" s="111"/>
      <c r="H39" s="22"/>
      <c r="I39" s="82"/>
      <c r="J39" s="82"/>
      <c r="K39" s="42" t="s">
        <v>84</v>
      </c>
    </row>
    <row r="40" spans="1:11">
      <c r="A40" s="15"/>
      <c r="B40" s="28" t="s">
        <v>78</v>
      </c>
      <c r="C40" s="64" t="s">
        <v>97</v>
      </c>
      <c r="D40" s="35" t="s">
        <v>51</v>
      </c>
      <c r="E40" s="112">
        <v>800</v>
      </c>
      <c r="F40" s="102">
        <v>0.08</v>
      </c>
      <c r="G40" s="116">
        <f>E40*F40+E40</f>
        <v>864</v>
      </c>
      <c r="H40" s="24">
        <v>30</v>
      </c>
      <c r="I40" s="90">
        <f>E40*H40</f>
        <v>24000</v>
      </c>
      <c r="J40" s="95">
        <f>G40*H40</f>
        <v>25920</v>
      </c>
      <c r="K40" s="46" t="s">
        <v>104</v>
      </c>
    </row>
    <row r="41" spans="1:11">
      <c r="A41" s="20">
        <v>8</v>
      </c>
      <c r="B41" s="21" t="s">
        <v>55</v>
      </c>
      <c r="C41" s="44" t="s">
        <v>105</v>
      </c>
      <c r="D41" s="36" t="s">
        <v>41</v>
      </c>
      <c r="E41" s="110">
        <v>25</v>
      </c>
      <c r="F41" s="100">
        <v>0.08</v>
      </c>
      <c r="G41" s="111">
        <f>E41*F41+E41</f>
        <v>27</v>
      </c>
      <c r="H41" s="29">
        <v>100</v>
      </c>
      <c r="I41" s="83">
        <f>E41*H41</f>
        <v>2500</v>
      </c>
      <c r="J41" s="83">
        <f>G41*H41</f>
        <v>2700</v>
      </c>
      <c r="K41" s="42" t="s">
        <v>83</v>
      </c>
    </row>
    <row r="42" spans="1:11">
      <c r="A42" s="12"/>
      <c r="B42" s="22"/>
      <c r="C42" s="22"/>
      <c r="D42" s="34"/>
      <c r="E42" s="111"/>
      <c r="F42" s="101"/>
      <c r="G42" s="111"/>
      <c r="H42" s="23"/>
      <c r="I42" s="83"/>
      <c r="J42" s="83"/>
      <c r="K42" s="42" t="s">
        <v>84</v>
      </c>
    </row>
    <row r="43" spans="1:11">
      <c r="A43" s="15"/>
      <c r="B43" s="25"/>
      <c r="C43" s="25"/>
      <c r="D43" s="35" t="s">
        <v>56</v>
      </c>
      <c r="E43" s="112"/>
      <c r="F43" s="102"/>
      <c r="G43" s="112"/>
      <c r="H43" s="25"/>
      <c r="I43" s="84"/>
      <c r="J43" s="84"/>
      <c r="K43" s="42">
        <v>5029011</v>
      </c>
    </row>
    <row r="44" spans="1:11">
      <c r="A44" s="20">
        <v>9</v>
      </c>
      <c r="B44" s="21" t="s">
        <v>57</v>
      </c>
      <c r="C44" s="44"/>
      <c r="D44" s="36"/>
      <c r="E44" s="110"/>
      <c r="F44" s="100"/>
      <c r="G44" s="110"/>
      <c r="H44" s="21"/>
      <c r="I44" s="81"/>
      <c r="J44" s="81"/>
      <c r="K44" s="44" t="s">
        <v>108</v>
      </c>
    </row>
    <row r="45" spans="1:11">
      <c r="A45" s="12"/>
      <c r="B45" s="22" t="s">
        <v>106</v>
      </c>
      <c r="C45" s="42"/>
      <c r="D45" s="34"/>
      <c r="E45" s="111"/>
      <c r="F45" s="101"/>
      <c r="G45" s="111"/>
      <c r="H45" s="22"/>
      <c r="I45" s="82"/>
      <c r="J45" s="82"/>
      <c r="K45" s="42" t="s">
        <v>109</v>
      </c>
    </row>
    <row r="46" spans="1:11">
      <c r="A46" s="12"/>
      <c r="B46" s="22"/>
      <c r="C46" s="42"/>
      <c r="D46" s="34"/>
      <c r="E46" s="111"/>
      <c r="F46" s="101"/>
      <c r="G46" s="111"/>
      <c r="H46" s="22"/>
      <c r="I46" s="82"/>
      <c r="J46" s="82"/>
      <c r="K46" s="42" t="s">
        <v>110</v>
      </c>
    </row>
    <row r="47" spans="1:11">
      <c r="A47" s="15"/>
      <c r="B47" s="25"/>
      <c r="C47" s="46" t="s">
        <v>107</v>
      </c>
      <c r="D47" s="35" t="s">
        <v>56</v>
      </c>
      <c r="E47" s="112">
        <v>275</v>
      </c>
      <c r="F47" s="102">
        <v>0.08</v>
      </c>
      <c r="G47" s="111">
        <f>E47*F47+E47</f>
        <v>297</v>
      </c>
      <c r="H47" s="24">
        <v>120</v>
      </c>
      <c r="I47" s="83">
        <f>E47*H47</f>
        <v>33000</v>
      </c>
      <c r="J47" s="83">
        <f>G47*H47</f>
        <v>35640</v>
      </c>
      <c r="K47" s="46" t="s">
        <v>111</v>
      </c>
    </row>
    <row r="48" spans="1:11">
      <c r="A48" s="20">
        <v>10</v>
      </c>
      <c r="B48" s="21" t="s">
        <v>58</v>
      </c>
      <c r="C48" s="42"/>
      <c r="D48" s="36"/>
      <c r="E48" s="110"/>
      <c r="F48" s="100"/>
      <c r="G48" s="110"/>
      <c r="H48" s="21"/>
      <c r="I48" s="81"/>
      <c r="J48" s="81"/>
      <c r="K48" s="42" t="s">
        <v>83</v>
      </c>
    </row>
    <row r="49" spans="1:11">
      <c r="A49" s="12"/>
      <c r="B49" s="22" t="s">
        <v>59</v>
      </c>
      <c r="C49" s="42"/>
      <c r="D49" s="34"/>
      <c r="E49" s="111"/>
      <c r="F49" s="101"/>
      <c r="G49" s="111"/>
      <c r="H49" s="22"/>
      <c r="I49" s="82"/>
      <c r="J49" s="82"/>
      <c r="K49" s="42" t="s">
        <v>84</v>
      </c>
    </row>
    <row r="50" spans="1:11">
      <c r="A50" s="15"/>
      <c r="B50" s="25"/>
      <c r="C50" s="46" t="s">
        <v>113</v>
      </c>
      <c r="D50" s="35" t="s">
        <v>60</v>
      </c>
      <c r="E50" s="112">
        <v>150</v>
      </c>
      <c r="F50" s="102">
        <v>0.08</v>
      </c>
      <c r="G50" s="111">
        <f>E50*F50+E50</f>
        <v>162</v>
      </c>
      <c r="H50" s="24">
        <v>1</v>
      </c>
      <c r="I50" s="83">
        <f>E50*H50</f>
        <v>150</v>
      </c>
      <c r="J50" s="83">
        <f>G50*H50</f>
        <v>162</v>
      </c>
      <c r="K50" s="46" t="s">
        <v>117</v>
      </c>
    </row>
    <row r="51" spans="1:11">
      <c r="A51" s="20">
        <v>11</v>
      </c>
      <c r="B51" s="21" t="s">
        <v>61</v>
      </c>
      <c r="C51" s="21"/>
      <c r="D51" s="36"/>
      <c r="E51" s="110"/>
      <c r="F51" s="100"/>
      <c r="G51" s="110"/>
      <c r="H51" s="29"/>
      <c r="I51" s="89"/>
      <c r="J51" s="89"/>
      <c r="K51" s="69" t="s">
        <v>114</v>
      </c>
    </row>
    <row r="52" spans="1:11" ht="15.75" thickBot="1">
      <c r="A52" s="65"/>
      <c r="B52" s="66" t="s">
        <v>112</v>
      </c>
      <c r="C52" s="65" t="s">
        <v>115</v>
      </c>
      <c r="D52" s="67" t="s">
        <v>60</v>
      </c>
      <c r="E52" s="116">
        <v>250</v>
      </c>
      <c r="F52" s="106">
        <v>0.08</v>
      </c>
      <c r="G52" s="111">
        <f>E52*F52+E52</f>
        <v>270</v>
      </c>
      <c r="H52" s="68">
        <v>10</v>
      </c>
      <c r="I52" s="83">
        <f>E52*H52</f>
        <v>2500</v>
      </c>
      <c r="J52" s="83">
        <f>G52*H52</f>
        <v>2700</v>
      </c>
      <c r="K52" s="70" t="s">
        <v>116</v>
      </c>
    </row>
    <row r="53" spans="1:11" s="48" customFormat="1" ht="15.75" thickBot="1">
      <c r="A53" s="71"/>
      <c r="B53" s="121" t="s">
        <v>118</v>
      </c>
      <c r="C53" s="72"/>
      <c r="D53" s="72"/>
      <c r="E53" s="73"/>
      <c r="F53" s="74"/>
      <c r="G53" s="73"/>
      <c r="H53" s="75"/>
      <c r="I53" s="76">
        <f>I52+I50+I47+I41+I40+I35+I32+I24+I20+I15+I30</f>
        <v>236350</v>
      </c>
      <c r="J53" s="76">
        <f>J52+J50+J47+J41+J40+J35+J32+J30+J24+J20+J15</f>
        <v>255258</v>
      </c>
      <c r="K53" s="47"/>
    </row>
    <row r="54" spans="1:11">
      <c r="A54" s="30"/>
      <c r="D54" s="4"/>
      <c r="E54" s="117"/>
      <c r="F54" s="107"/>
      <c r="G54" s="117"/>
      <c r="H54" s="8"/>
      <c r="I54" s="91"/>
      <c r="J54" s="91"/>
    </row>
    <row r="55" spans="1:11">
      <c r="A55" s="30"/>
      <c r="D55" s="4"/>
      <c r="E55" s="117"/>
      <c r="F55" s="107"/>
      <c r="G55" s="117"/>
      <c r="H55" s="8"/>
      <c r="I55" s="91"/>
      <c r="J55" s="91"/>
    </row>
    <row r="56" spans="1:11">
      <c r="A56" s="30"/>
      <c r="B56" s="8" t="s">
        <v>62</v>
      </c>
      <c r="C56" s="8"/>
      <c r="D56" s="4"/>
      <c r="E56" s="117"/>
      <c r="F56" s="107"/>
      <c r="G56" s="117"/>
      <c r="H56" s="31"/>
      <c r="I56" s="92"/>
      <c r="J56" s="92"/>
    </row>
    <row r="57" spans="1:11">
      <c r="A57" s="30"/>
      <c r="B57" s="8" t="s">
        <v>63</v>
      </c>
      <c r="C57" s="8"/>
      <c r="D57" s="4"/>
      <c r="E57" s="117"/>
      <c r="F57" s="107"/>
      <c r="G57" s="117"/>
      <c r="H57" s="32"/>
      <c r="I57" s="93"/>
      <c r="J57" s="93"/>
    </row>
    <row r="58" spans="1:11">
      <c r="A58" s="30"/>
      <c r="B58" s="8" t="s">
        <v>64</v>
      </c>
      <c r="C58" s="8"/>
      <c r="D58" s="4"/>
      <c r="E58" s="117"/>
      <c r="F58" s="107"/>
      <c r="G58" s="117"/>
      <c r="H58" s="31"/>
      <c r="I58" s="92"/>
      <c r="J58" s="92"/>
    </row>
    <row r="59" spans="1:11">
      <c r="A59" s="30"/>
      <c r="D59" s="4"/>
      <c r="E59" s="117"/>
      <c r="F59" s="107"/>
      <c r="G59" s="117"/>
      <c r="I59" s="91"/>
      <c r="J59" s="91"/>
    </row>
    <row r="60" spans="1:11">
      <c r="B60" s="6" t="s">
        <v>120</v>
      </c>
    </row>
    <row r="61" spans="1:11">
      <c r="B61" s="6" t="s">
        <v>119</v>
      </c>
    </row>
    <row r="62" spans="1:11">
      <c r="B62" s="6" t="s">
        <v>65</v>
      </c>
    </row>
    <row r="63" spans="1:11">
      <c r="B63" s="6" t="s">
        <v>66</v>
      </c>
    </row>
    <row r="64" spans="1:11">
      <c r="B64" s="6" t="s">
        <v>67</v>
      </c>
    </row>
    <row r="66" spans="2:2">
      <c r="B66" s="33" t="s">
        <v>68</v>
      </c>
    </row>
  </sheetData>
  <pageMargins left="0.27559055118110237" right="0.27559055118110237" top="0.39370078740157483" bottom="0.39370078740157483" header="0" footer="0"/>
  <pageSetup paperSize="9" scale="89" fitToHeight="2" pageOrder="overThenDown" orientation="landscape" useFirstPageNumber="1" r:id="rId1"/>
  <headerFooter alignWithMargins="0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1444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Zadanie_34</vt:lpstr>
      <vt:lpstr>Zadanie_34!Obszar_wydruku</vt:lpstr>
      <vt:lpstr>Zadanie_34!Tytuły_wydruku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Rozwadowska</dc:creator>
  <cp:lastModifiedBy>Justyna Rozwadowska</cp:lastModifiedBy>
  <cp:revision>24</cp:revision>
  <cp:lastPrinted>2024-12-10T08:45:42Z</cp:lastPrinted>
  <dcterms:created xsi:type="dcterms:W3CDTF">2023-08-18T10:23:14Z</dcterms:created>
  <dcterms:modified xsi:type="dcterms:W3CDTF">2024-12-10T08:45:57Z</dcterms:modified>
</cp:coreProperties>
</file>