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ZETARGI\!!! PRZETARGI FOLDER 2024\PRZETARGI FOLDER 2024 - Agnieszka\002168 Kielce\Oferta\"/>
    </mc:Choice>
  </mc:AlternateContent>
  <xr:revisionPtr revIDLastSave="0" documentId="13_ncr:1_{939C9F6F-74C0-4A27-8318-7FE6E3F60CA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7" r:id="rId1"/>
    <sheet name="Instrukcja" sheetId="6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7" l="1"/>
  <c r="H13" i="7" s="1"/>
  <c r="F9" i="7"/>
  <c r="H9" i="7" s="1"/>
  <c r="F10" i="7"/>
  <c r="H10" i="7" s="1"/>
  <c r="F11" i="7"/>
  <c r="H11" i="7" s="1"/>
  <c r="F12" i="7"/>
  <c r="H12" i="7" s="1"/>
  <c r="F8" i="7"/>
  <c r="H8" i="7" s="1"/>
  <c r="H14" i="7" l="1"/>
  <c r="F14" i="7"/>
</calcChain>
</file>

<file path=xl/sharedStrings.xml><?xml version="1.0" encoding="utf-8"?>
<sst xmlns="http://schemas.openxmlformats.org/spreadsheetml/2006/main" count="29" uniqueCount="29">
  <si>
    <t>Instrukcja</t>
  </si>
  <si>
    <t>1. W arkuszu "Dane - umowy przetargowe" wstaw aktualne dane z ITS -&gt; Umowy - pozycje umów</t>
  </si>
  <si>
    <t>Załącznik nr 2</t>
  </si>
  <si>
    <t>Pakiet nr 5 – Papier i żel do USG i EKG oraz elektrody EKG - Działy Medyczne ŚCO</t>
  </si>
  <si>
    <t>L.p.</t>
  </si>
  <si>
    <t>Asortyment</t>
  </si>
  <si>
    <t>producent +                   nr katalogowy  (jeżeli posiada)</t>
  </si>
  <si>
    <t>ilość szt.</t>
  </si>
  <si>
    <t xml:space="preserve">Cena jedn. netto w zł </t>
  </si>
  <si>
    <t>Wartość netto zł (kolumna 4x5)</t>
  </si>
  <si>
    <t>VAT %</t>
  </si>
  <si>
    <t>Wartość brutto zł (kolumna 6x7)</t>
  </si>
  <si>
    <t>Żel do USG.
Opakowanie elastyczne z elementem dozujacym, butelka o poj. 0,5 litra.</t>
  </si>
  <si>
    <t>Papier USG do Mitsubishi K-61 B bez nadruku, 
rozm. 110 mm x 20 m</t>
  </si>
  <si>
    <t xml:space="preserve">Papier EKG do AsCard A4 z nadrukiem, 
rozm. 112 mm x 25 m </t>
  </si>
  <si>
    <t xml:space="preserve">Papier EKG do AsCard z nadrukiem, 
rozm. 210 mm x 40 m </t>
  </si>
  <si>
    <t>Żel do EKG.
Opakowanie elastyczne z elementem dozujacym, butelka o poj. 0,5 litra.</t>
  </si>
  <si>
    <t>Elektroda EKG j.u., EK-S 45 PSG, pianka, żel stały, rozm. 42x45 mm</t>
  </si>
  <si>
    <t>200                                       po 50 szt</t>
  </si>
  <si>
    <t>RAZEM</t>
  </si>
  <si>
    <t>Termin ważności: minimum 2 lata od daty dostawy do Zamawiajacego, a dla produktów, których termin ważności wynosi 2 lata od daty produkcji:  min. ¾ okresu ważności danego produktu liczonego od daty dostawy do Zamawiającego</t>
  </si>
  <si>
    <t xml:space="preserve">Wymagane próbki - po 1  szt. do ww. pozycji </t>
  </si>
  <si>
    <t>W formularzu asortymentowo – cenowym w kolumnie "Producent, nr katalogowy" – w przypadku, gdy numer katalogowy nie jest stosowany należy podać symbol, bądź skrót pozwalający na jednoznaczną identyfikację danego produktu, który mógłby być stosowny do zamówień w przypadku zawarcia umowy z wybranym Wykonawcą.</t>
  </si>
  <si>
    <t>PIRRONE/ 12702</t>
  </si>
  <si>
    <t>HEGARD/ MDP.055.112.025.12.BPAF</t>
  </si>
  <si>
    <t>HEGARD/ MDP.055.210.040.17.BPAF</t>
  </si>
  <si>
    <t>SORIMEX/ EK-S 45 PSG</t>
  </si>
  <si>
    <t>TURKUAZ/NUG-0019</t>
  </si>
  <si>
    <t>TURKUAZ/ ECG-0009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</si>
</sst>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[$-415]General"/>
    <numFmt numFmtId="166" formatCode="#,##0.00\ _z_ł"/>
  </numFmts>
  <fonts count="20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4"/>
      <color indexed="8"/>
      <name val="Times New Roman"/>
      <family val="1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zcionka tekstu podstawowego"/>
      <family val="2"/>
      <charset val="238"/>
    </font>
    <font>
      <u/>
      <sz val="10"/>
      <color rgb="FF0563C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7">
    <xf numFmtId="0" fontId="0" fillId="0" borderId="0"/>
    <xf numFmtId="0" fontId="2" fillId="0" borderId="0"/>
    <xf numFmtId="165" fontId="9" fillId="0" borderId="0" applyBorder="0" applyProtection="0"/>
    <xf numFmtId="0" fontId="12" fillId="0" borderId="0"/>
    <xf numFmtId="165" fontId="15" fillId="0" borderId="0" applyBorder="0" applyProtection="0"/>
    <xf numFmtId="165" fontId="16" fillId="0" borderId="0" applyBorder="0" applyProtection="0"/>
    <xf numFmtId="0" fontId="7" fillId="0" borderId="0"/>
    <xf numFmtId="0" fontId="13" fillId="0" borderId="0"/>
    <xf numFmtId="0" fontId="7" fillId="0" borderId="0"/>
    <xf numFmtId="0" fontId="7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14" fillId="0" borderId="0"/>
    <xf numFmtId="0" fontId="17" fillId="0" borderId="0"/>
    <xf numFmtId="0" fontId="18" fillId="0" borderId="0"/>
    <xf numFmtId="9" fontId="8" fillId="0" borderId="0" applyFill="0" applyBorder="0" applyAlignment="0" applyProtection="0"/>
    <xf numFmtId="0" fontId="19" fillId="0" borderId="0" applyNumberFormat="0" applyBorder="0" applyProtection="0"/>
  </cellStyleXfs>
  <cellXfs count="36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165" fontId="10" fillId="0" borderId="4" xfId="2" applyFont="1" applyBorder="1" applyAlignment="1" applyProtection="1">
      <alignment horizontal="center" vertical="center" wrapText="1"/>
    </xf>
    <xf numFmtId="165" fontId="10" fillId="0" borderId="5" xfId="2" applyFont="1" applyBorder="1" applyAlignment="1" applyProtection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165" fontId="10" fillId="0" borderId="7" xfId="2" applyFont="1" applyBorder="1" applyAlignment="1" applyProtection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165" fontId="10" fillId="0" borderId="1" xfId="2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/>
    <xf numFmtId="0" fontId="10" fillId="0" borderId="8" xfId="0" applyFont="1" applyBorder="1"/>
    <xf numFmtId="166" fontId="9" fillId="0" borderId="2" xfId="0" applyNumberFormat="1" applyFont="1" applyBorder="1"/>
    <xf numFmtId="0" fontId="9" fillId="0" borderId="0" xfId="0" applyFont="1"/>
    <xf numFmtId="0" fontId="10" fillId="0" borderId="0" xfId="0" applyFont="1"/>
    <xf numFmtId="166" fontId="9" fillId="0" borderId="0" xfId="0" applyNumberFormat="1" applyFont="1"/>
    <xf numFmtId="0" fontId="8" fillId="3" borderId="0" xfId="0" applyFont="1" applyFill="1"/>
    <xf numFmtId="0" fontId="9" fillId="2" borderId="1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9" fontId="11" fillId="0" borderId="3" xfId="1" applyNumberFormat="1" applyFont="1" applyBorder="1" applyAlignment="1">
      <alignment horizontal="center" vertical="center" wrapText="1"/>
    </xf>
    <xf numFmtId="164" fontId="9" fillId="0" borderId="2" xfId="0" applyNumberFormat="1" applyFont="1" applyBorder="1"/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3" borderId="0" xfId="0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7">
    <cellStyle name="Excel Built-in Hyperlink" xfId="4" xr:uid="{4EC85572-91BC-4C80-8477-D7459B74B9F9}"/>
    <cellStyle name="Excel Built-in Normal" xfId="2" xr:uid="{88DD2732-B047-4B0C-AC45-D76825BBEB00}"/>
    <cellStyle name="Excel Built-in Normal 2" xfId="5" xr:uid="{B772157D-AF92-4614-B44E-0359E3EE2B38}"/>
    <cellStyle name="Normal 2" xfId="6" xr:uid="{35ED995E-815B-47D8-89AE-046C39E29E8E}"/>
    <cellStyle name="Normal 3" xfId="7" xr:uid="{28C4C7EE-4563-4508-B0D4-F62F9388ED4B}"/>
    <cellStyle name="Normal 4" xfId="8" xr:uid="{E35D7B16-A1EC-476C-86B3-93D2B747EB29}"/>
    <cellStyle name="Normalny" xfId="0" builtinId="0"/>
    <cellStyle name="Normalny 2" xfId="1" xr:uid="{00000000-0005-0000-0000-000002000000}"/>
    <cellStyle name="Normalny 2 2" xfId="10" xr:uid="{C06AF636-E726-49E1-9CD2-665DF0506DE8}"/>
    <cellStyle name="Normalny 2 3" xfId="11" xr:uid="{59EA044A-6742-4B7B-9CCF-3A9926EA43FC}"/>
    <cellStyle name="Normalny 2 4" xfId="9" xr:uid="{90F50E84-A2D7-4B32-9183-197537AA963B}"/>
    <cellStyle name="Normalny 3" xfId="12" xr:uid="{BAAAB148-B834-473E-8115-6DB095D2E666}"/>
    <cellStyle name="Normalny 4" xfId="13" xr:uid="{7A390CC5-6CFA-40B4-96FE-1BC81A28C7C9}"/>
    <cellStyle name="Normalny 5" xfId="14" xr:uid="{937987E2-05BB-4471-8EB3-F6846E0E3DAA}"/>
    <cellStyle name="Normalny 6" xfId="3" xr:uid="{03622DF3-FD86-4ADB-A317-EF319AB97CD7}"/>
    <cellStyle name="Procentowy 2" xfId="15" xr:uid="{E1E8A383-78AF-45F9-BF6F-4786CE87039F}"/>
    <cellStyle name="Standard_ICH-Std-Angebote" xfId="16" xr:uid="{DD0DE813-FAE4-4103-89AF-F3BD5C8708D8}"/>
  </cellStyles>
  <dxfs count="0"/>
  <tableStyles count="0" defaultTableStyle="TableStyleMedium2" defaultPivotStyle="PivotStyleLight16"/>
  <colors>
    <mruColors>
      <color rgb="FFFFFF3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C2122-A871-41E6-8F38-9B04F9F70421}">
  <dimension ref="A2:M19"/>
  <sheetViews>
    <sheetView tabSelected="1" topLeftCell="A4" workbookViewId="0">
      <selection activeCell="A17" sqref="A17:H17"/>
    </sheetView>
  </sheetViews>
  <sheetFormatPr defaultRowHeight="15"/>
  <cols>
    <col min="2" max="2" width="62" customWidth="1"/>
    <col min="3" max="3" width="25.28515625" customWidth="1"/>
    <col min="4" max="4" width="12.5703125" customWidth="1"/>
    <col min="6" max="6" width="12.28515625" customWidth="1"/>
    <col min="8" max="8" width="24.28515625" customWidth="1"/>
  </cols>
  <sheetData>
    <row r="2" spans="1:10">
      <c r="A2" s="4" t="s">
        <v>2</v>
      </c>
      <c r="B2" s="5"/>
    </row>
    <row r="3" spans="1:10">
      <c r="A3" s="5"/>
      <c r="B3" s="5"/>
    </row>
    <row r="4" spans="1:10">
      <c r="A4" s="6" t="s">
        <v>3</v>
      </c>
      <c r="B4" s="5"/>
    </row>
    <row r="5" spans="1:10" ht="18.75">
      <c r="A5" s="7"/>
    </row>
    <row r="6" spans="1:10">
      <c r="A6" s="8">
        <v>1</v>
      </c>
      <c r="B6" s="9">
        <v>2</v>
      </c>
      <c r="C6" s="8">
        <v>3</v>
      </c>
      <c r="D6" s="8">
        <v>4</v>
      </c>
      <c r="E6" s="10">
        <v>5</v>
      </c>
      <c r="F6" s="10">
        <v>6</v>
      </c>
      <c r="G6" s="10">
        <v>7</v>
      </c>
      <c r="H6" s="10">
        <v>8</v>
      </c>
      <c r="I6" s="5"/>
    </row>
    <row r="7" spans="1:10" ht="51">
      <c r="A7" s="11" t="s">
        <v>4</v>
      </c>
      <c r="B7" s="12" t="s">
        <v>5</v>
      </c>
      <c r="C7" s="13" t="s">
        <v>6</v>
      </c>
      <c r="D7" s="14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5"/>
    </row>
    <row r="8" spans="1:10" ht="38.25">
      <c r="A8" s="16">
        <v>1</v>
      </c>
      <c r="B8" s="17" t="s">
        <v>12</v>
      </c>
      <c r="C8" s="26" t="s">
        <v>27</v>
      </c>
      <c r="D8" s="18">
        <v>3000</v>
      </c>
      <c r="E8" s="1">
        <v>3.2</v>
      </c>
      <c r="F8" s="28">
        <f>E8*D8</f>
        <v>9600</v>
      </c>
      <c r="G8" s="29">
        <v>0.08</v>
      </c>
      <c r="H8" s="28">
        <f>F8*1.08</f>
        <v>10368</v>
      </c>
      <c r="I8" s="5"/>
    </row>
    <row r="9" spans="1:10" ht="25.5">
      <c r="A9" s="16">
        <v>2</v>
      </c>
      <c r="B9" s="17" t="s">
        <v>13</v>
      </c>
      <c r="C9" s="26" t="s">
        <v>23</v>
      </c>
      <c r="D9" s="18">
        <v>1000</v>
      </c>
      <c r="E9" s="1">
        <v>19.98</v>
      </c>
      <c r="F9" s="28">
        <f t="shared" ref="F9:F12" si="0">E9*D9</f>
        <v>19980</v>
      </c>
      <c r="G9" s="29">
        <v>0.08</v>
      </c>
      <c r="H9" s="28">
        <f t="shared" ref="H9:H13" si="1">F9*1.08</f>
        <v>21578.400000000001</v>
      </c>
      <c r="I9" s="5"/>
    </row>
    <row r="10" spans="1:10" ht="25.5">
      <c r="A10" s="16">
        <v>3</v>
      </c>
      <c r="B10" s="17" t="s">
        <v>14</v>
      </c>
      <c r="C10" s="26" t="s">
        <v>24</v>
      </c>
      <c r="D10" s="18">
        <v>600</v>
      </c>
      <c r="E10" s="1">
        <v>3.36</v>
      </c>
      <c r="F10" s="28">
        <f t="shared" si="0"/>
        <v>2016</v>
      </c>
      <c r="G10" s="29">
        <v>0.08</v>
      </c>
      <c r="H10" s="28">
        <f t="shared" si="1"/>
        <v>2177.2800000000002</v>
      </c>
      <c r="I10" s="5"/>
    </row>
    <row r="11" spans="1:10" ht="25.5">
      <c r="A11" s="16">
        <v>4</v>
      </c>
      <c r="B11" s="17" t="s">
        <v>15</v>
      </c>
      <c r="C11" s="26" t="s">
        <v>25</v>
      </c>
      <c r="D11" s="18">
        <v>300</v>
      </c>
      <c r="E11" s="2">
        <v>12</v>
      </c>
      <c r="F11" s="28">
        <f t="shared" si="0"/>
        <v>3600</v>
      </c>
      <c r="G11" s="29">
        <v>0.08</v>
      </c>
      <c r="H11" s="28">
        <f t="shared" si="1"/>
        <v>3888.0000000000005</v>
      </c>
      <c r="I11" s="5"/>
    </row>
    <row r="12" spans="1:10" ht="38.25">
      <c r="A12" s="16">
        <v>5</v>
      </c>
      <c r="B12" s="17" t="s">
        <v>16</v>
      </c>
      <c r="C12" s="26" t="s">
        <v>28</v>
      </c>
      <c r="D12" s="18">
        <v>300</v>
      </c>
      <c r="E12" s="1">
        <v>3.65</v>
      </c>
      <c r="F12" s="28">
        <f t="shared" si="0"/>
        <v>1095</v>
      </c>
      <c r="G12" s="29">
        <v>0.08</v>
      </c>
      <c r="H12" s="28">
        <f t="shared" si="1"/>
        <v>1182.6000000000001</v>
      </c>
      <c r="I12" s="5"/>
    </row>
    <row r="13" spans="1:10" ht="25.5">
      <c r="A13" s="16">
        <v>6</v>
      </c>
      <c r="B13" s="17" t="s">
        <v>17</v>
      </c>
      <c r="C13" s="26" t="s">
        <v>26</v>
      </c>
      <c r="D13" s="18" t="s">
        <v>18</v>
      </c>
      <c r="E13" s="1">
        <v>9</v>
      </c>
      <c r="F13" s="28">
        <f>E13*200</f>
        <v>1800</v>
      </c>
      <c r="G13" s="29">
        <v>0.08</v>
      </c>
      <c r="H13" s="28">
        <f t="shared" si="1"/>
        <v>1944.0000000000002</v>
      </c>
      <c r="I13" s="5"/>
    </row>
    <row r="14" spans="1:10">
      <c r="A14" s="19"/>
      <c r="B14" s="20" t="s">
        <v>19</v>
      </c>
      <c r="C14" s="19"/>
      <c r="D14" s="19"/>
      <c r="E14" s="19"/>
      <c r="F14" s="21">
        <f>SUM(F8:F13)</f>
        <v>38091</v>
      </c>
      <c r="G14" s="19"/>
      <c r="H14" s="30">
        <f>SUM(H8:H13)</f>
        <v>41138.28</v>
      </c>
      <c r="I14" s="5"/>
    </row>
    <row r="15" spans="1:10">
      <c r="A15" s="22"/>
      <c r="B15" s="23"/>
      <c r="C15" s="22"/>
      <c r="D15" s="22"/>
      <c r="E15" s="22"/>
      <c r="F15" s="24"/>
      <c r="G15" s="22"/>
      <c r="H15" s="22"/>
      <c r="I15" s="5"/>
    </row>
    <row r="16" spans="1:10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3" ht="38.25" customHeight="1">
      <c r="A17" s="31" t="s">
        <v>20</v>
      </c>
      <c r="B17" s="32"/>
      <c r="C17" s="32"/>
      <c r="D17" s="32"/>
      <c r="E17" s="32"/>
      <c r="F17" s="32"/>
      <c r="G17" s="32"/>
      <c r="H17" s="32"/>
      <c r="I17" s="3"/>
      <c r="J17" s="3"/>
      <c r="K17" s="3"/>
      <c r="L17" s="3"/>
      <c r="M17" s="3"/>
    </row>
    <row r="18" spans="1:13">
      <c r="A18" s="33" t="s">
        <v>21</v>
      </c>
      <c r="B18" s="32"/>
      <c r="C18" s="32"/>
      <c r="D18" s="32"/>
      <c r="E18" s="32"/>
      <c r="F18" s="32"/>
      <c r="G18" s="32"/>
      <c r="H18" s="32"/>
      <c r="I18" s="25"/>
      <c r="J18" s="22"/>
    </row>
    <row r="19" spans="1:13" ht="42.75" customHeight="1">
      <c r="A19" s="34" t="s">
        <v>22</v>
      </c>
      <c r="B19" s="35"/>
      <c r="C19" s="35"/>
      <c r="D19" s="35"/>
      <c r="E19" s="35"/>
      <c r="F19" s="35"/>
      <c r="G19" s="35"/>
      <c r="H19" s="35"/>
      <c r="I19" s="27"/>
    </row>
  </sheetData>
  <mergeCells count="3">
    <mergeCell ref="A17:H17"/>
    <mergeCell ref="A18:H18"/>
    <mergeCell ref="A19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E18" sqref="E18"/>
    </sheetView>
  </sheetViews>
  <sheetFormatPr defaultRowHeight="15"/>
  <sheetData>
    <row r="1" spans="1:1">
      <c r="A1" t="s">
        <v>0</v>
      </c>
    </row>
    <row r="3" spans="1:1">
      <c r="A3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Instrukcja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Dąbrowska</dc:creator>
  <cp:lastModifiedBy>Agnieszka Majcher</cp:lastModifiedBy>
  <cp:lastPrinted>2021-11-24T07:59:12Z</cp:lastPrinted>
  <dcterms:created xsi:type="dcterms:W3CDTF">2020-11-13T10:32:22Z</dcterms:created>
  <dcterms:modified xsi:type="dcterms:W3CDTF">2024-08-22T05:51:49Z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c11c3d6f-04d0-4b44-a62b-49f51da2142c</vt:lpwstr>
  </property>
</Properties>
</file>