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0800"/>
  </bookViews>
  <sheets>
    <sheet name="Pakiet nr 1" sheetId="1" r:id="rId1"/>
    <sheet name="Pakiet nr 2" sheetId="2" r:id="rId2"/>
    <sheet name="Pakiet nr 3" sheetId="3" r:id="rId3"/>
    <sheet name="Pakiet nr 4" sheetId="4" r:id="rId4"/>
    <sheet name="Pakiet nr 5" sheetId="6" r:id="rId5"/>
    <sheet name="Pakiet nr 6" sheetId="7" r:id="rId6"/>
    <sheet name="Pakiet nr 7" sheetId="8" r:id="rId7"/>
    <sheet name="Pakiet nr 8" sheetId="9" r:id="rId8"/>
    <sheet name="Pakiet nr 9" sheetId="10" r:id="rId9"/>
    <sheet name="Pakiet nr 10" sheetId="11" r:id="rId10"/>
    <sheet name="Pakiet nr 11" sheetId="12" r:id="rId11"/>
    <sheet name="Pakiet nr 12" sheetId="13" r:id="rId12"/>
    <sheet name="Pakiet nr 13" sheetId="14" r:id="rId13"/>
    <sheet name="Pakiet nr 14" sheetId="15" r:id="rId14"/>
    <sheet name="Pakiet nr 15" sheetId="16" r:id="rId15"/>
    <sheet name="Pakiet nr 16" sheetId="17" r:id="rId16"/>
    <sheet name="Pakiet nr 17" sheetId="21" r:id="rId17"/>
    <sheet name="Pakiet nr 18" sheetId="22" r:id="rId18"/>
    <sheet name="Pakiet nr 19" sheetId="23" r:id="rId19"/>
    <sheet name="Pakiet nr 20" sheetId="24" r:id="rId20"/>
    <sheet name="Pakiet nr 21" sheetId="25" r:id="rId21"/>
    <sheet name="Pakiet nr 22" sheetId="27" r:id="rId22"/>
  </sheets>
  <definedNames>
    <definedName name="_xlnm.Print_Area" localSheetId="4">'Pakiet nr 5'!$A$1:$J$16</definedName>
  </definedNames>
  <calcPr calcId="162913"/>
  <fileRecoveryPr autoRecover="0"/>
</workbook>
</file>

<file path=xl/calcChain.xml><?xml version="1.0" encoding="utf-8"?>
<calcChain xmlns="http://schemas.openxmlformats.org/spreadsheetml/2006/main">
  <c r="F81" i="21" l="1"/>
  <c r="H81" i="21" s="1"/>
  <c r="G11" i="6"/>
  <c r="I11" i="6"/>
  <c r="G10" i="6"/>
  <c r="I10" i="6" s="1"/>
  <c r="G31" i="16"/>
  <c r="I31" i="16" s="1"/>
  <c r="G32" i="16"/>
  <c r="I32" i="16"/>
  <c r="G33" i="16"/>
  <c r="I33" i="16"/>
  <c r="G34" i="16"/>
  <c r="I34" i="16" s="1"/>
  <c r="G35" i="16"/>
  <c r="I35" i="16"/>
  <c r="G36" i="16"/>
  <c r="I36" i="16"/>
  <c r="G13" i="27"/>
  <c r="I13" i="27" s="1"/>
  <c r="G12" i="27"/>
  <c r="I12" i="27"/>
  <c r="G11" i="27"/>
  <c r="I11" i="27"/>
  <c r="G10" i="27"/>
  <c r="I10" i="27" s="1"/>
  <c r="G9" i="27"/>
  <c r="I9" i="27"/>
  <c r="G8" i="27"/>
  <c r="I8" i="27"/>
  <c r="G7" i="27"/>
  <c r="I7" i="27"/>
  <c r="G6" i="27"/>
  <c r="G9" i="25"/>
  <c r="I9" i="25"/>
  <c r="G8" i="25"/>
  <c r="I8" i="25" s="1"/>
  <c r="G7" i="25"/>
  <c r="I7" i="25"/>
  <c r="G6" i="25"/>
  <c r="I6" i="25" s="1"/>
  <c r="G16" i="24"/>
  <c r="I16" i="24"/>
  <c r="G15" i="24"/>
  <c r="I15" i="24"/>
  <c r="G14" i="24"/>
  <c r="I14" i="24"/>
  <c r="G13" i="24"/>
  <c r="I13" i="24"/>
  <c r="G12" i="24"/>
  <c r="I12" i="24"/>
  <c r="G11" i="24"/>
  <c r="I11" i="24"/>
  <c r="G17" i="24"/>
  <c r="I17" i="24"/>
  <c r="G10" i="24"/>
  <c r="I10" i="24"/>
  <c r="G9" i="24"/>
  <c r="I9" i="24"/>
  <c r="G8" i="24"/>
  <c r="I8" i="24"/>
  <c r="G7" i="24"/>
  <c r="G6" i="24"/>
  <c r="I6" i="24"/>
  <c r="G15" i="23"/>
  <c r="I15" i="23"/>
  <c r="G14" i="23"/>
  <c r="I14" i="23" s="1"/>
  <c r="G13" i="23"/>
  <c r="I13" i="23" s="1"/>
  <c r="G12" i="23"/>
  <c r="I12" i="23"/>
  <c r="G10" i="23"/>
  <c r="I10" i="23" s="1"/>
  <c r="G9" i="23"/>
  <c r="I9" i="23"/>
  <c r="G8" i="23"/>
  <c r="I8" i="23"/>
  <c r="G7" i="23"/>
  <c r="I7" i="23"/>
  <c r="G6" i="22"/>
  <c r="I6" i="22" s="1"/>
  <c r="I8" i="22" s="1"/>
  <c r="G93" i="21"/>
  <c r="F93" i="21"/>
  <c r="H93" i="21" s="1"/>
  <c r="G92" i="21"/>
  <c r="F92" i="21"/>
  <c r="H92" i="21" s="1"/>
  <c r="G91" i="21"/>
  <c r="F91" i="21"/>
  <c r="H91" i="21" s="1"/>
  <c r="G90" i="21"/>
  <c r="F90" i="21"/>
  <c r="H90" i="21" s="1"/>
  <c r="G89" i="21"/>
  <c r="F89" i="21"/>
  <c r="H89" i="21" s="1"/>
  <c r="G88" i="21"/>
  <c r="F88" i="21"/>
  <c r="H88" i="21" s="1"/>
  <c r="G87" i="21"/>
  <c r="F87" i="21"/>
  <c r="H87" i="21" s="1"/>
  <c r="G86" i="21"/>
  <c r="F86" i="21"/>
  <c r="H86" i="21" s="1"/>
  <c r="G85" i="21"/>
  <c r="F85" i="21"/>
  <c r="H85" i="21"/>
  <c r="G84" i="21"/>
  <c r="F84" i="21"/>
  <c r="H84" i="21" s="1"/>
  <c r="G83" i="21"/>
  <c r="F83" i="21"/>
  <c r="H83" i="21"/>
  <c r="G82" i="21"/>
  <c r="F82" i="21"/>
  <c r="H82" i="21" s="1"/>
  <c r="G80" i="21"/>
  <c r="F80" i="21"/>
  <c r="H80" i="21" s="1"/>
  <c r="G79" i="21"/>
  <c r="F79" i="21"/>
  <c r="H79" i="21" s="1"/>
  <c r="G78" i="21"/>
  <c r="F78" i="21"/>
  <c r="H78" i="21"/>
  <c r="G77" i="21"/>
  <c r="F77" i="21"/>
  <c r="H77" i="21" s="1"/>
  <c r="G76" i="21"/>
  <c r="F76" i="21"/>
  <c r="H76" i="21"/>
  <c r="G75" i="21"/>
  <c r="F75" i="21"/>
  <c r="H75" i="21"/>
  <c r="G74" i="21"/>
  <c r="F74" i="21"/>
  <c r="H74" i="21"/>
  <c r="G73" i="21"/>
  <c r="F73" i="21"/>
  <c r="H73" i="21" s="1"/>
  <c r="G72" i="21"/>
  <c r="F72" i="21"/>
  <c r="H72" i="21" s="1"/>
  <c r="G71" i="21"/>
  <c r="F71" i="21"/>
  <c r="H71" i="21" s="1"/>
  <c r="G70" i="21"/>
  <c r="F70" i="21"/>
  <c r="H70" i="21" s="1"/>
  <c r="G69" i="21"/>
  <c r="F69" i="21"/>
  <c r="H69" i="21" s="1"/>
  <c r="G68" i="21"/>
  <c r="F68" i="21"/>
  <c r="H68" i="21"/>
  <c r="G67" i="21"/>
  <c r="F67" i="21"/>
  <c r="H67" i="21" s="1"/>
  <c r="G66" i="21"/>
  <c r="F66" i="21"/>
  <c r="H66" i="21" s="1"/>
  <c r="G65" i="21"/>
  <c r="F65" i="21"/>
  <c r="H65" i="21" s="1"/>
  <c r="G64" i="21"/>
  <c r="F64" i="21"/>
  <c r="H64" i="21"/>
  <c r="G63" i="21"/>
  <c r="F63" i="21"/>
  <c r="H63" i="21" s="1"/>
  <c r="G62" i="21"/>
  <c r="F62" i="21"/>
  <c r="H62" i="21"/>
  <c r="G61" i="21"/>
  <c r="F61" i="21"/>
  <c r="H61" i="21" s="1"/>
  <c r="G60" i="21"/>
  <c r="F60" i="21"/>
  <c r="H60" i="21" s="1"/>
  <c r="G59" i="21"/>
  <c r="F59" i="21"/>
  <c r="H59" i="21" s="1"/>
  <c r="G58" i="21"/>
  <c r="F58" i="21"/>
  <c r="H58" i="21" s="1"/>
  <c r="G57" i="21"/>
  <c r="F57" i="21"/>
  <c r="H57" i="21" s="1"/>
  <c r="G56" i="21"/>
  <c r="F56" i="21"/>
  <c r="H56" i="21" s="1"/>
  <c r="G55" i="21"/>
  <c r="F55" i="21"/>
  <c r="H55" i="21" s="1"/>
  <c r="G54" i="21"/>
  <c r="F54" i="21"/>
  <c r="H54" i="21" s="1"/>
  <c r="G53" i="21"/>
  <c r="F53" i="21"/>
  <c r="H53" i="21" s="1"/>
  <c r="G52" i="21"/>
  <c r="F52" i="21"/>
  <c r="H52" i="21"/>
  <c r="G51" i="21"/>
  <c r="F51" i="21"/>
  <c r="H51" i="21" s="1"/>
  <c r="G50" i="21"/>
  <c r="F50" i="21"/>
  <c r="H50" i="21"/>
  <c r="G49" i="21"/>
  <c r="F49" i="21"/>
  <c r="H49" i="21" s="1"/>
  <c r="G48" i="21"/>
  <c r="F48" i="21"/>
  <c r="H48" i="21" s="1"/>
  <c r="G47" i="21"/>
  <c r="F47" i="21"/>
  <c r="H47" i="21" s="1"/>
  <c r="G46" i="21"/>
  <c r="F46" i="21"/>
  <c r="H46" i="21" s="1"/>
  <c r="G45" i="21"/>
  <c r="F45" i="21"/>
  <c r="H45" i="21" s="1"/>
  <c r="G44" i="21"/>
  <c r="F44" i="21"/>
  <c r="H44" i="21" s="1"/>
  <c r="G43" i="21"/>
  <c r="F43" i="21"/>
  <c r="H43" i="21" s="1"/>
  <c r="G42" i="21"/>
  <c r="F42" i="21"/>
  <c r="H42" i="21" s="1"/>
  <c r="G41" i="21"/>
  <c r="F41" i="21"/>
  <c r="H41" i="21" s="1"/>
  <c r="G40" i="21"/>
  <c r="F40" i="21"/>
  <c r="H40" i="21" s="1"/>
  <c r="G39" i="21"/>
  <c r="F39" i="21"/>
  <c r="H39" i="21"/>
  <c r="G38" i="21"/>
  <c r="F38" i="21"/>
  <c r="H38" i="21" s="1"/>
  <c r="G37" i="21"/>
  <c r="F37" i="21"/>
  <c r="H37" i="21" s="1"/>
  <c r="G36" i="21"/>
  <c r="F36" i="21"/>
  <c r="H36" i="21"/>
  <c r="G35" i="21"/>
  <c r="F35" i="21"/>
  <c r="H35" i="21" s="1"/>
  <c r="G34" i="21"/>
  <c r="F34" i="21"/>
  <c r="H34" i="21" s="1"/>
  <c r="G33" i="21"/>
  <c r="F33" i="21"/>
  <c r="H33" i="21" s="1"/>
  <c r="G32" i="21"/>
  <c r="F32" i="21"/>
  <c r="H32" i="21"/>
  <c r="G31" i="21"/>
  <c r="F31" i="21"/>
  <c r="H31" i="21" s="1"/>
  <c r="G30" i="21"/>
  <c r="F30" i="21"/>
  <c r="H30" i="21"/>
  <c r="G29" i="21"/>
  <c r="F29" i="21"/>
  <c r="H29" i="21" s="1"/>
  <c r="G28" i="21"/>
  <c r="F28" i="21"/>
  <c r="H28" i="21" s="1"/>
  <c r="G27" i="21"/>
  <c r="F27" i="21"/>
  <c r="H27" i="21" s="1"/>
  <c r="G26" i="21"/>
  <c r="F26" i="21"/>
  <c r="H26" i="21" s="1"/>
  <c r="G25" i="21"/>
  <c r="F25" i="21"/>
  <c r="H25" i="21" s="1"/>
  <c r="G24" i="21"/>
  <c r="F24" i="21"/>
  <c r="H24" i="21" s="1"/>
  <c r="G23" i="21"/>
  <c r="F23" i="21"/>
  <c r="H23" i="21" s="1"/>
  <c r="G22" i="21"/>
  <c r="F22" i="21"/>
  <c r="H22" i="21" s="1"/>
  <c r="G21" i="21"/>
  <c r="F21" i="21"/>
  <c r="H21" i="21" s="1"/>
  <c r="G20" i="21"/>
  <c r="F20" i="21"/>
  <c r="H20" i="21" s="1"/>
  <c r="G19" i="21"/>
  <c r="F19" i="21"/>
  <c r="H19" i="21" s="1"/>
  <c r="G18" i="21"/>
  <c r="F18" i="21"/>
  <c r="H18" i="21" s="1"/>
  <c r="G17" i="21"/>
  <c r="F17" i="21"/>
  <c r="H17" i="21"/>
  <c r="G16" i="21"/>
  <c r="F16" i="21"/>
  <c r="H16" i="21" s="1"/>
  <c r="G15" i="21"/>
  <c r="F15" i="21"/>
  <c r="H15" i="21" s="1"/>
  <c r="G14" i="21"/>
  <c r="F14" i="21"/>
  <c r="H14" i="21"/>
  <c r="G13" i="21"/>
  <c r="F13" i="21"/>
  <c r="H13" i="21" s="1"/>
  <c r="G12" i="21"/>
  <c r="F12" i="21"/>
  <c r="H12" i="21" s="1"/>
  <c r="G11" i="21"/>
  <c r="F11" i="21"/>
  <c r="H11" i="21" s="1"/>
  <c r="G10" i="21"/>
  <c r="F10" i="21"/>
  <c r="H10" i="21" s="1"/>
  <c r="G9" i="21"/>
  <c r="F9" i="21"/>
  <c r="H9" i="21"/>
  <c r="G8" i="21"/>
  <c r="F8" i="21"/>
  <c r="H8" i="21"/>
  <c r="G7" i="21"/>
  <c r="F7" i="21"/>
  <c r="H7" i="21"/>
  <c r="G6" i="21"/>
  <c r="H6" i="21"/>
  <c r="G5" i="21"/>
  <c r="F5" i="21"/>
  <c r="H5" i="21" s="1"/>
  <c r="G4" i="21"/>
  <c r="F4" i="21"/>
  <c r="H4" i="21" s="1"/>
  <c r="G24" i="17"/>
  <c r="I24" i="17" s="1"/>
  <c r="G23" i="17"/>
  <c r="I23" i="17" s="1"/>
  <c r="G22" i="17"/>
  <c r="I22" i="17"/>
  <c r="G21" i="17"/>
  <c r="I21" i="17" s="1"/>
  <c r="G20" i="17"/>
  <c r="I20" i="17" s="1"/>
  <c r="G19" i="17"/>
  <c r="I19" i="17"/>
  <c r="G18" i="17"/>
  <c r="I18" i="17" s="1"/>
  <c r="G16" i="17"/>
  <c r="I16" i="17" s="1"/>
  <c r="G15" i="17"/>
  <c r="I15" i="17"/>
  <c r="G14" i="17"/>
  <c r="I14" i="17" s="1"/>
  <c r="G13" i="17"/>
  <c r="I13" i="17"/>
  <c r="G12" i="17"/>
  <c r="I12" i="17"/>
  <c r="G11" i="17"/>
  <c r="I11" i="17" s="1"/>
  <c r="G10" i="17"/>
  <c r="I10" i="17"/>
  <c r="G9" i="17"/>
  <c r="I9" i="17"/>
  <c r="G8" i="17"/>
  <c r="G7" i="17"/>
  <c r="I7" i="17"/>
  <c r="G6" i="17"/>
  <c r="I6" i="17"/>
  <c r="G29" i="16"/>
  <c r="I29" i="16"/>
  <c r="G28" i="16"/>
  <c r="I28" i="16" s="1"/>
  <c r="G27" i="16"/>
  <c r="I27" i="16" s="1"/>
  <c r="G26" i="16"/>
  <c r="I26" i="16"/>
  <c r="G25" i="16"/>
  <c r="I25" i="16" s="1"/>
  <c r="G24" i="16"/>
  <c r="I24" i="16" s="1"/>
  <c r="G22" i="16"/>
  <c r="I22" i="16"/>
  <c r="G21" i="16"/>
  <c r="I21" i="16" s="1"/>
  <c r="G37" i="16"/>
  <c r="I37" i="16" s="1"/>
  <c r="G23" i="16"/>
  <c r="I23" i="16"/>
  <c r="G20" i="16"/>
  <c r="I20" i="16" s="1"/>
  <c r="G19" i="16"/>
  <c r="I19" i="16" s="1"/>
  <c r="G18" i="16"/>
  <c r="I18" i="16"/>
  <c r="G17" i="16"/>
  <c r="I17" i="16"/>
  <c r="G16" i="16"/>
  <c r="I16" i="16" s="1"/>
  <c r="G15" i="16"/>
  <c r="I15" i="16"/>
  <c r="G14" i="16"/>
  <c r="I14" i="16"/>
  <c r="G11" i="16"/>
  <c r="I11" i="16" s="1"/>
  <c r="G10" i="16"/>
  <c r="I10" i="16" s="1"/>
  <c r="G9" i="16"/>
  <c r="I9" i="16"/>
  <c r="G8" i="16"/>
  <c r="I8" i="16" s="1"/>
  <c r="G7" i="16"/>
  <c r="G11" i="15"/>
  <c r="I11" i="15"/>
  <c r="G10" i="15"/>
  <c r="I10" i="15"/>
  <c r="G9" i="15"/>
  <c r="I9" i="15" s="1"/>
  <c r="G8" i="15"/>
  <c r="G13" i="15" s="1"/>
  <c r="I8" i="15"/>
  <c r="G7" i="15"/>
  <c r="G11" i="14"/>
  <c r="I11" i="14"/>
  <c r="G10" i="14"/>
  <c r="I10" i="14"/>
  <c r="G9" i="14"/>
  <c r="I9" i="14"/>
  <c r="G8" i="14"/>
  <c r="I8" i="14"/>
  <c r="G7" i="14"/>
  <c r="G13" i="14" s="1"/>
  <c r="I7" i="14"/>
  <c r="I13" i="14" s="1"/>
  <c r="G6" i="14"/>
  <c r="E39" i="13"/>
  <c r="G39" i="13"/>
  <c r="E38" i="13"/>
  <c r="G38" i="13" s="1"/>
  <c r="E36" i="13"/>
  <c r="G36" i="13"/>
  <c r="E35" i="13"/>
  <c r="G35" i="13"/>
  <c r="E34" i="13"/>
  <c r="G34" i="13" s="1"/>
  <c r="E33" i="13"/>
  <c r="G33" i="13"/>
  <c r="E32" i="13"/>
  <c r="G32" i="13"/>
  <c r="E31" i="13"/>
  <c r="G31" i="13" s="1"/>
  <c r="E30" i="13"/>
  <c r="G30" i="13"/>
  <c r="E29" i="13"/>
  <c r="G29" i="13"/>
  <c r="E28" i="13"/>
  <c r="G28" i="13" s="1"/>
  <c r="E26" i="13"/>
  <c r="G26" i="13"/>
  <c r="E25" i="13"/>
  <c r="G25" i="13" s="1"/>
  <c r="E24" i="13"/>
  <c r="G24" i="13" s="1"/>
  <c r="E23" i="13"/>
  <c r="G23" i="13"/>
  <c r="E22" i="13"/>
  <c r="G22" i="13" s="1"/>
  <c r="E21" i="13"/>
  <c r="G21" i="13" s="1"/>
  <c r="E20" i="13"/>
  <c r="G20" i="13"/>
  <c r="E19" i="13"/>
  <c r="G19" i="13" s="1"/>
  <c r="E18" i="13"/>
  <c r="G18" i="13" s="1"/>
  <c r="E17" i="13"/>
  <c r="G17" i="13"/>
  <c r="E16" i="13"/>
  <c r="G16" i="13" s="1"/>
  <c r="E14" i="13"/>
  <c r="G14" i="13" s="1"/>
  <c r="E13" i="13"/>
  <c r="G13" i="13"/>
  <c r="E12" i="13"/>
  <c r="G12" i="13" s="1"/>
  <c r="E11" i="13"/>
  <c r="G11" i="13" s="1"/>
  <c r="E10" i="13"/>
  <c r="G10" i="13"/>
  <c r="E9" i="13"/>
  <c r="G9" i="13" s="1"/>
  <c r="E8" i="13"/>
  <c r="G8" i="13" s="1"/>
  <c r="E7" i="13"/>
  <c r="G7" i="13"/>
  <c r="E6" i="13"/>
  <c r="G11" i="12"/>
  <c r="I11" i="12"/>
  <c r="G10" i="12"/>
  <c r="I10" i="12"/>
  <c r="G9" i="12"/>
  <c r="I9" i="12"/>
  <c r="G8" i="12"/>
  <c r="I8" i="12"/>
  <c r="G7" i="12"/>
  <c r="G6" i="12"/>
  <c r="I6" i="12"/>
  <c r="G34" i="11"/>
  <c r="I34" i="11"/>
  <c r="G33" i="11"/>
  <c r="I33" i="11"/>
  <c r="G32" i="11"/>
  <c r="I32" i="11"/>
  <c r="G31" i="11"/>
  <c r="I31" i="11"/>
  <c r="G30" i="11"/>
  <c r="I30" i="11"/>
  <c r="G29" i="11"/>
  <c r="I29" i="11"/>
  <c r="G28" i="11"/>
  <c r="I28" i="11"/>
  <c r="G27" i="11"/>
  <c r="I27" i="11"/>
  <c r="G26" i="11"/>
  <c r="I26" i="11"/>
  <c r="G25" i="11"/>
  <c r="I25" i="11"/>
  <c r="G24" i="11"/>
  <c r="I24" i="11"/>
  <c r="G23" i="11"/>
  <c r="I23" i="11" s="1"/>
  <c r="G22" i="11"/>
  <c r="I22" i="11"/>
  <c r="G13" i="11"/>
  <c r="I13" i="11"/>
  <c r="G9" i="11"/>
  <c r="I9" i="11"/>
  <c r="G21" i="11"/>
  <c r="I21" i="11"/>
  <c r="G20" i="11"/>
  <c r="I20" i="11"/>
  <c r="G19" i="11"/>
  <c r="I19" i="11"/>
  <c r="G18" i="11"/>
  <c r="I18" i="11"/>
  <c r="G17" i="11"/>
  <c r="I17" i="11" s="1"/>
  <c r="G16" i="11"/>
  <c r="I16" i="11"/>
  <c r="G15" i="11"/>
  <c r="I15" i="11"/>
  <c r="G14" i="11"/>
  <c r="I14" i="11" s="1"/>
  <c r="G12" i="11"/>
  <c r="I12" i="11"/>
  <c r="G11" i="11"/>
  <c r="I11" i="11"/>
  <c r="G10" i="11"/>
  <c r="I10" i="11"/>
  <c r="G8" i="11"/>
  <c r="I8" i="11"/>
  <c r="G7" i="11"/>
  <c r="I7" i="11" s="1"/>
  <c r="G6" i="11"/>
  <c r="G22" i="10"/>
  <c r="I22" i="10"/>
  <c r="G21" i="10"/>
  <c r="I21" i="10" s="1"/>
  <c r="G20" i="10"/>
  <c r="I20" i="10"/>
  <c r="G18" i="10"/>
  <c r="I18" i="10" s="1"/>
  <c r="G17" i="10"/>
  <c r="I17" i="10"/>
  <c r="G16" i="10"/>
  <c r="I16" i="10"/>
  <c r="G15" i="10"/>
  <c r="I15" i="10"/>
  <c r="G23" i="10"/>
  <c r="I23" i="10"/>
  <c r="G19" i="10"/>
  <c r="I19" i="10"/>
  <c r="G14" i="10"/>
  <c r="I14" i="10"/>
  <c r="G13" i="10"/>
  <c r="I13" i="10"/>
  <c r="G12" i="10"/>
  <c r="I12" i="10"/>
  <c r="G11" i="10"/>
  <c r="I11" i="10"/>
  <c r="G10" i="10"/>
  <c r="I10" i="10"/>
  <c r="G9" i="10"/>
  <c r="I9" i="10"/>
  <c r="G8" i="10"/>
  <c r="I8" i="10"/>
  <c r="G7" i="10"/>
  <c r="I7" i="10" s="1"/>
  <c r="G12" i="9"/>
  <c r="I12" i="9"/>
  <c r="G11" i="9"/>
  <c r="I11" i="9"/>
  <c r="G10" i="9"/>
  <c r="I10" i="9"/>
  <c r="G9" i="9"/>
  <c r="I9" i="9"/>
  <c r="G8" i="9"/>
  <c r="I8" i="9"/>
  <c r="G7" i="9"/>
  <c r="I7" i="9"/>
  <c r="H213" i="8"/>
  <c r="I213" i="8" s="1"/>
  <c r="H212" i="8"/>
  <c r="I212" i="8"/>
  <c r="H211" i="8"/>
  <c r="I211" i="8"/>
  <c r="H210" i="8"/>
  <c r="I210" i="8"/>
  <c r="H209" i="8"/>
  <c r="I209" i="8"/>
  <c r="H208" i="8"/>
  <c r="I208" i="8" s="1"/>
  <c r="H207" i="8"/>
  <c r="I207" i="8"/>
  <c r="H206" i="8"/>
  <c r="I206" i="8"/>
  <c r="H205" i="8"/>
  <c r="I205" i="8" s="1"/>
  <c r="H204" i="8"/>
  <c r="I204" i="8" s="1"/>
  <c r="H203" i="8"/>
  <c r="I203" i="8"/>
  <c r="H202" i="8"/>
  <c r="I202" i="8" s="1"/>
  <c r="H201" i="8"/>
  <c r="I201" i="8" s="1"/>
  <c r="H200" i="8"/>
  <c r="I200" i="8"/>
  <c r="H199" i="8"/>
  <c r="I199" i="8" s="1"/>
  <c r="H198" i="8"/>
  <c r="I198" i="8" s="1"/>
  <c r="H197" i="8"/>
  <c r="I197" i="8" s="1"/>
  <c r="H196" i="8"/>
  <c r="I196" i="8"/>
  <c r="H195" i="8"/>
  <c r="I195" i="8" s="1"/>
  <c r="H194" i="8"/>
  <c r="I194" i="8"/>
  <c r="H193" i="8"/>
  <c r="I193" i="8"/>
  <c r="H192" i="8"/>
  <c r="I192" i="8" s="1"/>
  <c r="H191" i="8"/>
  <c r="I191" i="8"/>
  <c r="H190" i="8"/>
  <c r="I190" i="8"/>
  <c r="H189" i="8"/>
  <c r="I189" i="8" s="1"/>
  <c r="H188" i="8"/>
  <c r="I188" i="8"/>
  <c r="H187" i="8"/>
  <c r="I187" i="8" s="1"/>
  <c r="H186" i="8"/>
  <c r="I186" i="8" s="1"/>
  <c r="H185" i="8"/>
  <c r="I185" i="8"/>
  <c r="H184" i="8"/>
  <c r="I184" i="8"/>
  <c r="H183" i="8"/>
  <c r="I183" i="8" s="1"/>
  <c r="H182" i="8"/>
  <c r="I182" i="8"/>
  <c r="H181" i="8"/>
  <c r="I181" i="8"/>
  <c r="H180" i="8"/>
  <c r="I180" i="8" s="1"/>
  <c r="H179" i="8"/>
  <c r="I179" i="8"/>
  <c r="H178" i="8"/>
  <c r="I178" i="8" s="1"/>
  <c r="H177" i="8"/>
  <c r="I177" i="8" s="1"/>
  <c r="H176" i="8"/>
  <c r="I176" i="8" s="1"/>
  <c r="H175" i="8"/>
  <c r="I175" i="8"/>
  <c r="H174" i="8"/>
  <c r="I174" i="8"/>
  <c r="H173" i="8"/>
  <c r="I173" i="8"/>
  <c r="H172" i="8"/>
  <c r="I172" i="8"/>
  <c r="H171" i="8"/>
  <c r="I171" i="8" s="1"/>
  <c r="H170" i="8"/>
  <c r="I170" i="8" s="1"/>
  <c r="H169" i="8"/>
  <c r="I169" i="8"/>
  <c r="H168" i="8"/>
  <c r="I168" i="8" s="1"/>
  <c r="H167" i="8"/>
  <c r="I167" i="8" s="1"/>
  <c r="H166" i="8"/>
  <c r="I166" i="8"/>
  <c r="H165" i="8"/>
  <c r="I165" i="8" s="1"/>
  <c r="H164" i="8"/>
  <c r="I164" i="8"/>
  <c r="H163" i="8"/>
  <c r="I163" i="8"/>
  <c r="H162" i="8"/>
  <c r="I162" i="8"/>
  <c r="H161" i="8"/>
  <c r="I161" i="8" s="1"/>
  <c r="H160" i="8"/>
  <c r="I160" i="8"/>
  <c r="H159" i="8"/>
  <c r="I159" i="8" s="1"/>
  <c r="H158" i="8"/>
  <c r="I158" i="8"/>
  <c r="H157" i="8"/>
  <c r="I157" i="8"/>
  <c r="H156" i="8"/>
  <c r="I156" i="8" s="1"/>
  <c r="H155" i="8"/>
  <c r="I155" i="8" s="1"/>
  <c r="H154" i="8"/>
  <c r="I154" i="8"/>
  <c r="H153" i="8"/>
  <c r="I153" i="8" s="1"/>
  <c r="H152" i="8"/>
  <c r="I152" i="8"/>
  <c r="H151" i="8"/>
  <c r="I151" i="8"/>
  <c r="H150" i="8"/>
  <c r="I150" i="8" s="1"/>
  <c r="H149" i="8"/>
  <c r="I149" i="8"/>
  <c r="H148" i="8"/>
  <c r="I148" i="8" s="1"/>
  <c r="H147" i="8"/>
  <c r="I147" i="8" s="1"/>
  <c r="H146" i="8"/>
  <c r="I146" i="8" s="1"/>
  <c r="H145" i="8"/>
  <c r="I145" i="8"/>
  <c r="H144" i="8"/>
  <c r="I144" i="8" s="1"/>
  <c r="H143" i="8"/>
  <c r="I143" i="8" s="1"/>
  <c r="H142" i="8"/>
  <c r="I142" i="8" s="1"/>
  <c r="H141" i="8"/>
  <c r="I141" i="8" s="1"/>
  <c r="H140" i="8"/>
  <c r="I140" i="8"/>
  <c r="H139" i="8"/>
  <c r="I139" i="8" s="1"/>
  <c r="H138" i="8"/>
  <c r="I138" i="8" s="1"/>
  <c r="H137" i="8"/>
  <c r="I137" i="8" s="1"/>
  <c r="H136" i="8"/>
  <c r="I136" i="8" s="1"/>
  <c r="H135" i="8"/>
  <c r="I135" i="8" s="1"/>
  <c r="H134" i="8"/>
  <c r="I134" i="8"/>
  <c r="H133" i="8"/>
  <c r="I133" i="8"/>
  <c r="H132" i="8"/>
  <c r="I132" i="8" s="1"/>
  <c r="H131" i="8"/>
  <c r="I131" i="8" s="1"/>
  <c r="H130" i="8"/>
  <c r="I130" i="8" s="1"/>
  <c r="H129" i="8"/>
  <c r="I129" i="8" s="1"/>
  <c r="H128" i="8"/>
  <c r="I128" i="8"/>
  <c r="H127" i="8"/>
  <c r="I127" i="8"/>
  <c r="H126" i="8"/>
  <c r="I126" i="8"/>
  <c r="H125" i="8"/>
  <c r="I125" i="8" s="1"/>
  <c r="H124" i="8"/>
  <c r="I124" i="8"/>
  <c r="H123" i="8"/>
  <c r="I123" i="8"/>
  <c r="H122" i="8"/>
  <c r="I122" i="8" s="1"/>
  <c r="H121" i="8"/>
  <c r="I121" i="8"/>
  <c r="H120" i="8"/>
  <c r="I120" i="8" s="1"/>
  <c r="H119" i="8"/>
  <c r="I119" i="8" s="1"/>
  <c r="H118" i="8"/>
  <c r="I118" i="8"/>
  <c r="H117" i="8"/>
  <c r="I117" i="8" s="1"/>
  <c r="H116" i="8"/>
  <c r="I116" i="8" s="1"/>
  <c r="H115" i="8"/>
  <c r="I115" i="8" s="1"/>
  <c r="H114" i="8"/>
  <c r="I114" i="8"/>
  <c r="H113" i="8"/>
  <c r="I113" i="8"/>
  <c r="H112" i="8"/>
  <c r="I112" i="8"/>
  <c r="H111" i="8"/>
  <c r="I111" i="8"/>
  <c r="H110" i="8"/>
  <c r="I110" i="8"/>
  <c r="H109" i="8"/>
  <c r="I109" i="8" s="1"/>
  <c r="H108" i="8"/>
  <c r="I108" i="8" s="1"/>
  <c r="H107" i="8"/>
  <c r="I107" i="8" s="1"/>
  <c r="H106" i="8"/>
  <c r="I106" i="8"/>
  <c r="H105" i="8"/>
  <c r="I105" i="8" s="1"/>
  <c r="H104" i="8"/>
  <c r="I104" i="8"/>
  <c r="H103" i="8"/>
  <c r="I103" i="8"/>
  <c r="H102" i="8"/>
  <c r="I102" i="8"/>
  <c r="H101" i="8"/>
  <c r="I101" i="8" s="1"/>
  <c r="H100" i="8"/>
  <c r="I100" i="8"/>
  <c r="H99" i="8"/>
  <c r="I99" i="8" s="1"/>
  <c r="H98" i="8"/>
  <c r="I98" i="8"/>
  <c r="H97" i="8"/>
  <c r="I97" i="8"/>
  <c r="H96" i="8"/>
  <c r="I96" i="8" s="1"/>
  <c r="H95" i="8"/>
  <c r="I95" i="8" s="1"/>
  <c r="H94" i="8"/>
  <c r="I94" i="8" s="1"/>
  <c r="H93" i="8"/>
  <c r="I93" i="8" s="1"/>
  <c r="H92" i="8"/>
  <c r="I92" i="8" s="1"/>
  <c r="H91" i="8"/>
  <c r="I91" i="8" s="1"/>
  <c r="H90" i="8"/>
  <c r="I90" i="8" s="1"/>
  <c r="H89" i="8"/>
  <c r="I89" i="8" s="1"/>
  <c r="H88" i="8"/>
  <c r="I88" i="8"/>
  <c r="H87" i="8"/>
  <c r="I87" i="8" s="1"/>
  <c r="H86" i="8"/>
  <c r="I86" i="8"/>
  <c r="H85" i="8"/>
  <c r="I85" i="8"/>
  <c r="H84" i="8"/>
  <c r="I84" i="8" s="1"/>
  <c r="H83" i="8"/>
  <c r="I83" i="8" s="1"/>
  <c r="H82" i="8"/>
  <c r="I82" i="8" s="1"/>
  <c r="H81" i="8"/>
  <c r="I81" i="8" s="1"/>
  <c r="H80" i="8"/>
  <c r="I80" i="8"/>
  <c r="H79" i="8"/>
  <c r="I79" i="8" s="1"/>
  <c r="H78" i="8"/>
  <c r="I78" i="8"/>
  <c r="H77" i="8"/>
  <c r="I77" i="8"/>
  <c r="H76" i="8"/>
  <c r="I76" i="8" s="1"/>
  <c r="H75" i="8"/>
  <c r="I75" i="8" s="1"/>
  <c r="H74" i="8"/>
  <c r="I74" i="8"/>
  <c r="H73" i="8"/>
  <c r="I73" i="8" s="1"/>
  <c r="H72" i="8"/>
  <c r="I72" i="8" s="1"/>
  <c r="H71" i="8"/>
  <c r="I71" i="8" s="1"/>
  <c r="H70" i="8"/>
  <c r="I70" i="8" s="1"/>
  <c r="H69" i="8"/>
  <c r="I69" i="8" s="1"/>
  <c r="H68" i="8"/>
  <c r="I68" i="8"/>
  <c r="H67" i="8"/>
  <c r="I67" i="8"/>
  <c r="H66" i="8"/>
  <c r="I66" i="8"/>
  <c r="H65" i="8"/>
  <c r="I65" i="8" s="1"/>
  <c r="H64" i="8"/>
  <c r="I64" i="8"/>
  <c r="H63" i="8"/>
  <c r="I63" i="8" s="1"/>
  <c r="H62" i="8"/>
  <c r="I62" i="8"/>
  <c r="H61" i="8"/>
  <c r="I61" i="8"/>
  <c r="H60" i="8"/>
  <c r="I60" i="8" s="1"/>
  <c r="H59" i="8"/>
  <c r="I59" i="8"/>
  <c r="H58" i="8"/>
  <c r="I58" i="8"/>
  <c r="H57" i="8"/>
  <c r="I57" i="8"/>
  <c r="H56" i="8"/>
  <c r="I56" i="8"/>
  <c r="H55" i="8"/>
  <c r="I55" i="8" s="1"/>
  <c r="H54" i="8"/>
  <c r="I54" i="8"/>
  <c r="H53" i="8"/>
  <c r="I53" i="8"/>
  <c r="H52" i="8"/>
  <c r="I52" i="8" s="1"/>
  <c r="H51" i="8"/>
  <c r="I51" i="8" s="1"/>
  <c r="H50" i="8"/>
  <c r="I50" i="8"/>
  <c r="H49" i="8"/>
  <c r="I49" i="8" s="1"/>
  <c r="H48" i="8"/>
  <c r="I48" i="8" s="1"/>
  <c r="H47" i="8"/>
  <c r="I47" i="8"/>
  <c r="H46" i="8"/>
  <c r="I46" i="8"/>
  <c r="H45" i="8"/>
  <c r="I45" i="8"/>
  <c r="H44" i="8"/>
  <c r="I44" i="8"/>
  <c r="H43" i="8"/>
  <c r="I43" i="8" s="1"/>
  <c r="H42" i="8"/>
  <c r="I42" i="8" s="1"/>
  <c r="H41" i="8"/>
  <c r="I41" i="8" s="1"/>
  <c r="H40" i="8"/>
  <c r="I40" i="8"/>
  <c r="H39" i="8"/>
  <c r="I39" i="8"/>
  <c r="H38" i="8"/>
  <c r="I38" i="8"/>
  <c r="H37" i="8"/>
  <c r="I37" i="8" s="1"/>
  <c r="H36" i="8"/>
  <c r="I36" i="8"/>
  <c r="H35" i="8"/>
  <c r="I35" i="8" s="1"/>
  <c r="H34" i="8"/>
  <c r="I34" i="8"/>
  <c r="H33" i="8"/>
  <c r="I33" i="8" s="1"/>
  <c r="H32" i="8"/>
  <c r="I32" i="8"/>
  <c r="H31" i="8"/>
  <c r="I31" i="8"/>
  <c r="H30" i="8"/>
  <c r="I30" i="8" s="1"/>
  <c r="H29" i="8"/>
  <c r="I29" i="8"/>
  <c r="H28" i="8"/>
  <c r="I28" i="8"/>
  <c r="H27" i="8"/>
  <c r="I27" i="8" s="1"/>
  <c r="H26" i="8"/>
  <c r="I26" i="8" s="1"/>
  <c r="H25" i="8"/>
  <c r="I25" i="8"/>
  <c r="H24" i="8"/>
  <c r="I24" i="8" s="1"/>
  <c r="H23" i="8"/>
  <c r="I23" i="8"/>
  <c r="H22" i="8"/>
  <c r="I22" i="8"/>
  <c r="H21" i="8"/>
  <c r="I21" i="8"/>
  <c r="H20" i="8"/>
  <c r="I20" i="8" s="1"/>
  <c r="H19" i="8"/>
  <c r="I19" i="8"/>
  <c r="H18" i="8"/>
  <c r="I18" i="8" s="1"/>
  <c r="H17" i="8"/>
  <c r="I17" i="8"/>
  <c r="H16" i="8"/>
  <c r="I16" i="8"/>
  <c r="H15" i="8"/>
  <c r="I15" i="8"/>
  <c r="H14" i="8"/>
  <c r="I14" i="8"/>
  <c r="H13" i="8"/>
  <c r="I13" i="8" s="1"/>
  <c r="H12" i="8"/>
  <c r="I12" i="8" s="1"/>
  <c r="H11" i="8"/>
  <c r="I11" i="8"/>
  <c r="H10" i="8"/>
  <c r="I10" i="8" s="1"/>
  <c r="H9" i="8"/>
  <c r="I9" i="8"/>
  <c r="H8" i="8"/>
  <c r="I8" i="8" s="1"/>
  <c r="H7" i="8"/>
  <c r="I7" i="8"/>
  <c r="H6" i="8"/>
  <c r="I6" i="8" s="1"/>
  <c r="G10" i="7"/>
  <c r="I10" i="7"/>
  <c r="G9" i="7"/>
  <c r="I9" i="7"/>
  <c r="G8" i="7"/>
  <c r="I8" i="7"/>
  <c r="I11" i="7" s="1"/>
  <c r="G7" i="7"/>
  <c r="G15" i="6"/>
  <c r="I15" i="6"/>
  <c r="G14" i="6"/>
  <c r="I14" i="6" s="1"/>
  <c r="G13" i="6"/>
  <c r="I13" i="6" s="1"/>
  <c r="G12" i="6"/>
  <c r="I12" i="6"/>
  <c r="G9" i="6"/>
  <c r="I9" i="6" s="1"/>
  <c r="G8" i="6"/>
  <c r="I8" i="6" s="1"/>
  <c r="G7" i="6"/>
  <c r="G16" i="6" s="1"/>
  <c r="I7" i="6"/>
  <c r="G26" i="4"/>
  <c r="I26" i="4"/>
  <c r="G25" i="4"/>
  <c r="I25" i="4" s="1"/>
  <c r="H25" i="4"/>
  <c r="G24" i="4"/>
  <c r="H24" i="4" s="1"/>
  <c r="I24" i="4"/>
  <c r="G22" i="4"/>
  <c r="H22" i="4"/>
  <c r="G21" i="4"/>
  <c r="I21" i="4"/>
  <c r="G20" i="4"/>
  <c r="H20" i="4"/>
  <c r="G19" i="4"/>
  <c r="I19" i="4"/>
  <c r="G18" i="4"/>
  <c r="I18" i="4"/>
  <c r="G17" i="4"/>
  <c r="H17" i="4" s="1"/>
  <c r="I17" i="4"/>
  <c r="G15" i="4"/>
  <c r="I15" i="4" s="1"/>
  <c r="G14" i="4"/>
  <c r="I14" i="4" s="1"/>
  <c r="G13" i="4"/>
  <c r="I13" i="4" s="1"/>
  <c r="H13" i="4"/>
  <c r="G11" i="4"/>
  <c r="I11" i="4" s="1"/>
  <c r="G10" i="4"/>
  <c r="I10" i="4"/>
  <c r="G9" i="4"/>
  <c r="I9" i="4"/>
  <c r="G8" i="4"/>
  <c r="G15" i="3"/>
  <c r="I15" i="3"/>
  <c r="G19" i="3"/>
  <c r="I19" i="3" s="1"/>
  <c r="G18" i="3"/>
  <c r="I18" i="3" s="1"/>
  <c r="G17" i="3"/>
  <c r="I17" i="3"/>
  <c r="G16" i="3"/>
  <c r="I16" i="3" s="1"/>
  <c r="G14" i="3"/>
  <c r="I14" i="3" s="1"/>
  <c r="G13" i="3"/>
  <c r="I13" i="3"/>
  <c r="G12" i="3"/>
  <c r="I12" i="3" s="1"/>
  <c r="G11" i="3"/>
  <c r="I11" i="3" s="1"/>
  <c r="G9" i="3"/>
  <c r="I9" i="3"/>
  <c r="G8" i="3"/>
  <c r="I8" i="3" s="1"/>
  <c r="G7" i="3"/>
  <c r="G20" i="2"/>
  <c r="I20" i="2"/>
  <c r="G19" i="2"/>
  <c r="I19" i="2" s="1"/>
  <c r="G18" i="2"/>
  <c r="I18" i="2"/>
  <c r="G16" i="2"/>
  <c r="I16" i="2"/>
  <c r="G21" i="2"/>
  <c r="I21" i="2" s="1"/>
  <c r="G17" i="2"/>
  <c r="I17" i="2"/>
  <c r="G14" i="2"/>
  <c r="I14" i="2"/>
  <c r="G13" i="2"/>
  <c r="I13" i="2" s="1"/>
  <c r="G12" i="2"/>
  <c r="I12" i="2"/>
  <c r="G11" i="2"/>
  <c r="I11" i="2"/>
  <c r="G10" i="2"/>
  <c r="I10" i="2" s="1"/>
  <c r="G9" i="2"/>
  <c r="I9" i="2"/>
  <c r="G8" i="2"/>
  <c r="I8" i="2"/>
  <c r="G7" i="2"/>
  <c r="G23" i="2" s="1"/>
  <c r="G16" i="1"/>
  <c r="I16" i="1" s="1"/>
  <c r="G17" i="1"/>
  <c r="I17" i="1"/>
  <c r="G15" i="1"/>
  <c r="I15" i="1" s="1"/>
  <c r="G14" i="1"/>
  <c r="I14" i="1" s="1"/>
  <c r="G13" i="1"/>
  <c r="I13" i="1"/>
  <c r="G12" i="1"/>
  <c r="I12" i="1" s="1"/>
  <c r="G11" i="1"/>
  <c r="I11" i="1" s="1"/>
  <c r="G10" i="1"/>
  <c r="I10" i="1"/>
  <c r="G9" i="1"/>
  <c r="I9" i="1" s="1"/>
  <c r="G8" i="1"/>
  <c r="I8" i="1" s="1"/>
  <c r="H9" i="4"/>
  <c r="H14" i="4"/>
  <c r="H19" i="4"/>
  <c r="I20" i="4"/>
  <c r="H8" i="4"/>
  <c r="H11" i="4"/>
  <c r="H18" i="4"/>
  <c r="H21" i="4"/>
  <c r="I22" i="4"/>
  <c r="H26" i="4"/>
  <c r="I6" i="14"/>
  <c r="I7" i="15"/>
  <c r="I7" i="12"/>
  <c r="I8" i="4"/>
  <c r="I7" i="24"/>
  <c r="H10" i="4"/>
  <c r="I6" i="27"/>
  <c r="I7" i="2"/>
  <c r="I7" i="3"/>
  <c r="G11" i="7"/>
  <c r="I7" i="7"/>
  <c r="G6" i="13"/>
  <c r="G15" i="27" l="1"/>
  <c r="I15" i="27"/>
  <c r="I11" i="25"/>
  <c r="G11" i="25"/>
  <c r="I19" i="24"/>
  <c r="G19" i="24"/>
  <c r="G17" i="23"/>
  <c r="I17" i="23"/>
  <c r="G8" i="22"/>
  <c r="G81" i="21"/>
  <c r="G26" i="17"/>
  <c r="I8" i="17"/>
  <c r="I26" i="17" s="1"/>
  <c r="G39" i="16"/>
  <c r="I7" i="16"/>
  <c r="I39" i="16" s="1"/>
  <c r="I13" i="15"/>
  <c r="I13" i="12"/>
  <c r="G13" i="12"/>
  <c r="G36" i="11"/>
  <c r="I6" i="11"/>
  <c r="I36" i="11" s="1"/>
  <c r="I14" i="9"/>
  <c r="G14" i="9"/>
  <c r="H214" i="8"/>
  <c r="I214" i="8"/>
  <c r="I16" i="6"/>
  <c r="G28" i="4"/>
  <c r="I28" i="4"/>
  <c r="H28" i="4"/>
  <c r="H15" i="4"/>
  <c r="I21" i="3"/>
  <c r="G21" i="3"/>
  <c r="I23" i="2"/>
</calcChain>
</file>

<file path=xl/sharedStrings.xml><?xml version="1.0" encoding="utf-8"?>
<sst xmlns="http://schemas.openxmlformats.org/spreadsheetml/2006/main" count="1464" uniqueCount="673">
  <si>
    <r>
      <t xml:space="preserve">PAKIET </t>
    </r>
    <r>
      <rPr>
        <b/>
        <sz val="10"/>
        <color indexed="10"/>
        <rFont val="Arial"/>
        <family val="2"/>
        <charset val="238"/>
      </rPr>
      <t xml:space="preserve"> I</t>
    </r>
  </si>
  <si>
    <t>1.</t>
  </si>
  <si>
    <t>2.</t>
  </si>
  <si>
    <t>3.</t>
  </si>
  <si>
    <t>4.</t>
  </si>
  <si>
    <t>5.</t>
  </si>
  <si>
    <t>6.</t>
  </si>
  <si>
    <t>7.</t>
  </si>
  <si>
    <t>Opis wyrobu</t>
  </si>
  <si>
    <r>
      <t>Cena jednostkowa netto PLN</t>
    </r>
    <r>
      <rPr>
        <b/>
        <vertAlign val="superscript"/>
        <sz val="10"/>
        <color indexed="8"/>
        <rFont val="Arial"/>
        <family val="2"/>
        <charset val="238"/>
      </rPr>
      <t>1</t>
    </r>
  </si>
  <si>
    <t>j.m.</t>
  </si>
  <si>
    <t>ilość</t>
  </si>
  <si>
    <r>
      <t>Wartość netto PLN</t>
    </r>
    <r>
      <rPr>
        <b/>
        <vertAlign val="superscript"/>
        <sz val="10"/>
        <color indexed="8"/>
        <rFont val="Arial"/>
        <family val="2"/>
        <charset val="238"/>
      </rPr>
      <t>2</t>
    </r>
    <r>
      <rPr>
        <b/>
        <sz val="10"/>
        <color indexed="8"/>
        <rFont val="Arial"/>
        <family val="2"/>
        <charset val="238"/>
      </rPr>
      <t xml:space="preserve"> (1x3)</t>
    </r>
  </si>
  <si>
    <t>VAT w PLN</t>
  </si>
  <si>
    <r>
      <t>Wartość brutto PLN (4+5)</t>
    </r>
    <r>
      <rPr>
        <b/>
        <vertAlign val="superscript"/>
        <sz val="10"/>
        <color indexed="8"/>
        <rFont val="Arial"/>
        <family val="2"/>
        <charset val="238"/>
      </rPr>
      <t>3</t>
    </r>
  </si>
  <si>
    <t xml:space="preserve">Proponowany kod </t>
  </si>
  <si>
    <t>Asortyment</t>
  </si>
  <si>
    <t>Producent /typ</t>
  </si>
  <si>
    <t>szt.</t>
  </si>
  <si>
    <t xml:space="preserve">szt. </t>
  </si>
  <si>
    <t>szt</t>
  </si>
  <si>
    <t>RAZEM:</t>
  </si>
  <si>
    <r>
      <t>OPIS PRZEDMIOTU ZAMÓWIENIA</t>
    </r>
    <r>
      <rPr>
        <b/>
        <sz val="10"/>
        <color indexed="8"/>
        <rFont val="Arial"/>
        <family val="2"/>
        <charset val="238"/>
      </rPr>
      <t xml:space="preserve"> - </t>
    </r>
    <r>
      <rPr>
        <b/>
        <i/>
        <sz val="10"/>
        <color indexed="8"/>
        <rFont val="Arial"/>
        <family val="2"/>
        <charset val="238"/>
      </rPr>
      <t>Endoproteza cementowana stawu kolanowego anatomiczna</t>
    </r>
    <r>
      <rPr>
        <b/>
        <sz val="10"/>
        <color indexed="8"/>
        <rFont val="Arial"/>
        <family val="2"/>
        <charset val="238"/>
      </rPr>
      <t xml:space="preserve">  -  DEPOZYT</t>
    </r>
    <r>
      <rPr>
        <b/>
        <sz val="10"/>
        <color indexed="10"/>
        <rFont val="Arial"/>
        <family val="2"/>
        <charset val="238"/>
      </rPr>
      <t xml:space="preserve"> </t>
    </r>
  </si>
  <si>
    <t>Endoproteza cementowana stawu kolanowego anatomiczna, z możliwością śródoperacyjnego wyboru wersji z zachowaniem lub bez zachowania PCL, przedłużek piszczelowych i podkładek augmentacyjnych oraz części piszczelowej zintegrowanej na stałe z wkładką. Endoproteza dostępna w wersji hypoalergicznej. Resekcja części piszczelowej do wyboru: śródszpikowo lub zewnętrznie. Retrakcyjny system pomiaru szpary stawowej w wyproście i zgięciu. Instrumentarium dostosowane do współpracy z kinematycznym systemem nawigacji komputerowej ( bez użycia CT )</t>
  </si>
  <si>
    <t xml:space="preserve">Część udowa anatomiczna ( lewa i prawa ) wykonana z chromokobaltu przynajmniej w 7 rozmiarach dla każdej ze stron. Możliwość zaoferowania dodatkowych( oprócz standardowych) – wąskich rozmiarów elementu udowego; część udowa dla osób uczulonych na metale pokryta siedmiowarstwową powłoką blokującą jony CoCr, ostatnia warstwa z ZrN;  </t>
  </si>
  <si>
    <t xml:space="preserve">Część piszczelowa uniwersalna, wykonana z chromokobaltu , modularna ( nie związana na stałe z wkładką polietylenową) przynajmniej w 9 rozmiarach z możliwością zastosowania elementów przedłużających i podkładek augmentacyjnych o grubościach 4mm i 8mm; Część piszczelowa  dla osób uczulonych pokryta siedmiowarstwową powłoką blokującą jony CoCr, ostatnia warstwa z ZrN;  </t>
  </si>
  <si>
    <t>Wkładka polietylenowa realizująca 3 stopniowe, fabryczne tyłopochylenie, dostępna w grubościach 10mm, 12mm, 14mm, 16mm , przynajmniej w 5 rozmiarach dla każdej grubości. Sterylizowana promieniami beta. Mocowana na zasadzie zatrzaskowej. Dostępne wkładki pogłębione UC.  W wersji ze stabilizacją tylną mocowane dodatkowo śrubą do części piszczelowej</t>
  </si>
  <si>
    <t>Część piszczelowa zintegrowana na stałe z wkładką. Wykonana z wysoko usieciowanego polietylenu. (Allpoly) tibia</t>
  </si>
  <si>
    <t>Centralizer do APT</t>
  </si>
  <si>
    <t xml:space="preserve">przedłużka piszczelowa; </t>
  </si>
  <si>
    <t>przedłużka piszczelowa dla osób uczulonych</t>
  </si>
  <si>
    <t xml:space="preserve">podkładka augmentacyjna </t>
  </si>
  <si>
    <t>podkładka augmentacyjna dla osób uczulonych</t>
  </si>
  <si>
    <t>Tymczasowa endoproteza stawu kolanowego wysycona 2 antybiotykami wankomycyną i gentamycyną w dawkach zwiększających się wraz z rozmiarem endoprotezy; dostępna w 4 rozmiarach: S, M, L, XL o szerokości części piszczelowej 60, 70, 80 i 90mm</t>
  </si>
  <si>
    <r>
      <t xml:space="preserve">PAKIET </t>
    </r>
    <r>
      <rPr>
        <b/>
        <sz val="10"/>
        <color indexed="10"/>
        <rFont val="Arial"/>
        <family val="2"/>
        <charset val="238"/>
      </rPr>
      <t xml:space="preserve"> II</t>
    </r>
  </si>
  <si>
    <r>
      <t>OPIS PRZEDMIOTU ZAMÓWIENIA</t>
    </r>
    <r>
      <rPr>
        <b/>
        <sz val="10"/>
        <color indexed="8"/>
        <rFont val="Arial"/>
        <family val="2"/>
        <charset val="238"/>
      </rPr>
      <t xml:space="preserve"> - </t>
    </r>
    <r>
      <rPr>
        <b/>
        <i/>
        <sz val="10"/>
        <color indexed="8"/>
        <rFont val="Arial"/>
        <family val="2"/>
        <charset val="238"/>
      </rPr>
      <t>Endoprotezy stawu biodrowego pierwotne; wszystkie elementy kompatybilne do wymiennego stosowania- DEPOZYT</t>
    </r>
  </si>
  <si>
    <r>
      <rPr>
        <b/>
        <sz val="10"/>
        <color indexed="8"/>
        <rFont val="Arial"/>
        <family val="2"/>
        <charset val="238"/>
      </rPr>
      <t>Trzpień krótki mocowany przynasadowo bezcementowy i cementowany</t>
    </r>
    <r>
      <rPr>
        <sz val="10"/>
        <color indexed="8"/>
        <rFont val="Arial"/>
        <family val="2"/>
        <charset val="238"/>
      </rPr>
      <t xml:space="preserve"> ( obydwie wersje implantowane za pomocą tego samego instrumentarium).</t>
    </r>
    <r>
      <rPr>
        <b/>
        <sz val="10"/>
        <color indexed="8"/>
        <rFont val="Arial"/>
        <family val="2"/>
        <charset val="238"/>
      </rPr>
      <t xml:space="preserve"> Trzpień bezcementowy </t>
    </r>
    <r>
      <rPr>
        <sz val="10"/>
        <color indexed="8"/>
        <rFont val="Arial"/>
        <family val="2"/>
        <charset val="238"/>
      </rPr>
      <t>wykonany z kutego stopu tytanu, w części proksymalnej pokryty porowatą powłoką z czystego tytanu. Trzpień w kształcie potrójnego stożka o długości od 119,50 do 141,50 mm z polerowaną końcówką, w 12-u rozmiarach dla każdej z 3 wersji  kąta szyjkowo- trzonowego  122° , 132° i 142° , konus 12/14. Dodatkowo opcja trzpienia dysplastycznego w 11 rozmiarach.</t>
    </r>
  </si>
  <si>
    <r>
      <rPr>
        <b/>
        <sz val="10"/>
        <color indexed="8"/>
        <rFont val="Calibri"/>
        <family val="2"/>
        <charset val="238"/>
      </rPr>
      <t xml:space="preserve">Trzpień standardowy w wersji bezcementowej lub cementowanej </t>
    </r>
    <r>
      <rPr>
        <sz val="10"/>
        <color indexed="8"/>
        <rFont val="Calibri"/>
        <family val="2"/>
        <charset val="238"/>
      </rPr>
      <t>( obydwie wersje implantowane za pomocą tego samego instrumentarium)</t>
    </r>
    <r>
      <rPr>
        <sz val="10"/>
        <color indexed="8"/>
        <rFont val="Calibri"/>
        <family val="2"/>
        <charset val="238"/>
      </rPr>
      <t>;</t>
    </r>
    <r>
      <rPr>
        <b/>
        <sz val="10"/>
        <color indexed="8"/>
        <rFont val="Calibri"/>
        <family val="2"/>
        <charset val="238"/>
      </rPr>
      <t xml:space="preserve"> Trzpień bezcementowy:</t>
    </r>
    <r>
      <rPr>
        <sz val="10"/>
        <color indexed="8"/>
        <rFont val="Calibri"/>
        <family val="2"/>
        <charset val="238"/>
      </rPr>
      <t xml:space="preserve">  stożek 12/ 14. Offset 39- 50mm. Wykonany ze stopu tytanu, w 1/3 części bliższej napylony czystym tytanem o porowatej strukturze. Kształt trzpienia płaski o przekroju prostokątnym. Skrzydełko derotacyjne zapobiegające przemieszczaniu się protezy. Otwór w części bliższej umożliwiający ewentualną ekstrakcję trzpienia. Rozmiary 10-21; opcja trzpienia do bioder dysplastycznych ( 8 rozmiarów) oraz high offset ( CCD 128°). W zestawie instrumentarium narzędzie do ewentualnej ekstrakcji trzpienia.</t>
    </r>
  </si>
  <si>
    <r>
      <rPr>
        <b/>
        <sz val="10"/>
        <color indexed="8"/>
        <rFont val="Arial"/>
        <family val="2"/>
        <charset val="238"/>
      </rPr>
      <t>Trzpień cementowany</t>
    </r>
    <r>
      <rPr>
        <sz val="10"/>
        <color indexed="8"/>
        <rFont val="Arial"/>
        <family val="2"/>
        <charset val="238"/>
      </rPr>
      <t>: stożek 12/14; trzpień wykonany ze stopu zawierającego CoCrMo, gładki, wyprofilowany w sposób umożliwiający dobre osadzenie w cemencie. Skrzydełko derotacyjne w części bliższej oraz otwór umożliwiający ewentualne usunięcie.  Dostępny w 5 rozmiarach w wersji standardowej ( kąt szyjkowo/ trzonowy 135° ) oraz 4 rozmiarach w wersji lateralizowanej ( kąt szyjkowo- trzonowy 128°).  Możliwość nałożenia centralizera.</t>
    </r>
  </si>
  <si>
    <t>Centralizery do trzpieni cementowanych wykonane z PMMA</t>
  </si>
  <si>
    <r>
      <t xml:space="preserve">Panewka bezcementowa: 
a) gwintowana. Materiał: stop tytanu, część zewnętrzna napylona czystym tytanem o porowatej strukturze. Kształt sferyczny, gwint na całej wysokości; część centralna zaślepiana talerzykiem wykonanym ze stopu tytanu i napylanym czystym tytanem o porowatej strukturze.  Rozmiary: Ø44mm do 60mm co 2mm oraz 64 i 68mm. 
b) bezcementowa typu press-fit z możliwością mocowania 3 lub 7 śrubami oraz bez otworów z zaślepką do otworu montażowego. Materiał: stop tytanu, część zewnętrzna napylona czystym tytanem o porowatej strukturze z wgłębieniami umożliwiającymi stabilne osadzenie φ 40 do 70mm co 2mm;                                                                    </t>
    </r>
    <r>
      <rPr>
        <b/>
        <sz val="10"/>
        <color indexed="8"/>
        <rFont val="Arial"/>
        <family val="2"/>
        <charset val="238"/>
      </rPr>
      <t xml:space="preserve">Panewki dostosowana do wkładek z UHMWPE, z HXLPE stabilizowanego witaminą E,  wkładek ceramicznych i dwumobilnych; </t>
    </r>
  </si>
  <si>
    <t>Śruby do ewentualnego mocowania panewki oraz koszyka pod panewkę rewizyjną; zaślepki do panewek wielootworowych. Materiał: stop tytanowy. Rozmiary: Ø 6,5mm, długość od 16 do 68mm zmienna co 4mm.</t>
  </si>
  <si>
    <t xml:space="preserve">Wkład polietylenowy: kształt: symetryczny, asymetryczny lub posterior wall: materiał: wysokocząsteczkowy polietylen odporny na ścieranie ( HXLPE) stabilizowany witaminą E;  rozmiary: Ø wewnętrzna: 22,2mm, 28mm, 32mm, 36mm </t>
  </si>
  <si>
    <t xml:space="preserve">Wkład ceramiczny symetryczny  średnica wewnętrzna 28mm, 32mm i 36mm, rozmiary do panewek o średnicy 48-68 co 2mm; </t>
  </si>
  <si>
    <t xml:space="preserve">Wkładka dwumobilna dostosowana do panewek bezcementowych press-fit pierwotnych i rewzyjnych o średnicy zewnętrznej 46 do 72mm, składająca się z 2 elementów: </t>
  </si>
  <si>
    <t xml:space="preserve">●linera wykonanego ze stopu kobaltowo-chromowego; część zewnętrzna pokryta 7 warstwową powłoką AS- ostatnia warstwa z nitrylu cyrkonu- chroniącą przed uwalnianiem jonów metali;  powierzchnia zewnętrzna zmatowiona w celu unieruchomienia w panewce endoprotezy, część wewnętrzna wysoko polerowana. </t>
  </si>
  <si>
    <t>●głowy dwumobilnej, zatrzaskowej wykonanej z wysokousieciowanego polietylenu ( HXLPE) dodatkowo zabezpieczonego przed utlenianiem witaminą E; średnice zewnętrzne głów 22.2 i 28mm</t>
  </si>
  <si>
    <t>Panewka cementowana wykonana z polietylenu o podwyższonej wytrzymałości na ścieranie, wyposażona w podwójny stalowy pierścień widoczny na zdjęciu RTG. Rozmiary: średnica wewnętrzna: 22,2 mm, 28 mm i 32 mm; średnica zewnętrzna od 40 do 64 mm co 2mm; opcjonalnie panewka zatrzaskowa; panewka mogąca być stosowana razem z koszykiem rewizyjnym.</t>
  </si>
  <si>
    <t xml:space="preserve">Głowa metalowa ze stopu kobalt-chrom, średnica zewnętrzna 22.2  ( min. 2 długości),28, 32, 36 mm w 5 długościach szyjki oraz głowa CoCr z wydłużonym kołnierzem chroniącym stożek trzpienia do zastosowania z panewkami dwumobilnymi: średnica zewnętrzna 22.2 oraz 28mm 3 długości szyjek. </t>
  </si>
  <si>
    <t>Głowa bipolarna wykonana z wysokopolerowanej stali chirurgicznej z wbudowaną na stałe wkładką polietylenową, zaopatrzona w wewnętrzny pierścień zapobiegający zwichaniu się głowy wewnętrznej; rozmiary zewnętrzne do 39mm do 55mm; rozmiary wewnętrzne 22.2 oraz 28mm.</t>
  </si>
  <si>
    <t>Głowa ceramiczna wykonana z ceramiki wzmocnionej azotkiem cyrkonu , średnica zewnętrzna 28mm- 3 długości szyjki oraz 32mm, 36 mm- 4 długości szyjki na  stożek 12/14.</t>
  </si>
  <si>
    <t xml:space="preserve">Wymagania: Zestaw instrumentarium musi być dostarczony w kontenerach z filtrami umożliwiającymi ich sterylizację i przechowywanie. Zamawiający wymaga do każdej protezy napędu ortopedycznego. Oferent zobowiązuje się do przechowywania zestawu instrumentarium i kompletu implantów w formie depozytu na terenie szpitala. dostarczonych wraz z implantami szafach spełniających wymagania bloków operacyjnych.. W ramach realizacji umowy wykonawca zobowiazuje sie do przeprowadzenia niezbednych szkoleń personelu lekarskiego, pielegniarskiego w ośrodkach referencyjnych w kraju i zagranicą. Wykonawca ma obowiązek opracować i przedłożyć zamawiajacemu harmonogram szkoleń związanych z dostarczanym towarem w ramach niniejszej umowy oraz ich zakres. Zamawiający dokona wyboru uczestników spośród swojego personelu. Wykonawca zobowiazuje sie na pokrycie kosztów dojazdu i przyjazdu uczestników szkolenia na miejsce szkolenia oraz zakwaterowania uczestników szkolenia dotyczących szkoleń przeprowadzonych poza siedzibą zamawiającego. </t>
  </si>
  <si>
    <r>
      <t xml:space="preserve">PAKIET </t>
    </r>
    <r>
      <rPr>
        <b/>
        <sz val="10"/>
        <color indexed="10"/>
        <rFont val="Arial"/>
        <family val="2"/>
        <charset val="238"/>
      </rPr>
      <t xml:space="preserve"> III</t>
    </r>
  </si>
  <si>
    <r>
      <t>OPIS PRZEDMIOTU ZAMÓWIENIA</t>
    </r>
    <r>
      <rPr>
        <b/>
        <sz val="10"/>
        <color indexed="8"/>
        <rFont val="Arial"/>
        <family val="2"/>
        <charset val="238"/>
      </rPr>
      <t xml:space="preserve"> - </t>
    </r>
    <r>
      <rPr>
        <b/>
        <i/>
        <sz val="10"/>
        <color indexed="8"/>
        <rFont val="Arial"/>
        <family val="2"/>
        <charset val="238"/>
      </rPr>
      <t>Endoprotezy stawu biodrowego rewizyjne</t>
    </r>
  </si>
  <si>
    <r>
      <rPr>
        <b/>
        <sz val="10"/>
        <color indexed="8"/>
        <rFont val="Arial"/>
        <family val="2"/>
        <charset val="238"/>
      </rPr>
      <t>Trzpień rewizyjny bezcementowy monoblok</t>
    </r>
    <r>
      <rPr>
        <sz val="10"/>
        <color indexed="8"/>
        <rFont val="Arial"/>
        <family val="2"/>
        <charset val="238"/>
      </rPr>
      <t xml:space="preserve">
wykonany z kutego  stopu tytanu z napyleniem z czystego tytanu w części bliższej.
W części dalszej 8 podłużnych rowków tworzących profil gwiazdy, powierzchnia piaskowana.
Długość trzpienia 200 i 240mm, 6 rozmiarów dla każdej z długości.</t>
    </r>
  </si>
  <si>
    <t>Trzpień rewizyjny cementowany monoblok         
Trzpień cementowany rewizyjny , wykonany z CoCr o opolerowanej matowej powierzchni. Długość trzpienia 200 i 240mm po dwa rozmiary dla każdej z długośći. Stożek 12/14 kont CCD 135°, nakładany centralizer</t>
  </si>
  <si>
    <t xml:space="preserve">Centralizer </t>
  </si>
  <si>
    <r>
      <rPr>
        <b/>
        <sz val="10"/>
        <color indexed="8"/>
        <rFont val="Calibri"/>
        <family val="2"/>
        <charset val="238"/>
      </rPr>
      <t>Trzpień rewizyjny bezcementowy, modularny-</t>
    </r>
    <r>
      <rPr>
        <sz val="10"/>
        <color indexed="8"/>
        <rFont val="Calibri"/>
        <family val="2"/>
        <charset val="238"/>
      </rPr>
      <t xml:space="preserve"> trzpień składający się z dwóch oddzielnych części: bliższej (krętarzowej) i dalszej (trzonowej) łączonych śrubą za pomocą klucza dynamometrycznego. </t>
    </r>
  </si>
  <si>
    <r>
      <rPr>
        <b/>
        <sz val="10"/>
        <color indexed="8"/>
        <rFont val="Calibri"/>
        <family val="2"/>
        <charset val="238"/>
      </rPr>
      <t>Komponent dalsz</t>
    </r>
    <r>
      <rPr>
        <sz val="10"/>
        <color indexed="8"/>
        <rFont val="Calibri"/>
        <family val="2"/>
        <charset val="238"/>
      </rPr>
      <t xml:space="preserve">y w minimum 26 rozmiarach, podłużnie karbowany o średnicy dalszej w przedziale 12-24 mm (włącznie),o długości od 200 do 320 mm wersja prosta oraz 240 do 400mm wersja zakrzywiona. Możliwość płynnego wyboru kąta ante lub retrotorsji podczas zestawiania komponentów in situ. System umożliwiający zestawienie dowolnej kombinacji rozmiarów komponentu bliższego i dalszego oraz ich połączenie w ciele pacjenta (możliwa wcześniejsza implantacja części dalszej) lub też poza- w zależności od potrzeb. Endoproteza podwójnie ryglowana w części dalszej – za pomocą celownika. </t>
    </r>
  </si>
  <si>
    <r>
      <rPr>
        <b/>
        <sz val="10"/>
        <color indexed="8"/>
        <rFont val="Arial"/>
        <family val="2"/>
        <charset val="238"/>
      </rPr>
      <t>Część bliższa</t>
    </r>
    <r>
      <rPr>
        <sz val="10"/>
        <color indexed="8"/>
        <rFont val="Arial"/>
        <family val="2"/>
        <charset val="238"/>
      </rPr>
      <t xml:space="preserve"> napylana  porowatą okładziną z czystego tytanu oraz fosforanem wapnia. Część bliższa w min. 20 rozmiarach i średnicach proksymalnych: 17mm,19mm,21mm, czterech offsetach i czterech długościach dla każdej ze średnic. Stożek konusa 12/14</t>
    </r>
  </si>
  <si>
    <t xml:space="preserve">Śruby do ryglowania trzpieni rewizyjnych, rozmiary 24mm-60mm ( co 4mm) włącznie.   </t>
  </si>
  <si>
    <t xml:space="preserve">Panewka bezcementowa rewizyjna; kształt hemisferyczny,  spłaszczony na biegunie  z pięcioma otworami na śruby,  w tym dwa otwory podłużne z możliwością umieszczenia w nich jednej lub dwóch śrub. Powierzchnia zewnętrzna pokryta drukowaną laserowo powłoką 3D z czystego tytanu o dużej porowatości- do 52% i średnicy porów ok. 800 mikrometrów. Press-fit panewki 1,5 mm. Średnice zewnętrzne 40-72mm co 2mm. </t>
  </si>
  <si>
    <t>Wkładki do panewki rewizyjnej wykonane z HXLPE zabezpieczonego dodatkowo witaminą E o zwiększonej stabilizacji wewnątrz panewki:  symetryczne  o zwiększonym o 4 mm offsecie oraz asymetryczne z 20° okapem na głowy ø 28 mm,32mm,36mm.</t>
  </si>
  <si>
    <t xml:space="preserve">Koszyk Burschneidera pod panewkę rewizyjną wykonany z tytanu, anatomiczny ( prawy, lewy) średnice zewnętrzne 52- 64, z trzema ramionami pozwalającymi na stabilne zaimplantowanie i z możliwością dokręcenia śrubami tytanowymi o średnicy 6,5mm. </t>
  </si>
  <si>
    <t>Augmenty panewkowe umożliwiające wypełnienie ubytków panewkowych w przypadkach rewizyjnych i dysplastycznych. Implanty wykonane ze stopu tytanu: w min. 6 rozmiarach ( w zakresie 48-68mm) i 5-u wysokościach dla każdego rozmiaru (12-30mm) o takiej samej średnicy krzywizny zewnętrznej i wewnętrznej. Implanty przeznaczone do implantacji z panewką bezcementową lub cementowaną. Każdy z implantów musi umożliwiać mocowanie przynajmniej 2 śrubami gąbczastymi 6,5mm. System umożliwiający zastosowanie w kombinacji z panewką o średnicy równej rozmiarowi implantu oraz o 4mm większej i mniejszej.</t>
  </si>
  <si>
    <t xml:space="preserve">Śruby do panewek rewizyjnych, augmentów panewkowych oraz koszy rewizyjnych -śednica 4,5mm długości od 16 do 68mm co 4mm. </t>
  </si>
  <si>
    <t>Tymczasowa endoproteza stawu biodrowego ( spacer)  wysycona 2 antybiotykami wankomycyną i gentamycyną w dawkach zwiększających się wraz z rozmiarem; w celu umożliwienia obciążania kończyny- wzmocniona metalowym prętem; dostępna w 3 rozmiarach głów: 46, 54 i 60mm z krótkim lub długim trzpieniem.</t>
  </si>
  <si>
    <r>
      <t>OPIS PRZEDMIOTU ZAMÓWIENIA</t>
    </r>
    <r>
      <rPr>
        <b/>
        <sz val="10"/>
        <color indexed="8"/>
        <rFont val="Calibri"/>
        <family val="2"/>
        <charset val="238"/>
      </rPr>
      <t xml:space="preserve"> - –</t>
    </r>
    <r>
      <rPr>
        <b/>
        <sz val="10"/>
        <rFont val="Calibri"/>
        <family val="2"/>
        <charset val="238"/>
      </rPr>
      <t>Implanty do zaopatrywania złamań kości długich - DEPOZYT</t>
    </r>
  </si>
  <si>
    <r>
      <t>Cena jednostkowa netto PLN</t>
    </r>
    <r>
      <rPr>
        <b/>
        <vertAlign val="superscript"/>
        <sz val="10"/>
        <color indexed="8"/>
        <rFont val="Calibri"/>
        <family val="2"/>
        <charset val="238"/>
      </rPr>
      <t>1</t>
    </r>
  </si>
  <si>
    <r>
      <t>Wartość netto PLN</t>
    </r>
    <r>
      <rPr>
        <b/>
        <vertAlign val="superscript"/>
        <sz val="10"/>
        <color indexed="8"/>
        <rFont val="Calibri"/>
        <family val="2"/>
        <charset val="238"/>
      </rPr>
      <t>2</t>
    </r>
    <r>
      <rPr>
        <b/>
        <sz val="10"/>
        <color indexed="8"/>
        <rFont val="Calibri"/>
        <family val="2"/>
        <charset val="238"/>
      </rPr>
      <t xml:space="preserve"> (1x3)</t>
    </r>
  </si>
  <si>
    <r>
      <t>Wartość brutto PLN (4+5)</t>
    </r>
    <r>
      <rPr>
        <b/>
        <vertAlign val="superscript"/>
        <sz val="10"/>
        <color indexed="8"/>
        <rFont val="Calibri"/>
        <family val="2"/>
        <charset val="238"/>
      </rPr>
      <t>3</t>
    </r>
  </si>
  <si>
    <t>Gwóźdź do stabilizacji złamań trzonu kości ramiennej, tytanowy , lity z asymetrycznym końcem, wprowadzany odłokciowo i od głowy kości ramiennej, z zagięciem trzonowo nasadowym 4- stopnie. Możliwość kompresji. W części dalszej otwory ryglujące w dwóch płaszczyznach (AP i strzałkowej). Rozmiary: średnica 7 i 8 mm długości 180, 200, 220,240, 260, 280, 300mm.</t>
  </si>
  <si>
    <t xml:space="preserve">Gwóźdź </t>
  </si>
  <si>
    <t xml:space="preserve">Zatyczka </t>
  </si>
  <si>
    <t>Śruba czarna</t>
  </si>
  <si>
    <t>Śruba złota</t>
  </si>
  <si>
    <t>Gwóźdź tytanowy do stabilizacji złamań bliższej nasady kości ramiennej, tytanowy lity, anatomiczny (prawy ,lewy) ,prosty ,w wersji długiej i krótkiej, w części bliższej cztery otwory dla śrub ryglujących (gwintowane) umożliwiających stabilizację złamań guzka większego, mniejszego, masywu głowy, zapobiegające przemieszczeniom odłamów. W części bliższej wkładka z PEEK-u zapobiegająca wykręcaniu się śrub ryglujących. Wersja krótka w całości pokryta celownikiem. Rozmiary: 150, 220, 250, 280mm; średnica części bliższej 10mm, dalszej 8 (150mm) i 7mm(pozostałe)</t>
  </si>
  <si>
    <t xml:space="preserve">Śruba ryglująca </t>
  </si>
  <si>
    <t>Gwóźdź śródszpikowy do stabilizacji złamań bliższej nasady kości udowej. Gwóźdź tytanowy, lity; w części bliższej pin derotacyjny ( wkręcany do gwoździa ) i śruba teleskopowa ( składająca się z uniwersalnej części zakończonej gwintem i tulei prowadzącaej o zmiennej długości); w części dalszej dwa otwory ryglujące: dynamiczny i statyczny ( gwoździe o długości 180 i 220mm ) lub w wersji długiej - trzy otwory statyczne ( umieszczone w płaszczyźnie czołowej ). Rozmiary: długość 220mm ( kąt szyjkowo trzonowy- 125, 130, 135 stopni) średnica 10,12mm; długość 180mm ( kąt szyjkowo trzonowy- 130, 135 stopni), średnica 10, 12, 14mm oraz gwoździe anatomiczne - długie ( prawy i lewy ) z 10 stopniową antetorsją oraz 125 i 130 stopniowymi kątami szyjkowo trzonowymi o długościach 260, 300, 340, 380, 420, 460mm o średnicy 10mm.</t>
  </si>
  <si>
    <t>Gwóźdź 1x</t>
  </si>
  <si>
    <t>Zatyczka 1x</t>
  </si>
  <si>
    <t>Śruba ryglująca 2x</t>
  </si>
  <si>
    <t>Pin derotacyjny 1x</t>
  </si>
  <si>
    <t>Tuleja 1x</t>
  </si>
  <si>
    <t>Śruba doszyjkowa 1x</t>
  </si>
  <si>
    <t>Stabilizacja dynamiczna do zespalania złamań szyjki kości udowej- składająca się  z  anatomicznej płytki udowej o kącie 130 stopni, teleskopowych wkrętów do kości  gąbczastej dł. 70- 110 mm oraz wkrętów ryglujących 35-60mm</t>
  </si>
  <si>
    <t>AESCULAP/ TARGON FN</t>
  </si>
  <si>
    <t xml:space="preserve">Płytka </t>
  </si>
  <si>
    <t>Śruba teleskopowa</t>
  </si>
  <si>
    <t>Śruba ryglująca</t>
  </si>
  <si>
    <t xml:space="preserve">Zestaw instrumentarium musi być dostarczony w specjalnych  kontenerach z filtrami umożliwiającymi ich sterylizację i przechowywanie. Oferent zobowiązuje się do przechowywania zestawu instrumentarium i kompletu implantów w formie depozytu na terenie szpitala.
W ramach realizacji umowy wykonawca zobowiazuje sie do przeprowadzenia niezbednych szkoleń personelu lekarskiego, pielegniarskiego w ośrodkach referencyjnych w kraju i zagranicą. Wykonanca ma obowiązek opracowac i przedłożyć zamawiajacemu harmonogram szkoleń związanych z dostarczanym towarem w ramach niniejszej umowy oraz ich zakres. Zamawiający dokona wyboru uczestników spośród swojego personelu. Wykonawca zobowiazuje się do pokrycia kosztów dojazdu i przyjazdu uczestników szkolenia na miejsce szkolenia oraz zakwaterowania uczestników szkolenia -dotyczących szkoleń przeporowadzonych poza siedzibą zamawiającego. </t>
  </si>
  <si>
    <r>
      <t xml:space="preserve">PAKIET </t>
    </r>
    <r>
      <rPr>
        <b/>
        <sz val="10"/>
        <color indexed="10"/>
        <rFont val="Calibri"/>
        <family val="2"/>
        <charset val="238"/>
      </rPr>
      <t xml:space="preserve"> IV</t>
    </r>
  </si>
  <si>
    <r>
      <t xml:space="preserve">PAKIET </t>
    </r>
    <r>
      <rPr>
        <b/>
        <sz val="10"/>
        <color indexed="10"/>
        <rFont val="Arial"/>
        <family val="2"/>
        <charset val="238"/>
      </rPr>
      <t xml:space="preserve"> V</t>
    </r>
  </si>
  <si>
    <r>
      <t>OPIS PRZEDMIOTU ZAMÓWIENIA</t>
    </r>
    <r>
      <rPr>
        <b/>
        <sz val="10"/>
        <color indexed="8"/>
        <rFont val="Arial"/>
        <family val="2"/>
        <charset val="238"/>
      </rPr>
      <t xml:space="preserve"> - </t>
    </r>
    <r>
      <rPr>
        <b/>
        <i/>
        <sz val="10"/>
        <color indexed="8"/>
        <rFont val="Arial"/>
        <family val="2"/>
        <charset val="238"/>
      </rPr>
      <t xml:space="preserve">akcesoria jednorazowe do endoprotezoplastyk </t>
    </r>
  </si>
  <si>
    <r>
      <t xml:space="preserve">Cement kostny </t>
    </r>
    <r>
      <rPr>
        <sz val="10"/>
        <color indexed="8"/>
        <rFont val="Calibri"/>
        <family val="2"/>
        <charset val="238"/>
      </rPr>
      <t>w opakowaniach</t>
    </r>
    <r>
      <rPr>
        <b/>
        <sz val="10"/>
        <color indexed="8"/>
        <rFont val="Calibri"/>
        <family val="2"/>
        <charset val="238"/>
      </rPr>
      <t xml:space="preserve"> 20g</t>
    </r>
  </si>
  <si>
    <r>
      <t xml:space="preserve">Cement kostny </t>
    </r>
    <r>
      <rPr>
        <sz val="10"/>
        <color indexed="8"/>
        <rFont val="Calibri"/>
        <family val="2"/>
        <charset val="238"/>
      </rPr>
      <t>w opakowaniach 40g</t>
    </r>
  </si>
  <si>
    <r>
      <t xml:space="preserve">Cement kostny z gentamycyną </t>
    </r>
    <r>
      <rPr>
        <sz val="10"/>
        <color indexed="8"/>
        <rFont val="Calibri"/>
        <family val="2"/>
        <charset val="238"/>
      </rPr>
      <t>w opakowaniach 40g</t>
    </r>
  </si>
  <si>
    <t>Jednorazowa sterylna miska i szpatułka do ręcznego mieszania cementu</t>
  </si>
  <si>
    <r>
      <t>Cement kostny z gentamycyną 60g fabrycznie umieszczony w</t>
    </r>
    <r>
      <rPr>
        <sz val="10"/>
        <color indexed="8"/>
        <rFont val="Calibri"/>
        <family val="2"/>
        <charset val="238"/>
      </rPr>
      <t xml:space="preserve"> hermetycznym jednorazowym pojemniku przystosowanym do próżniowego mieszania i podawania; system nie wymagający stosowania pompy próżniowej</t>
    </r>
  </si>
  <si>
    <t>Ogranicznik do cementu ( korek do kanału kości udowej) wykonany z polietylenu rozmiary: 12-18mm oraz 18-24mm lub wchłanialny, wykonany z żelatyny, gliceryny, wody i metyloparahydroksybenzanu; rozmiary 8,10,12,14,16, 18mm.</t>
  </si>
  <si>
    <t xml:space="preserve">Sterylny ( jałowy) roztwór do płukania śródoperacyjnego  ran (ze wskazaniami umieszczonymi na etykiecie); oparty na płynie Ringera i Polihexanidynie.  W butelkach o pojemności 1l odpowiednich do zastosowań chirurgicznych- duży otwór wylotowy i korek z uszczelką – do podłączenia  systemu do płukań Pulse Lavage. Skład  Polihexanidyna 0.40 g; Makrogol 0.02 g,  płyn Ringera </t>
  </si>
  <si>
    <r>
      <t xml:space="preserve">PAKIET </t>
    </r>
    <r>
      <rPr>
        <b/>
        <sz val="10"/>
        <color indexed="10"/>
        <rFont val="Arial"/>
        <family val="2"/>
        <charset val="238"/>
      </rPr>
      <t xml:space="preserve"> VI</t>
    </r>
  </si>
  <si>
    <r>
      <t>OPIS PRZEDMIOTU ZAMÓWIENIA</t>
    </r>
    <r>
      <rPr>
        <b/>
        <sz val="10"/>
        <color indexed="8"/>
        <rFont val="Arial"/>
        <family val="2"/>
        <charset val="238"/>
      </rPr>
      <t xml:space="preserve"> - </t>
    </r>
    <r>
      <rPr>
        <b/>
        <i/>
        <sz val="10"/>
        <color indexed="8"/>
        <rFont val="Arial"/>
        <family val="2"/>
        <charset val="238"/>
      </rPr>
      <t xml:space="preserve">Ostrza do piły ACCULAN </t>
    </r>
  </si>
  <si>
    <t xml:space="preserve">Brzeszczot szybkozłączny do piły Acculan 3Ti: Długość 10mm, szer. 10mm, szer. cięcia 0,5mm
Długość 25mm, szer. 5 i 15mm, szerokość cięcia 0.5mm
Długość 35mm, szer. 10 i 20mm, szer. cięcia: 0.8mm
Długość 50mm, szer. 10, 15, 20, 25, 30mm, szer. cięcia: 0.9mm </t>
  </si>
  <si>
    <t>Brzeszczoty szybkozłączne do piły Acculan 3Ti i Acculan 4: Długość 50mm, szer. 10,15,20,25,30mm, grub. 0,5 i 0,7mm szer. Cięcia 0,8 i 0,9mm
Długość 65mm szer.: 20,25,30,40mm szer. cięcia 0.9mm</t>
  </si>
  <si>
    <t>Brzeszczoty szybkozłączne do piły Acculan 3Ti: Długość 75mm, szer. 9mm, grub. 1.27mm
Długość 90mm, szer. 13.5mm, grub. 1.47 i 1.27mm; szer. 13mm, grub. 0.89, 1.00 i 1.27mm; szer. 19mm, grub. 0.89, 1.00, 1.19, 1.27 i 1.37mm</t>
  </si>
  <si>
    <t>Gwintowniki do śrub korowych o średnicy 3,5mm i dł. 130mm oraz 4,5mm i dł. 180mm i gąbczastych o średnicy 6,5mm i dł. 130mm do piły Acculan 3Ti</t>
  </si>
  <si>
    <r>
      <t>OPIS PRZEDMIOTU ZAMÓWIENIA</t>
    </r>
    <r>
      <rPr>
        <b/>
        <sz val="12"/>
        <color indexed="8"/>
        <rFont val="Arial"/>
        <family val="2"/>
        <charset val="238"/>
      </rPr>
      <t xml:space="preserve"> - Implanty do osteosyntezy</t>
    </r>
  </si>
  <si>
    <r>
      <t>Cena jednostkowa netto PLN</t>
    </r>
    <r>
      <rPr>
        <b/>
        <vertAlign val="superscript"/>
        <sz val="12"/>
        <color indexed="8"/>
        <rFont val="Arial"/>
        <family val="2"/>
        <charset val="238"/>
      </rPr>
      <t>1</t>
    </r>
  </si>
  <si>
    <t>vat%</t>
  </si>
  <si>
    <t>Cena wartość netto PLN</t>
  </si>
  <si>
    <t>Cena wartość brutto PLN</t>
  </si>
  <si>
    <t>Numer katalogowy</t>
  </si>
  <si>
    <t xml:space="preserve">Producent /typ </t>
  </si>
  <si>
    <t>Płytka wąska prosta blokowana.
5 do 12 par otworów - blokowanego i kompresyjnego.
Ustalone kątowo ustawienie wkrętów.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3 otwory pod druty Kirschnera do tymczasowego ustalenia płytki.
Do otworów blokowanych wkręty blokowane 3,5mm.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implantów.Matteriał tytan.</t>
  </si>
  <si>
    <t>Płytka blokowana prosta 1/3 rurki. Grubość płytki 2mm, szerokość 13mm.
4 do 10 otworów blokowanych.
Ustalone kątowo ustawienie wkrętów blokowanych.
Otwory blokowane posiadające oporową część stożkową oraz gwintowaną walcową. Gwint na pełnym obwodzie otworu zapewniający pewną stabilizację. Niewymagające zaślepek/przejściówek do wkrętów blokowanych.
Do otworów blokowanych wkręty blokowane 3,5mm. Materiał tytan.</t>
  </si>
  <si>
    <t>Płytka blokowana prosta 1/3 rurki. Grubość płytki 2mm, szerokość 9,5mm.
Płytka w rozmiarach 4 do 10 otworowej.
Płytka 4 otworowa - wyłącznie otwory blokowane.
Płytka 5 otworowa – 1 otwór kompresyjny, pozostałe otwory blokowane.
Płytka 6÷10 otworowa - 2 otwory kompresyjne, pozostałe otwory blokowane.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 dwukierunkową kompresją.
Ograniczone podrażnienie tkanek okołowszczepowych - niewystające łby wkrętów blokowanych ponad powierzchnię górną i dolną płytki.
Posiadająca przynajmniej 2 otwory pod druty Kirschnera do tymczasowego ustalenia płytki.
Do otworów blokowanych wkręty blokowane 3,5mm 
Do otworów kompresyjnych wkręty korowe 3,5 z łbem kulistym.
Ta sama barwa płytek i wkrętów blokowanych-tytanowych ułatwiająca identyfikację i dobór implantów.Materiał tytan.</t>
  </si>
  <si>
    <t>Płytka blokowana prosta do kości promieniowej i łokciowej.
Płytka z 30mm mostem bez otworów o długości 30mm i znacznikiem środka.
Płytka występująca w rozmiarach 6 i 8 otworowej.
Otwory blokowane oraz 2 kompresyjne.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4 otwory pod druty Kirschnera do tymczasowego ustalenia płytki.
Do otworów blokowanych wkręty blokowane 3,5mm.
Do otworów kompresyjnych wkręty korowe 3,5 z łbem kulistym.
Wszystkie otwory blokowane w płytce kompatybilne z wkrętami zmienno-osiowymi 3,5mm.
Zakończenie części trzonowej płytki odpowiednio wyprofilowane do wprowadzenia płytki metodą minimalnego cięcia.
Płytka z podcięciami w celu ograniczenia kontaktu implantu z kością.
Ta sama barwa płytek i wkrętów blokowanych-tytanowych ułatwiająca identyfikację i dobór implantów.Materiał tytan.</t>
  </si>
  <si>
    <t>Płytka prosta rekonstrukcyjna, blokowana. Grubość płyty 2,8mm.
4-10 otworów blokowanych i po 2 otwory kompresyjne.
Otwory blokowane o ustalonym kątowo, ustawieniu. Posiadające oporową część stożkową oraz gwintowaną walcową. Gwint na pełnym obwodzie otworu zapewniający pewną stabilizację. Niewymagające zaślepek/przejściówek do wkrętów blokowanych.
Otwory kompresyjne z dwukierunkową kompresją.
Posiadająca przynajmniej 2 otw. pod druty Kirschnera do tymczasowego ustalenia płytki.
Do otworów blokowanych wkręty 2,4mm lub 2,7mm. 
Do otworów kompresyjnych wkręty korowe 3,5 z łbem kulistym.
Zakończenie płytki odpowiednio wyprofilowane do wprowadzenia płytki metodą minimalnego cięcia.</t>
  </si>
  <si>
    <t>Płytka kształtowa blokowana dalszej do obojczyka z hakiem. Wersja prawa/lewa. 
Liczba otworów blokowanych w płycie 5÷7.
Zakres wysokości haka 12-15mm.
Posiadająca otwory blokowane i 1 kompresyjny.
Otwory blokowane posiadające oporową część stożkową oraz gwintowaną walcową. Gwint na pełnym obwodzie otworu zapewniający pewną stabilizację. Niewymagające zaślepek/przejściówek do wkrętów blokowanych.
Otwór kompresyjny z dwukierunkową kompresją. 
Posiadająca przynajmniej 2 otw. pod druty Kirschnera do tymczasowego ustalenia płytki.
Do otworów blokowanych wkręty 3,5mm. 
Do otworów kompresyjnych wkręty korowe 3,5 z łbem kulistym.
Część trzonowa z podcięciami w celu ograniczenia kontaktu implantu z kością.
Ta sama barwa płytek i wkrętów blokowanych-tytanowych ułatwiająca identyfikację i dobór implantów. Materiał tytan.</t>
  </si>
  <si>
    <t>Płytka kształtowa blokowana do dalszej nasady kości obojczykowej. Wersja prawa/lewa. 
Płytka występująca w rozmiarach 4÷9 otworowej.
W części trzonowej 3 do 8 otworów blokowanych i jeden kompresyjny.
W części nasadowej 6 otworów blokowanych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3 otwory pod druty Kirschnera 2,0mm do tymczasowego ustalenia płytki.
Do otworów blokowanych wkręty blokowane 3,5mm oraz 2,4mm, 
Do otworów kompresyjnych wkręty korowe 3,5 z łbem kulistym.
Zakończenie części trzonowej płytki odpowiednio wyprofilowane do wprowadzenia płytki metodą minimalnego cięcia.Materiał tytan.</t>
  </si>
  <si>
    <t>Płytka kształtowa blokowana do trzonu kości obojczykowej. Wersja prawa/lewa. 
Płytka występująca w rozmiarach 6÷10 otworowej.
Otwory blokowane oraz, w zależności od długości płytki 1lub 2 otwory kompresyjne.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2 otwory pod druty Kirschnera 2,0mm do tymczasowego ustalenia płytki.
Do otworów blokowanych wkręty blokowane 3,5mm oraz 2,4mm.
Do otworów kompresyjnych wkręty korowe 3,5 z łbem kulistym.
Zakończenie części trzonowej płytki odpowiednio wyprofilowane do wprowadzenia płytki metodą minimalnego cięcia. Materiał tytan.</t>
  </si>
  <si>
    <t>Płytka kształtowa blokowana, do kości łopatkowej, zakładana od strony przyśrodkowej. Wersja prawa/lewa.
Płytka występująca w 2 rozmiarach 72 i 91mm.
W płytce 7 lub 9 otworów blokowanych oraz, w zależności od długości płytki, 2 lub 3 otwory kompresyjne.
Otwory blokowane o wielokierunkowym ustawieniu w celu pewnej stabilizacji odłamów. Ustalone kątowo ustawienie wkrętów.
Otwory blokowane posiadające oporową część stożkową oraz gwintowaną walcową. Gwint na pełnym obwodzie otworu zapewniający pewną stabilizację. Niewymagające zaślepek/przejściówek do wkrętów blokowanych.
Otwór kompresyjny z dwukierunkową kompresją, wydłużony do pozycjonowania płyty.
Posiadająca przynajmniej 2 otwory pod druty Kirschnera 1,5mm do tymczasowego ustalenia płytki.
Do otworów blokowanych wkręty blokowane 3,5mm. Do otworów kompresyjnych wkręty korowe 3,5 z łbem kulistym.
Wszystkie otwory blokowane w płytce kompatybilne z wkrętami zmienno-osiowymi 3,5mm.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implantów.Materiał tytan.</t>
  </si>
  <si>
    <t>Płytka kształtowa blokowana, do kości łopatkowej, zakładana od strony bocznej. Wersja prawa/lewa.
Płytka występująca w rozmiarach 5 i 7 otworowej.
W części trzonowej otwory blokowane oraz, w zależności od długości płytki, 1 lub 2 otwory kompresyjne.
W części nasadowej 7 otworów blokowanych o wielokierunkowym ustawieniu w celu pewnej stabilizacji odłamów. Ustalone kątowo ustawienie wkrętów.
Otwory blokowane posiadające oporową część stożkową oraz gwintowaną walcową. Gwint na pełnym obwodzie otworu zapewniający pewną stabilizację. Niewymagające zaślepek/przejściówek do wkrętów blokowanych.
Otwór kompresyjny z dwukierunkową kompresją, wydłużony do pozycjonowania płyty.
Posiadająca przynajmniej 3 otwory pod druty Kirschnera 1,5mm do tymczasowego ustalenia płytki.
Do otworów blokowanych wkręty blokowane 3,5mm.
Do otworów kompresyjnych wkręty korowe 3,5 z łbem kulistym.
Wszystkie otwory blokowane w płytce kompatybilne z wkrętami zmienno-osiowymi 3,5mm.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Materiał tytan.</t>
  </si>
  <si>
    <t>Płytka kształtowa blokowana, do kości łopatkowej, zakładana od strony bocznej. Wersja prawa/lewa.
Płytka długości 39mm.
W płytce 7 otworów blokowanych.
Otwory blokowane o wielokierunkowym ustawieniu w celu pewnej stabilizacji odłamów. Ustalone kątowo ustawienie wkrętów.
Otwory blokowane posiadające oporową część stożkową oraz gwintowaną walcową. Gwint na pełnym obwodzie otworu zapewniający pewną stabilizację. Niewymagające zaślepek/przejściówek do wkrętów blokowanych.
Posiadająca przynajmniej 2 otwory pod druty Kirschnera 1,5mm do tymczasowego ustalenia płytki.
Do otworów blokowanych wkręty blokowane 3,5mm.
Wszystkie otwory blokowane w płytce kompatybilne z wkrętami zmienno-osiowymi 3,5mm.
Ta sama barwa płytek i wkrętów blokowanych-tytanowych ułatwiająca identyfikację i dobór implantów. Materiał tytan.</t>
  </si>
  <si>
    <t>Płytka kształtowa blokowana do bliższej nasady kości ramiennej.
Płytki w rozmiarze od 8 otworowej posiadające pogrubioną część trzonową.
W części trzonowej otwory blokowane oraz, zależnie do długości płytki, 1 lub 2 otwory kompresyjne w tym jeden wydłużony.
W części nasadowej 9 otworów blokowanych o wielokierunkowym ustawieniu w celu pewnej stabilizacji odłamów. Ustalone kątowo ustawienie wkrętów.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Otwory kompresyjne z dwukierunkową kompresją. Wydłużony otwór do pozycjonowania płyty.
Posiadająca 11 otworów pod druty Kirschnera do tymczasowego ustalenia płytki, przy czym bliższe 10 otworów z podcięciami umożliwiającymi wiązanie nici po wykonaniu zespolenia.
Do otworów blokowanych wkręty blokowane 3,5mm.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Nakładka celująca ułatwiająca wprowadzanie wkrętów w części nasadowej. Materiał tytan.</t>
  </si>
  <si>
    <t>Płytka Y kształtowa blokowana do dalszej nasady kości ramiennej, zakładana od strony tylnej. Wersja prawa/lewa.
Płytka występująca w rozmiarach 5÷16 otworowej.
W części trzonowej otwory blokowane oraz, zależnie do długości płytki, 1 lub 2 otwory kompresyjne w tym jeden wydłużony.
W części nasadowej 6 otworów blokowanych o wielokierunkowym ustawieniu w celu pewnej stabilizacji odłamów. Ustalone kątowo ustawienie wkrętów blokowanych.
W części nasadowej podcięcia rekonstrukcyjne ułatwiające profilowanie.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Otwory kompresyjne z dwukierunkową kompresją. Wydłużony otwór do pozycjonowania płyty.
Posiadająca przynajmniej 3 otwory pod druty Kirschnera 2,0mm do tymczasowego ustalenia płytki.
Do otworów blokowanych wkręty blokowane 3,5mm.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Materiał tytan.</t>
  </si>
  <si>
    <t>Płytka kształtowa blokowana do dalszej nasady kości ramiennej, zakładana od strony bocznej. Wersja prawa/lewa.
Płytka występująca w rozmiarach 4÷12 otworowej.
W części trzonowej otwory blokowane oraz, zależnie do długości płytki, 1 lub 2 otwory kompresyjne w tym jeden wydłużony.
W części nasadowej 5 otworów blokowanych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Otwory kompresyjne z dwukierunkową kompresją. Wydłużony otwór do pozycjonowania płyty.
Posiadająca przynajmniej 3 otwory pod druty Kirschnera 2,0mm do tymczasowego ustalenia płytki.
Do otworów blokowanych wkręty blokowane 3,5mm oraz 2,4mm,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Nakładka celująca ułatwiająca wprowadzanie wkrętów w części nasadowej.
Możliwość zastosowania w metodzie „dwu-płytkowej” z płytką: przyśrodkową oraz tylną przyśrodkową.Materiał tytan.</t>
  </si>
  <si>
    <t>Płytka kształtowa blokowana do dalszej nasady kości ramiennej, zakładana od strony tylnej, boczna. Wersja prawa/lewa.
Płytka występująca w rozmiarach 4÷12 otworowej.
W części trzonowej otwory blokowane oraz, zależnie do długości płytki, 1 lub 2 otwory kompresyjne w tym jeden wydłużony.
W części nasadowej 5 otworów blokowanych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Otwory kompresyjne z dwukierunkową kompresją. Wydłużony otwór do pozycjonowania płyty.
Posiadająca przynajmniej 4 otwory pod druty Kirschnera 2,0mm do tymczasowego ustalenia płytki.
Do otworów blokowanych wkręty blokowane 3,5mm oraz 2,4mm,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Nakładka celująca ułatwiająca wprowadzanie wkrętów w części nasadowej.
Możliwość zastosowania w metodzie „dwu-płytkowej” z płytką przyśrodkową.Materiał tytan.</t>
  </si>
  <si>
    <t>Płytka kształtowa blokowana do dalszej nasady kości ramiennej, zakładana od strony tylnej, przyśrodkowa. Wersja prawa/lewa.
Płytka występująca w rozmiarach 4÷12 otworowej.
W części trzonowej otwory blokowane oraz, zależnie do długości płytki, 1 lub 2 otwory kompresyjne w tym jeden wydłużony.
W części nasadowej 5 otworów blokowanych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Otwory kompresyjne z dwukierunkową kompresją. Wydłużony otwór do pozycjonowania płyty.
Posiadająca przynajmniej 3 otwory pod druty Kirschnera 2,0mm do tymczasowego ustalenia płytki.
Do otworów blokowanych wkręty blokowane 3,5mm oraz 2,4mm,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Nakładka celująca ułatwiająca wprowadzanie wkrętów w części nasadowej.
Możliwość zastosowania w metodzie „dwu-płytkowej” z płytką boczną. Materiał tytan.</t>
  </si>
  <si>
    <t>Płytka kształtowa blokowana do dalszej nasady kości ramiennej, zakładana od strony przyśrodkowej. Wersja prawa/lewa.
Płytka występująca w rozmiarach 4÷12 otworowej.
W części trzonowej otwory blokowane oraz, zależnie do długości płytki, 1 lub 2 otwory kompresyjne w tym jeden wydłużony.
W części nasadowej 6 otworów blokowanych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Otwory kompresyjne z dwukierunkową kompresją. Wydłużony otwór do pozycjonowania płyty.
Posiadająca przynajmniej 4 otwory pod druty Kirschnera 2,0mm do tymczasowego ustalenia płytki.
Do otworów blokowanych wkręty blokowane 3,5mm oraz 2,4mm,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Nakładka celująca ułatwiająca wprowadzanie wkrętów w części nasadowej.
Możliwość zastosowania w metodzie „dwu-płytkowej” z płytką boczną, tylną boczną oraz grzbietowo-boczną. Materiał tytan.</t>
  </si>
  <si>
    <t>Płytka kształtowa blokowana do dalszej nasady kości ramiennej, zakładana od strony tylno-bocznej. Wersja prawa/lewa.
Płytka występująca w rozmiarach 4÷12 otworowej.
W części trzonowej otwory blokowane oraz, zależnie do długości płytki, 1 lub 2 otwory kompresyjne w tym jeden wydłużony.
W części nasadowej 6 otworów blokowanych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Otwory kompresyjne z dwukierunkową kompresją. Wydłużony otwór do pozycjonowania płyty.
Posiadająca przynajmniej 4 otwory pod druty Kirschnera 2,0mm do tymczasowego ustalenia płytki.
Do otworów blokowanych wkręty blokowane 3,5mm oraz 2,4mm,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Nakładka celująca ułatwiająca wprowadzanie wkrętów w części nasadowej.
Możliwość zastosowania w metodzie „dwu-płytkowej” z płytką przyśrodkową. Materiał tytan.</t>
  </si>
  <si>
    <t>Płytka blokowana prosta do kości promieniowej i łokciowej.
Płytka z 30mm mostem bez otworów o długości 30mm i znacznikiem środka.
Płytka występująca w rozmiarach 6 i 8 otworowej.
Otwory blokowane oraz 2 kompresyjne.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4 otwory pod druty Kirschnera do tymczasowego ustalenia płytki.
Do otworów blokowanych wkręty blokowane 3,5mm.
Do otworów kompresyjnych wkręty korowe 3,5 z łbem kulistym.
Wszystkie otwory blokowane w płytce kompatybilne z wkrętami zmienno-osiowymi 3,5mm.
Zakończenie części trzonowej płytki odpowiednio wyprofilowane do wprowadzenia płytki metodą minimalnego cięcia.
Płytka z podcięciami w celu ograniczenia kontaktu implantu z kością.
Ta sama barwa płytek i wkrętów blokowanych-tytanowych ułatwiająca identyfikację i dobór implantów. Materiał tytan.</t>
  </si>
  <si>
    <t>Płytka blokowana wygięta do kości promieniowej i łokciowej.
Płytka występująca w rozmiarach 12 i 14 otworowej.
Otwory blokowane oraz 4 kompresyjne.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4 otwory pod druty Kirschnera do tymczasowego ustalenia płytki.
Do otworów blokowanych wkręty blokowane 3,5mm.
Do otworów kompresyjnych wkręty korowe 3,5 z łbem kulistym.
Wszystkie otwory blokowane w płytce kompatybilne z wkrętami zmienno-osiowymi 3,5mm.
Zakończenie części trzonowej płytki odpowiednio wyprofilowane do wprowadzenia płytki metodą minimalnego cięcia.
Płytka z podcięciami w celu ograniczenia kontaktu implantu z kością.
Ta sama barwa płytek i wkrętów blokowanych-tytanowych ułatwiająca identyfikację i dobór implantów. Materiał tytan.</t>
  </si>
  <si>
    <t>Płytka kształtowa blokowana do bliższej nasady kości łokciowej. Wersja prawa/lewa. 
W części trzonowej 2 do 8 par otworów - blokowanego i kompresyjnego.
W części nasadowej 8 otworów blokowanych o wielokierunkowym ustawieniu w celu pewnej stabilizacji odłamów. Ustalone kątowo ustawienie wkrętów blokowanych.
Zakończenie płytki z 6 kolcami do stabilizacji wyrostka łokciowego.
Otwory blokowane posiadające oporową część stożkową oraz gwintowaną walcową. Gwint na pełnym obwodzie otworu zapewniający pewną stabilizację. Niewymagające zaślepek/przejściówek do wkrętów blokowanych.
Otwory kompresyjne z dwukierunkową kompresją. Wydłużony otwór do pozycjonowania płyty.
Posiadająca przynajmniej 9 otworów pod druty Kirschnera 2,0mm do tymczasowego ustalenia płytki.
W tym otwory w części nasadowej posiadające podcięcia ułatwiające wprowadzenie nici.
Do otworów blokowanych wkręty blokowane 3,5mm. 
Do otworów kompresyjnych wkręty korowe 3,5 z łbem kulistym.
Zakończenie części trzonowej płytki odpowiednio wyprofilowane do wprowadzenia płytki metodą minimalnego cięcia.
Część trzonowa z podcięciami w celu ograniczenia kontaktu implantu z kością, oraz podcięciami rekonstrukcyjnymi.
Ta sama barwa płytek i wkrętów blokowanych-tytanowych ułatwiająca identyfikację i dobór implantów.
Nakładka celująca ułatwiająca wprowadzanie wkrętów w części nasadowej. Materiał tytan.</t>
  </si>
  <si>
    <t>Płytka kształtowa blokowana do dalszej nasady kości promieniowej, zakładana od strony dłoniowej. Wersja prawa/lewa.
Część trzonowa o anatomicznym wygięciu bez podcięć rekonstrukcyjnych.
Płytka występująca w rozmiarach 5÷11 otworowej.
W części trzonowej otwory blokowane oraz, zależnie do długości płytki, 1 lub 2 otwory kompresyjne w tym jeden wydłużony.
W części nasadowej 5 otworów blokowanych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 dwukierunkową kompresją. Wydłużony otwór do pozycjonowania płyty.
Posiadająca przynajmniej 5 otworów pod druty Kirschnera 2,0mm do tymczasowego ustalenia płytki.
Do otworów blokowanych wkręty blokowane 3,5mm oraz 2,4mm,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Nakładka celująca ułatwiająca wprowadzanie wkrętów w części nasadowej. Materiał tytan.</t>
  </si>
  <si>
    <t>Płytka do artrodezy nadgarstka. Dostępna w 3 wersjach wygięcia– prosta, z pogięciem standardowym i krótkim.
W części bliższej 4 otwory blokowane oraz 3 kompresyjne, w tym jeden wydłużony do pozycjonowania implantu.
W części dalszej 3 otwory blokowane oraz 2 kompresyjne.
W części środkowej 1 otwór pod wkręt korowy nieblokowany.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2 otwory pod druty Kirschnera 2,0mm do tymczasowego ustalenia płytki.
Do otworów blokowanych wkręty 3,5mm w części bliższej oraz 2,4mm w części dalszej, 
Do otworów kompresyjnych wkręty korowe z łbem kulistym 3,5mm w części bliższej oraz 2,7mm w części dalszej.
Zakończenie części trzonowej płytki odpowiednio wyprofilowane do wprowadzenia płytki metodą minimalnego cięcia. Materiał tytan.</t>
  </si>
  <si>
    <t>Płytka kształtowa T, blokowana, do bliższej nasady kości piszczelowej, zakładana od strony bocznej. Wersja prawa/lewa.
Płytka występująca w rozmiarach 4÷8 otworowej.
W części trzonowej otwory blokowane oraz 1 otwór kompresyjny.
W części nasadowej 6 otworów blokowanych o wielokierunkowym ustawieniu w celu pewnej stabilizacji odłamów. Ustalone kątowo ustawienie wkrętów.
Otwory blokowane posiadające oporową część stożkową oraz gwintowaną walcową. Gwint na pełnym obwodzie otworu zapewniający pewną stabilizację. Niewymagające zaślepek/przejściówek do wkrętów blokowanych.
Otwór kompresyjny z dwukierunkową kompresją.
Posiadająca przynajmniej 5 otworów pod druty Kirschnera do tymczasowego ustalenia płytki.
Do otworów blokowanych wkręty blokowane 3,5mm.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tytanowych wkrętów blokowanych ułatwiająca identyfikację i dobór implantów.
Nakładka celująca ułatwiająca wprowadzanie wkrętów w części nasadowej.Materiał tytan.</t>
  </si>
  <si>
    <t>Płytka kształtowa blokowana, do bliższej nasady kości piszczelowej, zakładana od strony bocznej. Wersja prawa/lewa.
Płytka występująca w rozmiarach 4÷8 otworowej.
W części trzonowej otwory blokowane oraz, w zależności od długości płytki, 1 lub 2 otwory kompresyjne.
W części nasadowej 10 otworów blokowanych o wielokierunkowym ustawieniu w celu pewnej stabilizacji odłamów. Ustalone kątowo ustawienie wkrętów.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Otwór kompresyjny z dwukierunkową kompresją, wydłużony do pozycjonowania płyty.
Posiadająca przynajmniej 6 otworów pod druty Kirschnera 1,5mm do tymczasowego ustalenia płytki.
Do otworów blokowanych wkręty blokowane 3,5mm.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Nakładka celująca ułatwiająca wprowadzanie wkrętów w części nasadowej.Materiał tytan.</t>
  </si>
  <si>
    <t>Płytka kształtowa blokowana, do bliższej nasady kości piszczelowej, zakładana od strony bocznej. Wersja prawa/lewa.
Płytka występująca w rozmiarach 1÷9 otworowej.
W części trzonowej otwory blokowane oraz, w zależności od długości płytki do 2 otworów kompresyjnych.
W części nasadowej 9 otworów blokowanych o wielokierunkowym ustawieniu w celu pewnej stabilizacji odłamów. Ustalone kątowo ustawienie wkrętów.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Otwór kompresyjny z dwukierunkową kompresją, wydłużony do pozycjonowania płyty.
Posiadająca przynajmniej 5 otworów pod druty Kirschnera 1,5mm do tymczasowego ustalenia płytki.
Do otworów blokowanych wkręty blokowane 3,5mm.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Nakładka celująca ułatwiająca wprowadzanie wkrętów w części nasadowej.Materiał tytan.</t>
  </si>
  <si>
    <t>Płytka kształtowa blokowana, do bliższej nasady kości piszczelowej, zakładana od strony tylnej. Wersja wąska i szeroka, szerokość części nasadowej 24mm i 28mm.
Płytka występująca w rozmiarach 4÷6 otworowej.
W części trzonowej otwory blokowane oraz 1 otwór kompresyjny.
W części nasadowej 3 otwory blokowane o wielokierunkowym ustawieniu w celu pewnej stabilizacji odłamów. Ustalone kątowo ustawienie wkrętów.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oraz ścięcie części bliższej.
Otwór kompresyjny z dwukierunkową kompresją, wydłużony do pozycjonowania płyty.
Posiadająca przynajmniej 2 otwory pod druty Kirschnera 1,5mm do tymczasowego ustalenia płytki.
Do otworów blokowanych wkręty blokowane 3,5mm.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Nakładka celująca ułatwiająca wprowadzanie wkrętów w części nasadowej. Materiał tytan.</t>
  </si>
  <si>
    <t>Płytka kształtowa blokowana do dalszej nasady kości piszczelowej, zakładana od strony przednio-bocznej. Wersja prawa/lewa.
Płytka występująca w rozmiarach 5÷9 otworowej.
W części trzonowej otwory blokowane oraz, w zależności od długości płytki do 2 otworów kompresyjnych.
W części nasadowej 9 otworów blokowanych o wielokierunkowym ustawieniu w celu pewnej stabilizacji odłamów. Ustalone kątowo ustawienie wkrętów.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Otwór kompresyjny z dwukierunkową kompresją, wydłużony do pozycjonowania płyty.
Posiadająca przynajmniej 5 otworów pod druty Kirschnera do tymczasowego ustalenia płytki.
Do otworów blokowanych wkręty blokowane 3,5mm.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Nakładka celująca ułatwiająca wprowadzanie wkrętów w części nasadowej. Materiał tytan.</t>
  </si>
  <si>
    <t xml:space="preserve">Płytka kształtowa blokowana do dalszej nasady kości piszczelowej, zakładana od strony przyśrodkowej. Wersja prawa/lewa.
Płytka występująca w rozmiarach 4÷8 otworowej.
W części trzonowej otwory blokowane oraz 1 lub 2 otwory kompresyjne.
W części nasadowej 9 otworów blokowanych o wielokierunkowym ustawieniu w celu pewnej stabilizacji odłamów, w tym 1 do stabilizacji kostki przyśrodkowej. Ustalone kątowo ustawienie wkrętów.
Otwory blokowane posiadające oporową część stożkową oraz gwintowaną walcową. Gwint na pełnym obwodzie otworu zapewniający pewną stabilizację. Niewymagające zaślepek/przejściówek do wkrętów blokowanych.
Otwory kompresyjne z dwukierunkową kompresją. Wydłużony otwór do pozycjonowania płyty.
Posiadająca przynajmniej 4 otwory pod druty Kirschnera do tymczasowego ustalenia płytki.
Do otworów blokowanych wkręty blokowane 3,5mm.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Nakładka celująca ułatwiająca wprowadzanie wkrętów w części nasadowej.Materiał tytan. </t>
  </si>
  <si>
    <t xml:space="preserve">Płytka kształtowa V, blokowana do dalszej nasady kości piszczelowej, zakładana od strony przyśrodkowej.
Płytka występująca w rozmiarach 4÷5 otworowej.
W części trzonowej otwory blokowane oraz 1 otwór kompresyjny.
W części nasadowej 2 skośne otwory blokowane o wielokierunkowym ustawieniu w celu pewnej stabilizacji odłamów. Ustalone kątowo ustawienie wkrętów.
Otwory blokowane posiadające oporową część stożkową oraz gwintowaną walcową. Gwint na pełnym obwodzie otworu zapewniający pewną stabilizację. Niewymagające zaślepek/przejściówek do wkrętów blokowanych.
Otwór kompresyjny z dwukierunkową kompresją. Wydłużony otwór do pozycjonowania płyty.
Posiadająca przynajmniej 3 otwory pod druty Kirschnera do tymczasowego ustalenia płytki.
Do otworów blokowanych wkręty blokowane 3,5mm.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Materiał tytan.
</t>
  </si>
  <si>
    <t>Płytka kształtowa blokowana do dalszej nasady kości piszczelowej, zakładana od strony przyśrodkowej.
W części trzonowej 7 lub 9 par otworów - blokowanego i kompresyjnego.
W części nasadowej 17 otworów blokowanych. Możliwość profilowania i docinania części nasadowej w celu dopasowania do kształtu zarówno prawej i lewej kości. Podcięcia od strony dolnej płytki ułatwiające profilowanie.
Otwory blokowane posiadające oporową część stożkową oraz gwintowaną walcową. Gwint na pełnym obwodzie otworu zapewniający pewną stabilizację. Niewymagające zaślepek/przejściówek do wkrętów blokowanych.
Otwory kompresyjne z dwukierunkową kompresją. Wydłużony otwór do pozycjonowania płyty.
Posiadająca przynajmniej 2 otwory pod druty Kirschnera do tymczasowego ustalenia płytki.
Do otworów blokowanych wkręty blokowane 3,5mm.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Materiał tytan.</t>
  </si>
  <si>
    <t>Płytka kształtowa blokowana do dalszej nasady kości strzałkowej na stronę boczną kości. Wersja prawa/lewa. 
Płytka występująca w rozmiarach 4÷10 otworowej.
W części trzonowej otwory blokowane oraz 2 wydłużone otwory kompresyjne.
W części nasadowej 6 otworów blokowanych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5 otworów pod druty Kirschnera 1,5mm lub 2,0mm do tymczasowego ustalenia płytki.
Do otworów blokowanych wkręty blokowane 2,7mm lub 3,5mm, 
Do otworów kompresyjnych wkręty korowe 3,5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Implant przystosowany do użycia nakładki celującej, ułatwiającej wprowadzanie wkrętów w części nasadowej. Materiał tytan.</t>
  </si>
  <si>
    <t>Płytka kształtowa blokowana do kości piętowej. Wersja prawa/lewa. 
Płytka występująca w 3 rozmiarach 59mm, 63mm i 66mm.
W zależności od rozmiaru 9 lub 10 otworów blokowanych o wielokierunkowym ustawieniu w celu pewnej stabilizacji odłamów. Ustalone kątowo ustawienie wkrętów.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Posiadająca przynajmniej 4 otwory pod druty Kirschnera 1,5mm do tymczasowego ustalenia płytki.
Do otworów blokowanych wkręty blokowane 3,5mm.
Zakończenie płytki odpowiednio wyprofilowane do wprowadzenia płytki metodą minimalnego cięcia.
Ta sama barwa płytek i wkrętów blokowanych-tytanowych ułatwiająca identyfikację i dobór implantów. Materiał tytan.</t>
  </si>
  <si>
    <t>Pediatryczne płytki kształtowe blokowane do bliższej nasady kości udowej. Płytki w wersjach: 100°, 110°, 150° oraz 120°.
W części trzonowej 3 otwory blokowane oraz 2 otwory kompresyjne.
W części nasadowej 3 otwory blokowane.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2 otwory pod druty Kirschnera 2,0mm.
Do otworów blokowanych wkręty blokowane 3,5mm. 
Do otworów kompresyjnych wkręty korowe 3,5 z łbem kulistym.
Część trzonowa z podcięciami w celu ograniczenia kontaktu implantu z kością.
Ta sama barwa płytek i wkrętów blokowanych-tytanowych ułatwiająca identyfikację i dobór implantów.
Implanty tytanowe.
Dedykowane instrumentarium zawierające narzędzia do osteotomii waryzującej, walgizującej, medializacji oraz stabilizacji złamania.Materiał tytan.</t>
  </si>
  <si>
    <t>wkręt samogwintujący 3.5mm, gniazdo gwiazdkowe, długość 12-95mm, materiał tytan</t>
  </si>
  <si>
    <t>wkręt samogwintujący, korowy, 3.5mm, gniazdo gwiazdkowe, długość 10-110mm, materiał tytan</t>
  </si>
  <si>
    <t>wkręt blokowane zmiennoosiowe 3,5mm, umożliwiające zablokowanie w otworze blokowanym płytki w zakresie kąta +/−15 stopni względem osi otworu blokowanego. Samogwintujące, łeb wkręta kulisty z 5 rowkami na obwodzie. Wykonane ze stopu kobaltu.wkręt samogwintujący zmiennokątowy, 3.5mm, gniazdo gwiazdkowe, długość 12-95mm,</t>
  </si>
  <si>
    <t>wkręt samogwintujący 2.4mm, gniazdo gwiazdkowe, długość 10-40mm, materiał tytan</t>
  </si>
  <si>
    <t>wkręt samogwintujący korowy 2.7mm, gniazdo gwiazdkowe, długość 10-40mm, materiał tytan</t>
  </si>
  <si>
    <t>Anatomiczna płytka kształtowa blokowana do dalszej nasady kości promieniowej, zakładana od strony dłoniowej.
Płytka posiadająca podcięcie redukujące podrażnienie ścięgna zginacza długiego kciuka (FPL tendon).
Wersja prawa/lewa.
3 warianty szerokości części nasadowej: 19mm; 23mm i 27mm posiadające 6; 7 i 9 otworów blokowanych.
Płytka występująca w 2 długościach: 4 i 6 otworowej.
W części trzonowej otwory blokowane oraz 1 wydłużony otwór kompresyjny.
W części nasadowej otwory blokowane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Otwór kompresyjny z dwukierunkową kompresją, wydłużony do pozycjonowania płyty.
Posiadająca przynajmniej 4 otw. pod druty Kirschnera do tymczasowego ustalenia płytki.
Do otworów blokowanych wkręty 2,4mm oraz 2,7mm. 
Do otworów kompresyjnych wkręty korowe 2,7 z łbem kulistym.
Wszystkie otwory blokowane w płytce kompatybilne z wkrętami zmienno-osiowymi 2,4mm.
Wszystkie wkręty z gniazdami sześciokarbowymi.
Część trzonowa z podcięciami w celu ograniczenia kontaktu implantu z kością.
Ta sama barwa płytek i wkrętów blokowanych-tytanowych ułatwiająca identyfikację i dobór implantów.</t>
  </si>
  <si>
    <t>Anatomiczna płytka kształtowa blokowana do dalszej nasady kości promieniowej, zakładana od strony dłoniowej.
Płytka z rozszerzeniem na wyrostek rylcowaty kości promieniowej.
Płytka posiadająca podcięcie redukujące podrażnienie ścięgna zginacza długiego kciuka (FPL tendon).
Wersja prawa/lewa.
3 warianty szerokości części nasadowej: 19,5mm; 24mm i 28mm posiadające 7; 8 i 10 otworów blokowanych.
Płytka występująca w 2 długościach: 4 i 6 otworowej.
W części trzonowej otwory blokowane oraz 1 wydłużony otwór kompresyjny.
W części nasadowej otwory blokowane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Otwór kompresyjny z dwukierunkową kompresją, wydłużony do pozycjonowania płyty.
Posiadająca przynajmniej 4 otw. pod druty Kirschnera do tymczasowego ustalenia płytki.
Do otworów blokowanych wkręty 2,4mm oraz 2,7mm. 
Do otworów kompresyjnych wkręty korowe 2,7 z łbem kulistym.
Wszystkie otwory blokowane w płytce kompatybilne z wkrętami zmienno-osiowymi 2,4mm.
Wszystkie wkręty z gniazdami sześciokarbowymi.
Część trzonowa z podcięciami w celu ograniczenia kontaktu implantu z kością.
Ta sama barwa płytek i wkrętów blokowanych-tytanowych ułatwiająca identyfikację i dobór implantów.</t>
  </si>
  <si>
    <t>Płytka prosta kształtowa blokowana do dalszej nasady kości promieniowej, grzbietowa.
Płytka występująca w rozmiarach 3÷4 otworowej.
W części trzonowej otwory blokowane oraz otwory kompresyjne.
W części nasadowej 2 otwory blokowane o ustalonym kątowo, ustawieniu.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2 otw. pod druty Kirschnera do tymczasowego ustalenia płytki.
Do otworów blokowanych wkręty 2,4mm oraz 2,7mm. 
Do otworów kompresyjnych wkręty korowe 2,7 z łbem kulistym.
Wszystkie wkręty z gniazdami sześciokarbowymi.
Część trzonowa z podcięciami w celu ograniczenia kontaktu implantu z kością.
Ta sama barwa płytek i wkrętów blokowanych-tytanowych ułatwiająca identyfikację i dobór implantów.</t>
  </si>
  <si>
    <t>Płytka L kształtowa blokowana do dalszej nasady kości promieniowej, grzbietowa. Wersja prawa/lewa. 
Płytka występująca w rozmiarach 2÷4 otworowej.
W części trzonowej otwory blokowane oraz otwory kompresyjne.
W części nasadowej 2 otw. blokowane o ustalonym kątowo, ustawieniu.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2 otw. pod druty Kirschnera do tymczasowego ustalenia płytki.
Do otworów blokowanych wkręty 2,4mm oraz 2,7mm. 
Do otworów kompresyjnych wkręty korowe 2,7 z łbem kulistym.
Wszystkie wkręty z gniazdami sześciokarbowymi.
Część trzonowa z podcięciami w celu ograniczenia kontaktu implantu z kością.
Ta sama barwa płytek i wkrętów blokowanych-tytanowych ułatwiająca identyfikację i dobór implantów.</t>
  </si>
  <si>
    <t>Płytka L ukośna, kształtowa blokowana do dalszej nasady kości promieniowej, grzbietowa. Wersja prawa/lewa. 
Płytka występująca w rozmiarach 2÷4 otworowej.
W części trzonowej otwory blokowane oraz otwory kompresyjne.
W części nasadowej 2 otw. blokowane o ustalonym kątowo, ustawieniu.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2 otw. pod druty Kirschnera do tymczasowego ustalenia płytki.
Do otworów blokowanych wkręty 2,4mm oraz 2,7mm. 
Do otworów kompresyjnych wkręty korowe 2,7 z łbem kulistym.
Wszystkie wkręty z gniazdami sześciokarbowymi.
Część trzonowa z podcięciami w celu ograniczenia kontaktu implantu z kością.
Ta sama barwa płytek i wkrętów blokowanych-tytanowych ułatwiająca identyfikację i dobór implantów.</t>
  </si>
  <si>
    <t>Płytka L kształtowa blokowana do dalszej nasady kości promieniowej, grzbietowa. Wersja prawa/lewa. 
Płytka występująca w rozmiarach 2÷4 otworowej.
W części trzonowej otwory blokowane oraz otwory kompresyjne.
W części nasadowej 3 otw. blokowane o ustalonym kątowo, ustawieniu.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2 otw. pod druty Kirschnera do tymczasowego ustalenia płytki.
Do otworów blokowanych wkręty 2,4mm oraz 2,7mm. 
Do otworów kompresyjnych wkręty korowe 2,7 z łbem kulistym.
Wszystkie wkręty z gniazdami sześciokarbowymi.
Część trzonowa z podcięciami w celu ograniczenia kontaktu implantu z kością.
Ta sama barwa płytek i wkrętów blokowanych-tytanowych ułatwiająca identyfikację i dobór implantów.</t>
  </si>
  <si>
    <t>Płytka L ukośna, kształtowa blokowana do dalszej nasady kości promieniowej, grzbietowa. Wersja prawa/lewa. 
Płytka występująca w rozmiarach 2÷4 otworowej.
W części trzonowej otwory blokowane oraz otwory kompresyjne.
W części nasadowej 3 otw. blokowane o ustalonym kątowo, ustawieniu.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2 otw. pod druty Kirschnera do tymczasowego ustalenia płytki.
Do otworów blokowanych wkręty 2,4mm oraz 2,7mm. 
Do otworów kompresyjnych wkręty korowe 2,7 z łbem kulistym.
Wszystkie wkręty z gniazdami sześciokarbowymi.
Część trzonowa z podcięciami w celu ograniczenia kontaktu implantu z kością.
Ta sama barwa płytek i wkrętów blokowanych-tytanowych ułatwiająca identyfikację i dobór implantów.</t>
  </si>
  <si>
    <t>Płytka T kształtowa blokowana do dalszej nasady kości promieniowej, grzbietowa.
Płytka występująca w rozmiarach 2÷4 otworowej.
W części trzonowej otwory blokowane oraz otwory kompresyjne.
W części nasadowej 3 otw. blokowane o ustalonym kątowo, ustawieniu.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2 otw. pod druty Kirschnera do tymczasowego ustalenia płytki.
Do otworów blokowanych wkręty 2,4mm oraz 2,7mm. 
Do otworów kompresyjnych wkręty korowe 2,7 z łbem kulistym.
Wszystkie wkręty z gniazdami sześciokarbowymi.
Część trzonowa z podcięciami w celu ograniczenia kontaktu implantu z kością.
Ta sama barwa płytek i wkrętów blokowanych-tytanowych ułatwiająca identyfikację i dobór implantów.</t>
  </si>
  <si>
    <t>Płytka kształtowa blokowana dopasowana do bliższej nasady kości promieniowej.
Wersja mała prawa/lewa, dla głowy kości promieniowej o średnicy 20;22mm. 
W części trzonowej 1 do 2 otworów blokowanych i otwory kompresyjne.
W części nasadowej 6 otworów blokowanych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 dwukierunkową kompresją. Jeden z otworów kompresyjnych wydłużony do pozycjonowania płytki na kości.
Posiadająca przynajmniej 3 otwory pod druty Kirschnera do tymczasowego ustalenia płytki.
Do otworów blokowanych wkręty blokowane 2,4mm oraz 2,7mm, 
Do otworów kompresyjnych wkręty korowe 2,7 z łbem kulistym.
Część trzonowa z podcięciami w celu ograniczenia kontaktu implantu z kością, oraz podcięciami rekonstrukcyjnymi.
Ta sama barwa płytek i wkrętów blokowanych-tytanowych ułatwiająca identyfikację i dobór implantów.</t>
  </si>
  <si>
    <t>Płytka kształtowa blokowana dopasowana do bliższej nasady kości promieniowej.
Wersja duża prawa/lewa, dla głowy kości promieniowej o średnicy 24;26mm. 
W części trzonowej 1 do 2 otworów blokowanych i otwory kompresyjne.
W części nasadowej 6 otworów blokowanych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 dwukierunkową kompresją. Jeden z otworów kompresyjnych wydłużony do pozycjonowania płytki na kości.
Posiadająca przynajmniej 3 otwory pod druty Kirschnera do tymczasowego ustalenia płytki.
Do otworów blokowanych wkręty blokowane 2,4mm oraz 2,7mm, 
Do otworów kompresyjnych wkręty korowe 2,7 z łbem kulistym.
Część trzonowa z podcięciami w celu ograniczenia kontaktu implantu z kością, oraz podcięciami rekonstrukcyjnymi.
Ta sama barwa płytek i wkrętów blokowanych-tytanowych ułatwiająca identyfikację i dobór implantów.</t>
  </si>
  <si>
    <t>Płytka kształtowa blokowana dopasowana do bliższej nasady kości promieniowej.
Wersja szyjkowa uniwersalna, dla głowy kości promieniowej w złamaniach szyjkowych.
W części trzonowej 1 do 2 otworów blokowanych i otwory kompresyjne.
W części nasadowej 6 otworów blokowanych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 dwukierunkową kompresją. Jeden z otworów kompresyjnych wydłużony do pozycjonowania płytki na kości.
Posiadająca przynajmniej 3 otwory pod druty Kirschnera do tymczasowego ustalenia płytki.
Do otworów blokowanych wkręty blokowane 2,4mm oraz 2,7mm, 
Do otworów kompresyjnych wkręty korowe 2,7 z łbem kulistym.
Część trzonowa z podcięciami w celu ograniczenia kontaktu implantu z kością, oraz podcięciami rekonstrukcyjnymi.
Ta sama barwa płytek i wkrętów blokowanych-tytanowych ułatwiająca identyfikację i dobór implantów.</t>
  </si>
  <si>
    <t>Płytka kształtowa, blokowana do dalszej nasady kości łokciowej.
Zakończenie płytki 2 haczykami do stabilizacji wyrostka rylcowatego.
Płytka występująca w rozmiarach 3÷5 otworowej.
W części trzonowej otwory blokowane oraz 1 wydłużony otwór kompresyjny.
W części nasadowej 1 otwór blokowany.
Ustalone kątowo ustawienie wkrętów blokowanych.
Otwory blokowane posiadające oporową część stożkową oraz gwintowaną walcową. Gwint na pełnym obwodzie otworu zapewniający pewną stabilizację. Niewymagające zaślepek/przejściówek do wkrętów blokowanych.
Ograniczone podrażnienie tkanek okołowszczepowych - niewystające łby wkrętów blokowanych ponad powierzchnię górną i dolną płytki.
Otwór kompresyjny z dwukierunkową kompresją, wydłużony do pozycjonowania płyty.
Posiadająca przynajmniej 1 otw. pod druty Kirschnera do tymczasowego ustalenia płytki.
Do otworów blokowanych wkręty 2,4mm oraz 2,7mm. 
Do otworów kompresyjnych wkręty korowe 2,7 z łbem kulistym.
Wszystkie otwory blokowane w płytce kompatybilne z wkrętami zmienno-osiowymi 2,4mm.
Wszystkie wkręty z gniazdami sześciokarbowymi.
Część trzonowa z podcięciami w celu ograniczenia kontaktu implantu z kością.
Ta sama barwa płytek i wkrętów blokowanych-tytanowych ułatwiająca identyfikację i dobór implantów.</t>
  </si>
  <si>
    <t>Płytka kształtowa blokowana do artrodezy kości nadgarstka.
2 warianty rozmiaru: 14mm i 21mm posiadające 6 i 12 otworów blokowanych.
2 frezy kostne dedykowane do rozmiaru płytki, kaniulowane pod drut 1,5mm.
Otwory blokowane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Płytka 21mm posiadająca przynajmniej 3 otw. pod druty Kirschnera do tymczasowego ustalenia płytki.
Do otworów blokowanych wkręty 2,4mm oraz 2,7mm. 
Wszystkie otwory blokowane w płytce kompatybilne z wkrętami zmienno-osiowymi 2,4mm.
Wszystkie wkręty z gniazdami sześciokarbowymi.
Ta sama barwa płytek i wkrętów blokowanych-tytanowych ułatwiająca identyfikację i dobór implantów.</t>
  </si>
  <si>
    <t>Płytka kształtowa blokowana,  do zespoleń kości stopy- rekonstrukcyjna. Grubość płyty 1,8mm.
Płytka o długości 54÷124mm. Posiadająca 3÷10 otworów blokowanych  oraz 2 kompresyjne.
Otwory blokowane posiadające oporową część stożkową oraz gwintowaną walcową.
Ustalone kątowo ustawienie wkrętów blokowanych.
Przynajmniej 2 otwory do tymczasowej stabilizacji drutami Kirschnera 1,0.
Do otworów blokowanych wkręty korowe blokowane o średnicy 2,4mm oraz 2,7mm, łeb wkręta blokowanego z oporową częścią stożkową oraz gwintowaną walcową.
Do otworów kompresyjnych wkręty korowe 2,7 z łbem kulistym.
Otwory kompresyjne zapewniające wprowadzenie wkręta korowego w pozycji neutralnej, kompresyjnej oraz kątowej.
Podcięcia w celu ograniczenia kontaktu implantu z kością.
Wszystkie wkręty z gniazdami sześciokarbowymi.
Ta sama barwa płytek i wkrętów blokowanych-tytanowych ułatwiająca identyfikację i dobór implantów.</t>
  </si>
  <si>
    <t>Płytka kształtowa blokowana łukowa do zespoleń kości skokowej, o długości 41mm. Posiadająca 6 otworów blokowanych.
Otwory blokowane posiadające oporową część stożkową oraz gwintowaną walcową. Ustalone kątowo ustawienie wkrętów blokowanych.
Podcięcia od spodniej części płytki dla ograniczenia kontaktu implantu z kością, oraz ułatwiające modelowanie implantu.
Do otworów blokowanych wkręty korowe blokowane o średnicy 2,4mm oraz 2,7mm, łeb wkręta blokowanego z oporową częścią stożkową oraz gwintowaną walcową.
Wszystkie wkręty z gniazdami sześciokarbowymi.
Ta sama barwa płytek i wkrętów blokowanych-tytanowych ułatwiająca identyfikację i dobór implantów.</t>
  </si>
  <si>
    <t>Płytka kształtowa blokowana prostokątna do zespoleń kości stopy - skokowej, łódkowatej, sześciennej.
Płytka w dwóch długościach 22 i 27mm. Posiadająca 4 otwory blokowane, oraz 2 otwory kompresyjne.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zapewniające wprowadzenie wkręta korowego w pozycji neutralnej, kompresyjnej oraz kątowej. 
Przynajmniej 2 otwory do tymczasowej stabilizacji drutami Kirschnera 1,0.
Do otworów blokowanych wkręty korowe blokowane o średnicy 2,4mm oraz 2,7mm, łeb wkręta blokowanego z oporową częścią stożkową oraz gwintowaną walcową.
Do otworów kompresyjnych wkręty korowe 2,7 z łbem kulistym.
Wszystkie wkręty z gniazdami sześciokarbowymi.
Ta sama barwa płytek i wkrętów blokowanych-tytanowych ułatwiająca identyfikację i dobór implantów.</t>
  </si>
  <si>
    <t>Płytka kształtowa blokowana prostokątna do zespoleń kości stopy – tzw. I promień stopy.
Płytka w długościach 40,45 i 50mm. Posiadająca 6 otworów blokowanych.
Otwory blokowane posiadające oporową część stożkową oraz gwintowaną walcową.
Ustalone kątowo ustawienie wkrętów blokowanych.
Przynajmniej 2 otwory do tymczasowej stabilizacji drutami Kirschnera 1,0.
Do otworów blokowanych wkręty korowe blokowane o średnicy 2,4mm oraz 2,7mm, łeb wkręta blokowanego z oporową częścią stożkową oraz gwintowaną walcową.
Wszystkie wkręty z gniazdami sześciokarbowymi.
Ta sama barwa płytek i wkrętów blokowanych-tytanowych ułatwiająca identyfikację i dobór implantów.</t>
  </si>
  <si>
    <t>Płytka kształtowa blokowana wygięta łukowo do zespoleń kości stopy.
Płytka w długościach 39,46 i 54mm. Posiadająca kolejno 4, 5 oraz 6 otworów blokowanych. Wersja lewa i prawa.
Otwory blokowane posiadające oporową część stożkową oraz gwintowaną walcową.
Ustalone kątowo ustawienie wkrętów blokowanych.
Przynajmniej 2 otwory do tymczasowej stabilizacji drutami Kirschnera 1,0.
Do otworów blokowanych wkręty korowe blokowane o średnicy 2,4mm oraz 2,7mm, łeb wkręta blokowanego z oporową częścią stożkową oraz gwintowaną walcową.
Wszystkie wkręty z gniazdami sześciokarbowymi.
Ta sama barwa płytek i wkrętów blokowanych-tytanowych ułatwiająca identyfikację i dobór implantów.</t>
  </si>
  <si>
    <t>Płytka kształtowa blokowana do zespoleń kości stopy – kości sześciennej.
Płytka w dwóch rozmiarach szerokości 26 i 29mm. Posiadająca 11 otworów blokowanych. Wersja lewa i prawa.
Otwory blokowane posiadające oporową część stożkową oraz gwintowaną walcową.
Ustalone kątowo ustawienie wkrętów blokowanych.
Przynajmniej 4 otwory do tymczasowej stabilizacji drutami Kirschnera 1,0.
Do otworów blokowanych wkręty korowe blokowane o średnicy 2,4mm oraz 2,7mm, łeb wkręta blokowanego z oporową częścią stożkową oraz gwintowaną walcową.
Wszystkie wkręty z gniazdami sześciokarbowymi.
Ta sama barwa płytek i wkrętów blokowanych-tytanowych ułatwiająca identyfikację i dobór implantów.</t>
  </si>
  <si>
    <t>Płytka kształtowa blokowana wygięta łukowo, dwa rzędy wkrętów,  do zespoleń kości stopy – kości łódkowatej.
Płytka o długości 53 mm. Posiadająca 11 otworów blokowanych. 
Otwory blokowane posiadające oporową część stożkową oraz gwintowaną walcową.
Ustalone kątowo ustawienie wkrętów blokowanych.
Do otworów blokowanych wkręty korowe blokowane o średnicy 2,4mm oraz 2,7mm, łeb wkręta blokowanego z oporową częścią stożkową oraz gwintowaną walcową.
Wszystkie wkręty z gniazdami sześciokarbowymi.
Ta sama barwa płytek i wkrętów blokowanych-tytanowych ułatwiająca identyfikację i dobór implantów.</t>
  </si>
  <si>
    <t>Płytka kształtowa blokowana, w kształcie 6,  do zespoleń kości stopy.
Płytka o długości 46,50 i 54 mm. Posiadająca 6 otworów blokowanych. 
Otwory blokowane posiadające oporową część stożkową oraz gwintowaną walcową.
Ustalone kątowo ustawienie wkrętów blokowanych.
Przynajmniej 3 otwory do tymczasowej stabilizacji drutami Kirschnera 1,0.
Do otworów blokowanych wkręty korowe blokowane o średnicy 2,4mm oraz 2,7mm, łeb wkręta blokowanego z oporową częścią stożkową oraz gwintowaną walcową.
Wszystkie wkręty z gniazdami sześciokarbowymi.
Ta sama barwa płytek i wkrętów blokowanych-tytanowych ułatwiająca identyfikację i dobór implantów.</t>
  </si>
  <si>
    <t>Płytka kształtowa blokowana, w kształcie T, do zespoleń kości stopy.
Płytka o długości 33 mm. Posiadająca 4 otwory blokowane. Wersja prawa i lewa.
Otwory blokowane posiadające oporową część stożkową oraz gwintowaną walcową.
Ustalone kątowo ustawienie wkrętów blokowanych.
Przynajmniej 2 otwory do tymczasowej stabilizacji drutami Kirschnera 1,0.
Do otworów blokowanych wkręty korowe blokowane o średnicy 2,4mm oraz 2,7mm, łeb wkręta blokowanego z oporową częścią stożkową oraz gwintowaną walcową.
Wszystkie wkręty z gniazdami sześciokarbowymi.
Ta sama barwa płytek i wkrętów blokowanych-tytanowych ułatwiająca identyfikację i dobór implantów.</t>
  </si>
  <si>
    <t>Płytka kształtowa blokowana, w kształcie L, do zespoleń kości stopy.
Płytka o długości 28,38 i 48 mm. Posiadająca kolejno 4,5 i 6 otworów w tym 1 otwór kompresyjny. Wersja prawa i lewa.
Otwory blokowane posiadające oporową część stożkową oraz gwintowaną walcową.
Ustalone kątowo ustawienie wkrętów blokowanych.
Przynajmniej 2 otwory do tymczasowej stabilizacji drutami Kirschnera 1,0.
Do otworów blokowanych wkręty korowe blokowane o średnicy 2,4mm oraz 2,7mm, łeb wkręta blokowanego z oporową częścią stożkową oraz gwintowaną walcową.
Do otworów kompresyjnych wkręty korowe 2,7 z łbem kulistym.
Otwory kompresyjne zapewniające wprowadzenie wkręta korowego w pozycji neutralnej, kompresyjnej oraz kątowej.
Wszystkie wkręty z gniazdami sześciokarbowymi.
Ta sama barwa płytek i wkrętów blokowanych-tytanowych ułatwiająca identyfikację i dobór implantów.</t>
  </si>
  <si>
    <t>Płytka kształtowa blokowana, prosta, szeroka,  do zespoleń kości stopy.
Płytka o długości 51,60 i 66 mm, szerokości 10mm. Posiadająca 4 otwory blokowane oraz 2 otwory kompresyjne. 
Otwory blokowane posiadające oporową część stożkową oraz gwintowaną walcową.
Ustalone kątowo ustawienie wkrętów blokowanych.
Przynajmniej 2 otwory do tymczasowej stabilizacji drutami Kirschnera 1,0.
Do otworów blokowanych wkręty korowe blokowane o średnicy 2,4mm oraz 2,7mm, łeb wkręta blokowanego z oporową częścią stożkową oraz gwintowaną walcową.
Do otworów kompresyjnych wkręty korowe 2,7 z łbem kulistym.
Otwory kompresyjne zapewniające wprowadzenie wkręta korowego w pozycji neutralnej, kompresyjnej oraz kątowej.
Wszystkie wkręty z gniazdami sześciokarbowymi.
Ta sama barwa płytek i wkrętów blokowanych-tytanowych ułatwiająca identyfikację i dobór implantów.</t>
  </si>
  <si>
    <t>Płytka kształtowa blokowana,  do zespoleń kości stopy- sródstopno-paliczkowa.
Płytka o długości 39, 48 i 59 mm. Posiadająca w części trzonowej 1, 2 lub 3 otwory blokowane oraz, zależnie do długości płytki, 1 lub 2 otwory kompresyjne.
W części poprzecznej 3 otwory blokowane. Wersja lewa i prawa.
Otwory blokowane posiadające oporową część stożkową oraz gwintowaną walcową.
Ustalone kątowo ustawienie wkrętów blokowanych.
Przynajmniej 1 otwór do tymczasowej stabilizacji drutami Kirschnera 1,0.
Do otworów blokowanych wkręty korowe blokowane o średnicy 2,4mm oraz 2,7mm, łeb wkręta blokowanego z oporową częścią stożkową oraz gwintowaną walcową.
Do otworów kompresyjnych wkręty korowe 2,7 z łbem kulistym.
Otwory kompresyjne zapewniające wprowadzenie wkręta korowego w pozycji neutralnej, kompresyjnej oraz kątowej.
Wszystkie wkręty z gniazdami sześciokarbowymi.
Ta sama barwa płytek i wkrętów blokowanych-tytanowych ułatwiająca identyfikację i dobór implantów.</t>
  </si>
  <si>
    <t>Płytka kształtowa blokowana,  do zespoleń kości stopy- prosta 2otworowa.
Płytka o długości 16,20,24 mm. Posiadająca 2 otwory blokowane.
Otwory blokowane posiadające oporową część stożkową oraz gwintowaną walcową.
Ustalone kątowo ustawienie wkrętów blokowanych.
Do otworów blokowanych wkręty korowe blokowane o średnicy 2,4mm oraz 2,7mm, łeb wkręta blokowanego z oporową częścią stożkową oraz gwintowaną walcową.
Wszystkie wkręty z gniazdami sześciokarbowymi.
Ta sama barwa płytek i wkrętów blokowanych-tytanowych ułatwiająca identyfikację i dobór implantów.</t>
  </si>
  <si>
    <t>Płytka kształtowa blokowana, kształtu T ukośna, do zespoleń kości stopy.
Płytka o długości 26,28,30,32 mm. Posiadająca 4 otwory blokowane. Wersja lewa/prawa.
Otwory blokowane posiadające oporową część stożkową oraz gwintowaną walcową.
Ustalone kątowo ustawienie wkrętów blokowanych.
Do otworów blokowanych wkręty korowe blokowane o średnicy 2,4mm oraz 2,7mm, łeb wkręta blokowanego z oporową częścią stożkową oraz gwintowaną walcową.
Przynajmniej 2 otwory do tymczasowej stabilizacji drutami Kirschnera 1,0.
Wszystkie wkręty z gniazdami sześciokarbowymi.
Ta sama barwa płytek i wkrętów blokowanych-tytanowych ułatwiająca identyfikację i dobór implantów.</t>
  </si>
  <si>
    <t>Płytka kształtowa blokowana, kształtu X, do zespoleń kości stopy.
Płytka o długości 23,25,30,35 mm. Posiadająca 4 otwory blokowane.
Otwory blokowane posiadające oporową część stożkową oraz gwintowaną walcową.
Ustalone kątowo ustawienie wkrętów blokowanych.
Ograniczone podrażnienie tkanek okołowszczepowych - niewystające łby wkrętów blokowanych ponad powierzchnię górną i dolną płytki.
Do otworów blokowanych wkręty korowe blokowane o średnicy 2,4mm oraz 2,7mm, łeb wkręta blokowanego z oporową częścią stożkową oraz gwintowaną walcową.
Przynajmniej 2 otwory do tymczasowej stabilizacji drutami Kirschnera 1,0.
Wszystkie wkręty z gniazdami sześciokarbowymi.
Ta sama barwa płytek i wkrętów blokowanych-tytanowych ułatwiająca identyfikację i dobór implantów.</t>
  </si>
  <si>
    <t>Płytka kształtowa blokowana, kształtu T, do zespoleń kości stopy.
Przynajmniej 6 różnych rozmiarów dystansowego klina w przedziale 2-7mm. Grubość płytki z klinem 7mm;
Płytka o długości 30 mm. Posiadająca 4 otwory blokowane.
Otwory blokowane posiadające oporową część stożkową oraz gwintowaną walcową.
Ustalone kątowo ustawienie wkrętów blokowanych.
Ograniczone podrażnienie tkanek okołowszczepowych - niewystające łby wkrętów blokowanych ponad powierzchnię górną i dolną płytki.
Do otworów blokowanych wkręty 2,4mm oraz 2,7mm.
Wszystkie otwory blokowane w płytce kompatybilne z wkrętami zmienno-osiowymi 2,4mm.
Przynajmniej 2 otwory do tymczasowej stabilizacji drutami Kirschnera 1,0.
Wszystkie wkręty z gniazdami sześciokarbowymi.
Ta sama barwa płytek i wkrętów blokowanych-tytanowych ułatwiająca identyfikację i dobór implantów.</t>
  </si>
  <si>
    <t>Płytka kształtowa blokowana, kształtu T, do zespoleń kości stopy.
Płytka o długości 38,40,42,44,46 mm. Posiadająca 4 otwory blokowane.
Otwory blokowane posiadające oporową część stożkową oraz gwintowaną walcową.
Ustalone kątowo ustawienie wkrętów blokowanych.
Do otworów blokowanych wkręty korowe blokowane o średnicy 2,4mm oraz 2,7mm, łeb wkręta blokowanego z oporową częścią stożkową oraz gwintowaną walcową.
Przynajmniej 2 otwory do tymczasowej stabilizacji drutami Kirschnera 1,0.
Wszystkie wkręty z gniazdami sześciokarbowymi.
Ta sama barwa płytek i wkrętów blokowanych-tytanowych ułatwiająca identyfikację i dobór implantów.</t>
  </si>
  <si>
    <t>Płytka kształtowa blokowana, kształtu T, do zespoleń kości stopy.
Płytka występująca w 2 długościach: 4 i 6 otworowej.
W części trzonowej otwory blokowane oraz 1 otwór kompresyjny.
W części nasadowej 2 otwory blokowane.
Ustalone kątowo ustawienie wkrętów blokowanych.
Otwory blokowane posiadające oporową część stożkową oraz gwintowaną walcową. Gwint na pełnym obwodzie otworu zapewniający pewną stabilizację. Niewymagające zaślepek/przejściówek do wkrętów blokowanych.
Otwór kompresyjny z dwukierunkową kompresją, wydłużony do pozycjonowania płyty.
Posiadająca przynajmniej 2 otw. pod druty Kirschnera do tymczasowego ustalenia płytki.
Do otworów blokowanych wkręty 2,4mm oraz 2,7mm. 
Do otworów kompresyjnych wkręty korowe 2,7 z łbem kulistym.
Wszystkie otwory blokowane w płytce kompatybilne z wkrętami zmienno-osiowymi 2,4mm.
Wszystkie wkręty z gniazdami sześciokarbowymi.
Część trzonowa z podcięciami w celu ograniczenia kontaktu implantu z kością.
Ta sama barwa płytek i wkrętów blokowanych-tytanowych ułatwiająca identyfikację i dobór implantów.</t>
  </si>
  <si>
    <t>wkręt samogwintujący 2.4mm, gniazdo gwiazdkowe, długość 6-40mm, materiał tytan</t>
  </si>
  <si>
    <t>wkręt samogwintujący 2.7mm, gniazdo gwiazdkowe, długość 6-40mm, materiał tytan</t>
  </si>
  <si>
    <t>wkręt blokowane zmiennoosiowe 2,4mm, umożliwiające zablokowanie w otworze blokowanym płytki w zakresie kąta +/−15 stopni względem osi otworu blokowanego. Wykonane ze stopu kobaltu, gniazdo gwiazdkowe, długość 6-40mm,</t>
  </si>
  <si>
    <t>wkręt samogwintujący korowy 2.7mm, gniazdo gwiazdkowe, długość 6-40mm, materiał tytan</t>
  </si>
  <si>
    <t>Płytka prosta blokowana. 
6 do 14 otworów blokowanych oraz dwa kompresyjne.
Otwory blokowane naprzemienne pochylone. Ustalone kątowo ustawienie wkrętów.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3 otwory pod druty Kirschnera do tymczasowego ustalenia płytki.
Do otworów blokowanych wkręty blokowane 5mm, 
Do otworów kompresyjnych wkręty korowe 4,5 z łbem kulistym.
Zakończenie części trzonowej płytki odpowiednio wyprofilowane do wprowadzenia płytki metodą minimalnego cięcia.
Podcięcia w celu ograniczenia kontaktu implantu z kością.
Ta sama barwa płytek i wkrętów blokowanych-tytanowych ułatwiająca identyfikację i dobór implantów.</t>
  </si>
  <si>
    <t>Płytka prosta wąska blokowana.
Płytka występująca w rozmiarach 5-14 otworowej.
Otwory blokowane oraz kompresyjne.
Otwory blokowane posiadające oporową część stożkową oraz gwintowaną walcową. Gwint na pełnym obwodzie otworu zapewniający pewną stabilizację. Niewymagające zaślepek/przejściówek do wkrętów blokowanych.
Otwory kompresyjne z dwukierunkową kompresją. Wydłużony otwór do pozycjonowania płyty.
Posiadająca przynajmniej 2 otworów pod druty Kirschnera do tymczasowego ustalenia płytki.
Do otworów blokowanych wkręty blokowane 5mm.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t>
  </si>
  <si>
    <t>Płytka kształtowa blokowana do trzonu kości udowej.
Płytka występująca w rozmiarach 10-16 otworowej.
Otwory blokowane oraz kompresyjne.
Otwory blokowane posiadające oporową część stożkową oraz gwintowaną walcową. Gwint na pełnym obwodzie otworu zapewniający pewną stabilizację. Niewymagające zaślepek/przejściówek do wkrętów blokowanych.
Otwory kompresyjne z dwukierunkową kompresją. Wydłużony otwór do pozycjonowania płyty.
Posiadająca przynajmniej 2 otworów pod druty Kirschnera do tymczasowego ustalenia płytki.
Do otworów blokowanych wkręty blokowane 5mm.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t>
  </si>
  <si>
    <t>Płytka kształtowa blokowana do dalszej nasady kości udowej, zakładana od strony bocznej. Wersja prawa/lewa.
W części trzonowej 4 do 10 otworów, w tym jeden kompresyjny.
W części nasadowej 6 otworów blokowanych o wielokierunkowym ustawieniu w celu pewnej stabilizacji odłamów oraz 1 otwór pod wkręt nieblokowany do kompresji. W części trzonowej otwory blokowane naprzemiennie pochylone. Ustalone kątowo ustawienie wkrętów blokowanych.
Otwory blokowane posiadające oporową część stożkową oraz gwintowaną walcową. Gwint na pełnym obwodzie otworu zapewniający pewną stabilizację. Niewymagające zaślepek/przejściówek do wkrętów blokowanych.
Otwór kompresyjny z dwukierunkową kompresją. Wydłużony do pozycjonowania płyty.
Posiadająca przynajmniej 5 otworów pod druty Kirschnera do tymczasowego ustalenia płytki.
Do otworów blokowanych wkręty blokowane korowe 5mm oraz w części nakłykciowej 1 wkręt gąbczasty kaniulowany 7,3mm.
Do otworów nieblokowanych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t>
  </si>
  <si>
    <t>Płytka kształtowa blokowana do bliższej nasady kości udowej. Wersja prawa/lewa. 
Płytka występująca w rozmiarach 2-8 otworowej.
W części trzonowej otwory blokowane oraz kompresyjne.
W części nasadowej 3 otwory blokowane o wielokierunkowym ustawieniu w celu pewnej stabilizacji odłamów. Ustalone kątowo ustawienie wkrętów blokowanych.
Otwory blokowane posiadające oporową część stożkową oraz gwintowaną walcową. Gwint na pełnym obwodzie otworu zapewniający pewną stabilizację. Niewymagające zaślepek/przejściówek do wkrętów blokowanych.
Posiadająca przynajmniej 11 otworów pod druty Kirchnera do tymczasowego ustalenia płytki, przy czym bliższe 8 otworów z podcięciami umożliwiającymi wiązanie nici lub drutów.
Do otworów blokowanych wkręty blokowane 5mm, samogwintujące, oraz 2 wkręty 7,3mm kaniulowane w części nasadowej.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
Nakładka celująca ułatwiająca wprowadzanie wkrętów, w części nasadowej.</t>
  </si>
  <si>
    <t>Płytka kształtowa blokowana do bliższej nasady kości piszczelowej, zakładana od strony bocznej. Wersja prawa/lewa.
Płytka występująca w rozmiarach 4-8 otworowej.
W części trzonowej otwory blokowane oraz kompresyjne.
W części nasadowej 5 otworów blokowanych o wielokierunkowym ustawieniu. Ustalone kątowo ustawienie wkrętów.
Otwory blokowane posiadające oporową część stożkową oraz gwintowaną walcową. Gwint na pełnym obwodzie otworu zapewniający pewną stabilizację. Niewymagające zaślepek/przejściówek do wkrętów blokowanych.
Otwory kompresyjne z dwukierunkową kompresją. Wydłużony otwór do pozycjonowania płyty.
Posiadająca przynajmniej 4 otwory pod druty Kirschnera do tymczasowego ustalenia płytki.
Do otworów blokowanych wkręty blokowane 5mm.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t>
  </si>
  <si>
    <t>Płytka kształtowa L blokowana do bliższej nasady kości piszczelowej, zakładana od strony bocznej. Wersja prawa/lewa.
Płytka występująca w rozmiarach 4-10 otworowej.
W części trzonowej otwory blokowane oraz 1 lub 2 otwory kompresyjne.
W części nasadowej 5 otworów blokowanych. Ustalone kątowo ustawienie wkrętów.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3 otwory pod druty Kirschnera do tymczasowego ustalenia płytki.
Do otworów blokowanych wkręty blokowane 5mm,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t>
  </si>
  <si>
    <t>Płytka kształtowa blokowana do bliższej nasady kości piszczelowej, zakładana od strony bocznej. Wersja prawa/lewa.
Płytka występująca w rozmiarach 3-8 otworowej.
W części trzonowej otwory blokowane oraz 1 lub 2 otwory kompresyjne.
W części nasadowej 6 otworów blokowanych o wielokierunkowym ustawieniu w celu pewnej stabilizacji odłamów. Ustalone kątowo ustawienie wkrętów.
Otwory blokowane posiadające oporową część stożkową oraz gwintowaną walcową. Gwint na pełnym obwodzie otworu zapewniający pewną stabilizację. Niewymagające zaślepek/przejściówek do wkrętów blokowanych.
Otwory kompresyjne z dwukierunkową kompresją. Wydłużony otwór do pozycjonowania płyty.
Posiadająca przynajmniej 5 otworów pod druty Kirschnera do tymczasowego ustalenia płytki.
Do otworów blokowanych wkręty blokowane 5mm,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t>
  </si>
  <si>
    <t>Płytka kształtowa blokowana do bliższej nasady kości piszczelowej, zakładana od strony przyśrodkowej. Wersja prawa/lewa.
Płytka występująca w rozmiarach 4-10 otworowej.
W części trzonowej otwory blokowane oraz kompresyjne.
W części nasadowej 5 otworów blokowanych o wielokierunkowym ustawieniu. Ustalone kątowo ustawienie wkrętów.
Otwory blokowane posiadające oporową część stożkową oraz gwintowaną walcową. Gwint na pełnym obwodzie otworu zapewniający pewną stabilizację. Niewymagające zaślepek/przejściówek do wkrętów blokowanych.
Otwory kompresyjne z dwukierunkową kompresją. Wydłużony otwór do pozycjonowania płyty.
Posiadająca przynajmniej 5 otworów pod druty Kirschnera do tymczasowego ustalenia płytki.
Do otworów blokowanych wkręty blokowane 5mm.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t>
  </si>
  <si>
    <t>Płytka kształtowa blokowana do dalszej nasady kości udowej, zakładana od strony bocznej. Wersja prawa/lewa. 
W części trzonowej 4 pary otworów - blokowany i kompresyjny. Długość płyty 152mm.
W części nasadowej 4 otwory blokowane o ustalonym kątowo, ustawieniu. W części trzonowej otwory blokowane naprzemiennie pochylone.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4 otwory pod druty Kirschnera do tymczasowego ustalenia płytki.
Do otworów blokowanych w części trzonowej wkręty 5mm, w części nakłykciowej gąbczaste 6,5mm.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t>
  </si>
  <si>
    <t>Płytka kształtowa blokowana do dalszej nasady kości udowej, zakładana od strony przyśrodkowej. Wersja prawa/lewa. 
W części trzonowej 4 pary otworów - blokowany i kompresyjny. Długość płyty 130mm.
W części nasadowej 4 otwory blokowane o ustalonym kątowo, ustawieniu. W części trzonowej otwory blokowane naprzemiennie pochylone.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4 otwory pod druty Kirschnera do tymczasowego ustalenia płytki.
Do otworów blokowanych w części trzonowej wkręty 5mm, w części nakłykciowej gąbczaste 6,5mm.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t>
  </si>
  <si>
    <t>Pediatryczne płytki kształtowe blokowane do bliższej nasady kości udowej. Płytki w wersjach: 100°, 110°, 150° oraz 120°.
W części trzonowej 3 otwory blokowane oraz 2 otwory kompresyjne.
W części nasadowej 3 otwory blokowane. Ustalone kątowo ustawienie wkrętów blokowanych.
Otwory blokowane posiadające oporową część stożkową oraz gwintowaną walcową. Gwint na pełnym obwodzie otworu zapewniający pewną stabilizację. Niewymagające zaślepek/przejściówek do wkrętów blokowanych.
Otwory kompresyjne z dwukierunkową kompresją.
Posiadająca przynajmniej 2 otwory pod druty Kirschnera 2,0mm.
Do otworów blokowanych wkręty blokowane 5,0mm, 
Do otworów kompresyjnych wkręty korowe 4,5 z łbem kulistym.
Część trzonowa z podcięciami w celu ograniczenia kontaktu implantu z kością.
Ta sama barwa płytek i wkrętów blokowanych-tytanowych ułatwiająca identyfikację i dobór implantów.
Implanty tytanowe.
Dedykowane instrumentarium zawierające narzędzia do osteotomii waryzującej, walgizującej, medializacji oraz stabilizacji złamania.</t>
  </si>
  <si>
    <t>Płytka dystansowa klinowa blokowana do otwartej osteotomii korekcyjnej części bliższej kości piszczelowej.
Wersja lewa/prawa.
Przynajmniej 9 różnych rozmiarów dystansowego klina w przedziale 3÷17,5mm. Grubość płytki z klinem 10,5mm; grubość w miejscu otworów mocujących 3,5mm. Wysokość płytki, zależna od wielkości klina, od 30 do 44mm. Otwór na środku klina ułatwiający jej aplikację.
4 otwory blokowane o ustalonym kątowo, ustawieniu.
Otwory blokowane posiadające oporową część stożkową oraz gwintowaną walcową. Gwint na pełnym obwodzie otworu zapewniający pewną stabilizację.
Przynajmniej 2 otwory pod druty Kirschnera do tymczasowego ustalenia płytki.
2 otwory pod wkręty blokowane 5mm, oraz 2 otwory na wkręty blokowane gąbczaste 6,5mm. 
Ta sama barwa płytek i wkrętów blokowanych-tytanowych ułatwiająca identyfikację i dobór implantów.</t>
  </si>
  <si>
    <t>Płytka dystansowa klinowa T do otwartej osteotomii korekcyjnej części dalszej kości udowej.
Przynajmniej 9 różnych rozmiarów dystansowego klina w przedziale 3÷17,5mm. Grubość płytki z klinem 10,5mm; grubość w miejscu otworów mocujących 3,5mm. Otwór na środku klina ułatwiający jej aplikację.
W części trzonowej 3 otwory blokowane i 4 kompresyjne.
W części nasadowej 3 otwory blokowane o zbieżnym ustawieniu. Ustalone kątowo ustawienie wkrętów. Otwory blokowane posiadające oporową część stożkową oraz gwintowaną walcową. Gwint na pełnym obwodzie otworu zapewniający pewną stabilizację.
Otwory kompresyjne z dwukierunkową kompresją. 
Przynajmniej 3 otwory pod druty Kirschnera do tymczasowego ustalenia płytki.
Do otworów blokowanych w części trzonowej wkręty blokowane 5mm, w części nasadowej wkręty gąbczaste 6,5mm,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t>
  </si>
  <si>
    <t>Płytka dystansowa L do osteotomii korekcyjnej części bliższej kości piszczelowej.
Wersja prawa/lewa.
Przynajmniej 6 różnych rozmiarów dystansowego klina w przedziale 5÷17,5mm oraz płytka 0mm - bez klina.
Otwór na środku klina ułatwiający jej aplikację.
W części trzonowej 2 otwory blokowane i 1 kompresyjny.
W części nasadowej 3 otwory blokowane w tym jeden podpierający.
Ustalone kątowo ustawienie wkrętów.
Otwory blokowane posiadające oporową część stożkową oraz gwintowaną walcową. Gwint na pełnym obwodzie otworu zapewniający pewną stabilizację. Niewymagające zaślepek/przejściówek do wkrętów blokowanych.
Otwór kompresyjny z dwukierunkową kompresją. 
Przynajmniej 2 otwory pod druty Kirschnera do tymczasowego ustalenia płytki.
Do otworów blokowanych wkręty blokowane 5mm.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t>
  </si>
  <si>
    <t>Płytka dystansowa T do osteotomii korekcyjnej części bliższej kości piszczelowej.
Przynajmniej 6 różnych rozmiarów dystansowego klina w przedziale 5÷17,5mm oraz płytka 0mm - bez klina.
Otwór na środku klina ułatwiający jej aplikację.
W części trzonowej 2 otwory blokowane i 1 kompresyjny.
W części nasadowej 3 otwory blokowane w tym jeden podpierający.
Ustalone kątowo ustawienie wkrętów.
Otwory blokowane posiadające oporową część stożkową oraz gwintowaną walcową. Gwint na pełnym obwodzie otworu zapewniający pewną stabilizację. Niewymagające zaślepek/przejściówek do wkrętów blokowanych.
Otwór kompresyjny z dwukierunkową kompresją. 
Przynajmniej 2 otwory pod druty Kirschnera do tymczasowego ustalenia płytki.
Do otworów blokowanych wkręty blokowane 5mm.
Do otworów kompresyjnych wkręty korowe 4,5 z łbem kulistym.
Zakończenie części trzonowej płytki odpowiednio wyprofilowane do wprowadzenia płytki metodą minimalnego cięcia.
Część trzonowa z podcięciami w celu ograniczenia kontaktu implantu z kością.
Ta sama barwa płytek i wkrętów blokowanych-tytanowych ułatwiająca identyfikację i dobór implantów.</t>
  </si>
  <si>
    <t>Płytka kształtowa do artrodezy stawu skokowego, zakładana od strony przedniej lub przedniobocznej.
Wersja prawa/lewa.
Płytka występuje w rozmiarach 1÷7 otworowej.
W części trzonowej otwory blokowane oraz, w płytkach dłuższych niż 1 otworowa, maksymalnie 1 otwór kompresyjny.
W części nasadowej 7 otworów blokowanych o wielokierunkowym ustawieniu w celu pewnej stabilizacji.
Ustalone kątowo ustawienie wkrętów.
1 otwór w części nasadowej ustawiony skośnie, do wprowadzenia wkręta przez co najmniej dwie łączone kości, zapewniający kompresję stawu skokowego.
Otwory blokowane posiadające oporową część stożkową oraz gwintowaną walcową. Gwint na pełnym obwodzie otworu zapewniający pewną stabilizację. Niewymagające zaślepek/przejściówek do wkrętów blokowanych.
Otwór kompresyjny z dwukierunkową kompresją.
Posiadająca przynajmniej 5 otworów pod druty Kirschnera do tymczasowego ustalenia płytki i przynajmniej 1 lub 2 otwory owalne pod druty Kirschnera pozwalające na kompresję bez wykręcania drutów z kości.
Otwory owalne ustawione w części trzonowej wspólnie z otworem walcowym.
Do otworów blokowanych wkręty blokowane 5,0mm.
Do otworów kompresyjnych wkręty korowe 4,5mm z łbem kulistym.
Do kompresji stawu wkręty stożkowe 5,4mm z częściowym gwintem.
Wszystkie otwory blokowane w płytce kompatybilne z wkrętami zmienno-osiowymi 5,0mm.
Zakończenie części trzonowej płytki odpowiednio wyprofilowane do wprowadzenia płytki metodą minimalnego cięcia.
Część trzonowa płytek dłuższych niż 1 otworowa z podcięciami w celu ograniczenia kontaktu implantu z kością.</t>
  </si>
  <si>
    <t>Płytka kształtowa do artrodezy stawu skokowego, zakładana od strony bocznej.
Wersja prawa/lewa.
Płytka występuje w rozmiarach 1 i 4 otworowej.
W części trzonowej otwory blokowane oraz, w płytkach dłuższych niż 1 otworowa, maksymalnie 1 otwór kompresyjny.
W części nasadowej 11 otworów blokowanych o wielokierunkowym ustawieniu w celu pewnej stabilizacji.
Ustalone kątowo ustawienie wkrętów.
1 otwór w części nasadowej ustawiony skośnie, do wprowadzenia wkręta przez co najmniej dwie łączone kości, zapewniający kompresję stawu skokowego.
1 otwór kompresyjny z jednokierunkową kompresją w części nasadowej.
Otwory blokowane posiadające oporową część stożkową oraz gwintowaną walcową. Gwint na pełnym obwodzie otworu zapewniający pewną stabilizację. Niewymagające zaślepek/przejściówek do wkrętów blokowanych.
Otwór kompresyjny z dwukierunkową kompresją.
Posiadająca przynajmniej 5 otworów pod druty Kirschnera do tymczasowego ustalenia płytki i przynajmniej 2 otwory owalne pod druty Kirschnera pozwalające na kompresję bez wykręcania drutów z kości.
Otwory owalne ustawione w części trzonowej wspólnie z otworem walcowym.
Do otworów blokowanych wkręty blokowane 5,0mm.
Do otworów kompresyjnych wkręty korowe 4,5mm z łbem kulistym.
Do kompresji stawu wkręty stożkowe 5,4mm z częściowym gwintem.
Wszystkie otwory blokowane w płytce kompatybilne z wkrętami zmienno-osiowymi 5,0mm.
Zakończenie części trzonowej płytki odpowiednio wyprofilowane do wprowadzenia płytki metodą minimalnego cięcia.
Część trzonowa płytek dłuższych niż 1 otworowa z podcięciami w celu ograniczenia kontaktu implantu z kością.</t>
  </si>
  <si>
    <t>Płytka kształtowa do artrodezy stawu skokowego, zakładana od strony bocznej.
Wersja prawa/lewa.
Płytka występuje w rozmiarach 1 i 4 otworowej.
W części trzonowej otwory blokowane oraz, w płytkach dłuższych niż 1 otworowa, maksymalnie 1 otwór kompresyjny.
W części nasadowej 7 otworów blokowanych o wielokierunkowym ustawieniu w celu pewnej stabilizacji.
Ustalone kątowo ustawienie wkrętów.
1 otwór w części nasadowej ustawiony skośnie, do wprowadzenia wkręta przez co najmniej dwie łączone kości, zapewniający kompresję stawu skokowego.
Otwory blokowane posiadające oporową część stożkową oraz gwintowaną walcową. Gwint na pełnym obwodzie otworu zapewniający pewną stabilizację. Niewymagające zaślepek/przejściówek do wkrętów blokowanych.
Otwór kompresyjny z dwukierunkową kompresją.
Posiadająca przynajmniej 3 otwory pod druty Kirschnera do tymczasowego ustalenia płytki i przynajmniej 2 otwory owalne pod druty Kirschnera pozwalające na kompresję bez wykręcania drutów z kości.
Otwory owalne ustawione w części trzonowej wspólnie z otworem walcowym.
Do otworów blokowanych wkręty blokowane 5,0mm.
Do otworów kompresyjnych wkręty korowe 4,5mm z łbem kulistym.
Do kompresji stawu wkręty stożkowe 5,4mm z częściowym gwintem.
Wszystkie otwory blokowane w płytce kompatybilne z wkrętami zmienno-osiowymi 5,0mm.
Zakończenie części trzonowej płytki odpowiednio wyprofilowane do wprowadzenia płytki metodą minimalnego cięcia.
Część trzonowa płytek dłuższych niż 1 otworowa z podcięciami w celu ograniczenia kontaktu implantu z kością.</t>
  </si>
  <si>
    <t>Płytka kształtowa do artrodezy stawu skokowego, zakładana od strony tylnej.
Wersja prawa/lewa.
Płytka występuje w rozmiarach 1 i 4 otworowej.
W części trzonowej otwory blokowane oraz, w płytkach dłuższych niż 1 otworowa, maksymalnie 1 otwór kompresyjny.
W części nasadowej 7 otworów blokowanych o wielokierunkowym ustawieniu w celu pewnej stabilizacji.
Ustalone kątowo ustawienie wkrętów.
1 otwór w części nasadowej ustawiony skośnie, do wprowadzenia wkręta przez co najmniej dwie łączone kości, zapewniający kompresję stawu skokowego.
Otwory blokowane posiadające oporową część stożkową oraz gwintowaną walcową. Gwint na pełnym obwodzie otworu zapewniający pewną stabilizację. Niewymagające zaślepek/przejściówek do wkrętów blokowanych.
Otwór kompresyjny z dwukierunkową kompresją.
Posiadająca przynajmniej 5 otworów pod druty Kirschnera do tymczasowego ustalenia płytki i przynajmniej 2 otwory owalne pod druty Kirschnera pozwalające na kompresję bez wykręcania drutów z kości.
Otwory owalne ustawione w części trzonowej wspólnie z otworem walcowym.
Do otworów blokowanych wkręty blokowane 5,0mm.
Do otworów kompresyjnych wkręty korowe 4,5mm z łbem kulistym.
Do kompresji stawu wkręty stożkowe 5,4mm z częściowym gwintem.
Wszystkie otwory blokowane w płytce kompatybilne z wkrętami zmienno-osiowymi 5,0mm.
Zakończenie części trzonowej płytki odpowiednio wyprofilowane do wprowadzenia płytki metodą minimalnego cięcia.
Część trzonowa płytek dłuższych niż 1 otworowa z podcięciami w celu ograniczenia kontaktu implantu z kością.</t>
  </si>
  <si>
    <t>Płytka kształtowa do artrodezy stawu skokowego, zakładana od strony tylnej.
Wersja prawa/lewa.
Płytka występuje w rozmiarach 1 i 4 otworowej.
W części trzonowej otwory blokowane oraz, w płytkach dłuższych niż 1 otworowa, maksymalnie 1 otwór kompresyjny.
W części nasadowej 5 otworów blokowanych o wielokierunkowym ustawieniu w celu pewnej stabilizacji.
Ustalone kątowo ustawienie wkrętów.
1 otwór w części nasadowej ustawiony skośnie, do wprowadzenia wkręta przez co najmniej dwie łączone kości, zapewniający kompresję stawu skokowego.
Otwory blokowane posiadające oporową część stożkową oraz gwintowaną walcową. Gwint na pełnym obwodzie otworu zapewniający pewną stabilizację. Niewymagające zaślepek/przejściówek do wkrętów blokowanych.
Otwór kompresyjny z dwukierunkową kompresją.
Posiadająca przynajmniej 4 otwory pod druty Kirschnera do tymczasowego ustalenia płytki i przynajmniej 2 otwory owalne pod druty Kirschnera pozwalające na kompresję bez wykręcania drutów z kości.
Otwory owalne ustawione w części trzonowej wspólnie z otworem walcowym.
Do otworów blokowanych wkręty blokowane 5,0mm.
Do otworów kompresyjnych wkręty korowe 4,5mm z łbem kulistym.
Do kompresji stawu wkręty stożkowe 5,4mm z częściowym gwintem.
Wszystkie otwory blokowane w płytce kompatybilne z wkrętami zmienno-osiowymi 5,0mm.
Zakończenie części trzonowej płytki odpowiednio wyprofilowane do wprowadzenia płytki metodą minimalnego cięcia.
Część trzonowa płytek dłuższych niż 1 otworowa z podcięciami w celu ograniczenia kontaktu implantu z kością.</t>
  </si>
  <si>
    <t xml:space="preserve">Płytka kształtowa do artrodezy stawu skokowego, zakładana od strony przedniej.
Płytka występuje w rozmiarach 1 i 4 otworowej.
W części trzonowej otwory blokowane oraz, w płytkach dłuższych niż 1 otworowa, maksymalnie 1 otwór kompresyjny.
W części nasadowej 2 otwory blokowane o wielokierunkowym ustawieniu w celu pewnej stabilizacji.
Ustalone kątowo ustawienie wkrętów.
1 otwór w części nasadowej ustawiony skośnie, do wprowadzenia wkręta przez co najmniej dwie łączone kości, zapewniający kompresję stawu skokowego.
Otwory blokowane posiadające oporową część stożkową oraz gwintowaną walcową. Gwint na pełnym obwodzie otworu zapewniający pewną stabilizację. Niewymagające zaślepek/przejściówek do wkrętów blokowanych.
Otwór kompresyjny z dwukierunkową kompresją.
Posiadająca przynajmniej 2 otwory pod druty Kirschnera do tymczasowego ustalenia płytki i przynajmniej 2 otwory owalne pod druty Kirschnera pozwalające na kompresję bez wykręcania drutów z kości.
Otwory owalne ustawione w części trzonowej wspólnie z otworem walcowym.
Do otworów blokowanych wkręty blokowane 5,0mm.
Do otworów kompresyjnych wkręty korowe 4,5mm z łbem kulistym.
Do kompresji stawu wkręty stożkowe 5,4mm z częściowym gwintem.
Wszystkie otwory blokowane w płytce kompatybilne z wkrętami zmienno-osiowymi 5,0mm.
Zakończenie części trzonowej płytki odpowiednio wyprofilowane do wprowadzenia płytki metodą minimalnego cięcia.
Część trzonowa płytek dłuższych niż 1 otworowa z podcięciami w celu ograniczenia kontaktu implantu z kością.
</t>
  </si>
  <si>
    <t>Płytka okołoprotezowa kształtowa blokowana do bliższej nasady kości udowej. 
Wersja z krótką częścią nakrętarzową.
Wersja prawa/lewa.
Płytka posiadająca haki do dodatkowej stabilizacji.
Płytka występująca w rozmiarach 6-12 otworowej.
Płyta posiadająca otwory centralne w osi implantu oraz 6 par otworów odsadzonych symetrycznie umożliwiających wprowadzenie wkrętów z ominięciem trzpienia protezy.
Ustalone kątowo ustawienie wkrętów blokowanych.
Otwory blokowane posiadające oporową część stożkową oraz gwintowaną walcową. Gwint na pełnym obwodzie otworu zapewniający pewną stabilizację. Niewymagające zaślepek/przejściówek do wkrętów blokowanych.
Wszystkie otwory blokowane z pogłębieniem kulistym umożliwiającym użycie wkrętów nieblokowanych.
Posiadająca przynajmniej 7 otworów pod druty Kirchnera do tymczasowego ustalenia płytki.
Posiadające 3 pary otworów pod druty Kirschnera umożliwiające prawidłowe pozycjonowanie płytki nad trzpieniem protezy.
Posiadająca poprzeczne otwory, w części nasadowej i trzonowej, do zastosowania cerklarzu bez użycia dodatkowych elementów łączących z płytką.
Do otworów wkręty blokowane 5mm, samogwintujące.
Do otworów wkręty korowe 4,5 z łbem kulistym.
Zakończenie części trzonowej płytki odpowiednio wyprofilowane do wprowadzenia płytki metodą minimalnego cięcia.
Ta sama barwa płytek i wkrętów blokowanych-tytanowych ułatwiająca identyfikację i dobór implantów.</t>
  </si>
  <si>
    <t>Płytka okołoprotezowa kształtowa blokowana do bliższej nasady kości udowej. 
Wersja z krótką częścią nakrętarzową.
Płytka posiadająca haki do dodatkowej stabilizacji.
Płytka występująca w rozmiarze 4 otworowej.
Płyta posiadająca otwory centralne w osi implantu oraz 5 par otworów odsadzonych symetrycznie umożliwiających wprowadzenie wkrętów z ominięciem trzpienia protezy.
Ustalone kątowo ustawienie wkrętów blokowanych.
Otwory blokowane posiadające oporową część stożkową oraz gwintowaną walcową. Gwint na pełnym obwodzie otworu zapewniający pewną stabilizację. Niewymagające zaślepek/przejściówek do wkrętów blokowanych.
Wszystkie otwory blokowane z pogłębieniem kulistym umożliwiającym użycie wkrętów nieblokowanych.
Posiadająca przynajmniej 7 otworów pod druty Kirchnera do tymczasowego ustalenia płytki.
Posiadające 3 pary otworów pod druty Kirschnera umożliwiające prawidłowe pozycjonowanie płytki nad trzpieniem protezy.
Posiadająca poprzeczne otwory, w części nasadowej i trzonowej, do zastosowania cerklarzu bez użycia dodatkowych elementów łączących z płytką.
Do otworów wkręty blokowane 5mm, samogwintujące.
Do otworów wkręty korowe 4,5 z łbem kulistym.
Zakończenie części trzonowej płytki odpowiednio wyprofilowane do wprowadzenia płytki metodą minimalnego cięcia.
Ta sama barwa płytek i wkrętów blokowanych-tytanowych ułatwiająca identyfikację i dobór implantów.</t>
  </si>
  <si>
    <t>Płytka okołoprotezowa kształtowa blokowana do bliższej nasady kości udowej. 
Wersja z długą częścią nakrętarzową.
Płytka posiadająca haki do dodatkowej stabilizacji.
Płytka występująca w rozmiarze 4 otworowej.
Płyta posiadająca otwory centralne w osi implantu oraz 5 par otworów odsadzonych symetrycznie umożliwiających wprowadzenie wkrętów z ominięciem trzpienia protezy.
Ustalone kątowo ustawienie wkrętów blokowanych.
Otwory blokowane posiadające oporową część stożkową oraz gwintowaną walcową. Gwint na pełnym obwodzie otworu zapewniający pewną stabilizację. Niewymagające zaślepek/przejściówek do wkrętów blokowanych.
Wszystkie otwory blokowane z pogłębieniem kulistym umożliwiającym użycie wkrętów nieblokowanych.
Posiadająca przynajmniej 7 otworów pod druty Kirchnera do tymczasowego ustalenia płytki.
Posiadające 3 pary otworów pod druty Kirschnera umożliwiające prawidłowe pozycjonowanie płytki nad trzpieniem protezy.
Posiadająca poprzeczne otwory, w części nasadowej i trzonowej, do zastosowania cerklarzu bez użycia dodatkowych elementów łączących z płytką.
Do otworów wkręty blokowane 5mm, samogwintujące.
Do otworów wkręty korowe 4,5 z łbem kulistym.
Zakończenie części trzonowej płytki odpowiednio wyprofilowane do wprowadzenia płytki metodą minimalnego cięcia.
Ta sama barwa płytek i wkrętów blokowanych-tytanowych ułatwiająca identyfikację i dobór implantów.</t>
  </si>
  <si>
    <t>Płytka okołoprotezowa, nakrętarzowa kształtowa blokowana do bliższej nasady kości udowej. 
Wersja z krótką częścią nakrętarzową.
Płytka posiadająca haki do dodatkowej stabilizacji.
Płytka w rozmiarze 42mm.
Płyta posiadająca 1 parę otworów odsadzonych symetrycznie umożliwiających wprowadzenie wkrętów z ominięciem trzpienia protezy.
Ustalone kątowo ustawienie wkrętów blokowanych.
Otwory blokowane posiadające oporową część stożkową oraz gwintowaną walcową. Gwint na pełnym obwodzie otworu zapewniający pewną stabilizację. Niewymagające zaślepek/przejściówek do wkrętów blokowanych.
Wszystkie otwory blokowane z pogłębieniem kulistym umożliwiającym użycie wkrętów nieblokowanych.
Posiadająca poprzeczne otwory do zastosowania cerklarzu bez użycia dodatkowych elementów łączących z płytką.
Do otworów wkręty blokowane 5mm, samogwintujące.
Do otworów wkręty korowe 4,5 z łbem kulistym.
Ta sama barwa płytek i wkrętów blokowanych-tytanowych ułatwiająca identyfikację i dobór implantów.</t>
  </si>
  <si>
    <t>Płytka okołoprotezowa, nakrętarzowa kształtowa blokowana do bliższej nasady kości udowej.
Wersja z długą częścią nakrętarzową.
Płytka posiadająca haki do dodatkowej stabilizacji.
Płytka w rozmiarze 50mm.
Płyta posiadająca 1 parę otworów odsadzonych symetrycznie umożliwiających wprowadzenie wkrętów z ominięciem trzpienia protezy.
Ustalone kątowo ustawienie wkrętów blokowanych.
Otwory blokowane posiadające oporową część stożkową oraz gwintowaną walcową. Gwint na pełnym obwodzie otworu zapewniający pewną stabilizację. Niewymagające zaślepek/przejściówek do wkrętów blokowanych.
Wszystkie otwory blokowane z pogłębieniem kulistym umożliwiającym użycie wkrętów nieblokowanych.
Posiadająca poprzeczne otwory do zastosowania cerklarzu bez użycia dodatkowych elementów łączących z płytką.
Do otworów wkręty blokowane 5mm, samogwintujące.
Do otworów wkręty korowe 4,5 z łbem kulistym.
Ta sama barwa płytek i wkrętów blokowanych-tytanowych ułatwiająca identyfikację i dobór implantów.</t>
  </si>
  <si>
    <t>Płytka okołoprotezowa kształtowa blokowana do bliższej nasady kości udowej. 
Wersja prawa/lewa. 
Płytka bez haków.
Płytka występująca w rozmiarach 6-12 otworowej.
Płyta posiadająca otwory centralne w osi implantu oraz 5 par otworów odsadzonych symetrycznie umożliwiających wprowadzenie wkrętów z ominięciem trzpienia protezy.
Ustalone kątowo ustawienie wkrętów blokowanych.
Otwory blokowane posiadające oporową część stożkową oraz gwintowaną walcową. Gwint na pełnym obwodzie otworu zapewniający pewną stabilizację. Niewymagające zaślepek/przejściówek do wkrętów blokowanych.
Wszystkie otwory blokowane z pogłębieniem kulistym umożliwiającym użycie wkrętów nieblokowanych.
Posiadająca przynajmniej 7 otworów pod druty Kirchnera do tymczasowego ustalenia płytki.
Posiadające 3 pary otworów pod druty Kirschnera umożliwiające prawidłowe pozycjonowanie płytki nad trzpieniem protezy.
Posiadająca poprzeczne otwory, w części nasadowej i trzonowej, do zastosowania cerklarzu bez użycia dodatkowych elementów łączących z płytką.
Do otworów wkręty blokowane 5mm, samogwintujące.
Do otworów wkręty korowe 4,5 z łbem kulistym.
Zakończenie części trzonowej płytki odpowiednio wyprofilowane do wprowadzenia płytki metodą minimalnego cięcia.
Ta sama barwa płytek i wkrętów blokowanych-tytanowych ułatwiająca identyfikację i dobór implantów.</t>
  </si>
  <si>
    <t>Płytka okołoprotezowa kształtowa blokowana do bliższej nasady kości udowej. 
Płytka bez haków.
Płytka występująca w rozmiarze 4 otworowej.
Płyta posiadająca otwory centralne w osi implantu oraz 4 pary otworów odsadzonych symetrycznie umożliwiających wprowadzenie wkrętów z ominięciem trzpienia protezy.
Ustalone kątowo ustawienie wkrętów blokowanych.
Otwory blokowane posiadające oporową część stożkową oraz gwintowaną walcową. Gwint na pełnym obwodzie otworu zapewniający pewną stabilizację. Niewymagające zaślepek/przejściówek do wkrętów blokowanych.
Wszystkie otwory blokowane z pogłębieniem kulistym umożliwiającym użycie wkrętów nieblokowanych.
Posiadająca przynajmniej 7 otworów pod druty Kirchnera do tymczasowego ustalenia płytki.
Posiadające 3 pary otworów pod druty Kirschnera umożliwiające prawidłowe pozycjonowanie płytki nad trzpieniem protezy.
Posiadająca poprzeczne otwory, w części nasadowej i trzonowej, do zastosowania cerklarzu bez użycia dodatkowych elementów łączących z płytką.
Do otworów wkręty blokowane 5mm, samogwintujące.
Do otworów wkręty korowe 4,5 z łbem kulistym.
Zakończenie części trzonowej płytki odpowiednio wyprofilowane do wprowadzenia płytki metodą minimalnego cięcia.
Ta sama barwa płytek i wkrętów blokowanych-tytanowych ułatwiająca identyfikację i dobór implantów.</t>
  </si>
  <si>
    <t>Drut/linka do cerklarzu wyposażona w zacisk śrubowy.
Drut/linka wykonana ze splotu 75 włókienkowego zapewniający wysoką elastyczność i wytrzymałość implantu.
Śrubowy zacisk linki umożliwiający poluzowanie lub korektę ustawienia i siły naciągu linki.
Linka jak i zacisk wykonany ze stopu kobaltu.
Długość linki 600mm, średnica linki 2,0mm.
Gniazdo w śrubie zacisku typu Torx.
Instrumentarium wyposażone w obcinak linki zapewniający cięcie wewnątrz korpusu zacisku, co eliminuje kontakt postrzępionej końcówki linki z tkankami okołoszczepowymi i ich podrażnianie. 
Instrumentarium wyposażone w naciągacz umożliwiający obsługę jedną ręką, typu pistoletowego, z mechanizmem zapadkowym, z pomocniczym dynamometrycznym ustawieniem siły naciągu linki.
Instrumentarium wyposażone w przewlekacze oraz w klucz dynamometryczny do blokowania zacisku śrubowego linki.</t>
  </si>
  <si>
    <t>wkręt samogwintujący 5.0mm, gniazdo gwiazdkowe, długość 16-95mm, materiał tytan</t>
  </si>
  <si>
    <t>wkręt gąbczasty 5.4mm, gniazdo gwiazdkowe, długość 35-80mm, materiał tytan</t>
  </si>
  <si>
    <t>wkręt do cerklarzu , materiał tytan</t>
  </si>
  <si>
    <t>wkręt do cerklarzu do płyt okołoprotezowych, materiał tytan</t>
  </si>
  <si>
    <t>wkręt samogwintujący korowy 4.5mm, gniazdo gwiazdkowe, długość 20-95mm, materiał tytan</t>
  </si>
  <si>
    <t>wkręt gąbczasty 6.5mm, gniazdo gwiazdkowe, długość 35-95mm, materiał tytan</t>
  </si>
  <si>
    <t>wkręt kaniulowany 7.3mm, gniazdo gwiazdkowe, długość 30-100mm, materiał tytan</t>
  </si>
  <si>
    <t>wkręt stożkowy kaniulowany 7.3mm, gniazdo gwiazdkowe, długość 50-95mm, materiał tytan</t>
  </si>
  <si>
    <t>wkręt stożkowy gąbczasty 5.4mm, gniazdo gwiazdkowe, długość 30-95mm, materiał tytan</t>
  </si>
  <si>
    <t>wkręt samogwintujący zmiennosiowy 5.0mm, gniazdo gwiazdkowe, długość 16-110mm, materiał tytan</t>
  </si>
  <si>
    <t>wkręt samogwintujący zmiennosiowy 4.0mm, gniazdo gwiazdkowe, długość 16-95mm, materiał tytan</t>
  </si>
  <si>
    <t>wkręt okołoprotezowy 5.0mm, gniazdo gwiazdkowe, długość 10-20mm, materiał tytan</t>
  </si>
  <si>
    <t>Płytka kształtowa blokowana do kości dłoni typ prosta, liczba otworów 20.
Grubość 1,0mm.
Krawędź boczna fazowana w celu ograniczenia podrażnienia tkanek okołowszczepowych.
Otwory blokowane gwintowane, gwint na pełnym obwodzie otworu zapewniający pewną stabilizację.
Otwór kompresyjny - wydłużony do pozycjonowania płyty, z możliwością zablokowanie wkręta.
Otwory pod druty Kirschnera do tymczasowego ustalenia płytki.
Płytka kompatybilna z wkrętami blokowanymi, zmiennoosiowymi o średnicach 1,5mm/2,0mm/2,3mm.
Płytka kompatybilna z wkrętami nie-blokowanymi o średnicach 1,2mm/1,5mm/2,0mm/2,3mm.
Kodowane kolorem średnice wkrętów – wkręty blokowane i nieblokowane oraz dedykowane narzędzia oznaczone wspólnym kolorem.
Wszystkie wkręty 1,2mm/1,5mm/2,0mm/2,3mm z jednym rozmiarem gniazda typu X.</t>
  </si>
  <si>
    <t>Płytka kształtowa blokowana do kości dłoni typ prosta, liczba otworów 6 i 12.
Grubość 0,8mm i 1,2mm.
Krawędź boczna fazowana w celu ograniczenia podrażnienia tkanek okołowszczepowych.
Otwory blokowane gwintowane, gwint na pełnym obwodzie otworu zapewniający pewną stabilizację.
Otwór kompresyjny - wydłużony do pozycjonowania płyty, z możliwością zablokowanie wkręta.
Otwory pod druty Kirschnera do tymczasowego ustalenia płytki.
Płytka kompatybilna z wkrętami blokowanymi, zmiennoosiowymi o średnicach 1,5mm/2,0mm/2,3mm.
Płytka kompatybilna z wkrętami nie-blokowanymi o średnicach 1,2mm/1,5mm/2,0mm/2,3mm.
Kodowane kolorem średnice wkrętów – wkręty blokowane i nieblokowane oraz dedykowane narzędzia oznaczone wspólnym kolorem.
Wszystkie wkręty 1,2mm/1,5mm/2,0mm/2,3mm z jednym rozmiarem gniazda typu X.</t>
  </si>
  <si>
    <t>Płytka kształtowa blokowana do kości dłoni typ L, liczba otworów 2/5.
Wersja prawa/lewa.
Grubość 0,8mm i 1,2mm.
Krawędź boczna fazowana w celu ograniczenia podrażnienia tkanek okołowszczepowych.
Otwory blokowane gwintowane, gwint na pełnym obwodzie otworu zapewniający pewną stabilizację.
Otwór kompresyjny - wydłużony do pozycjonowania płyty, z możliwością zablokowanie wkręta.
Otwory pod druty Kirschnera do tymczasowego ustalenia płytki.
Płytka kompatybilna z wkrętami blokowanymi, zmiennoosiowymi o średnicach 1,5mm/2,0mm/2,3mm.
Płytka kompatybilna z wkrętami nie-blokowanymi o średnicach 1,2mm/1,5mm/2,0mm/2,3mm.
Kodowane kolorem średnice wkrętów – wkręty blokowane i nieblokowane oraz dedykowane narzędzia oznaczone wspólnym kolorem.
Wszystkie wkręty 1,2mm/1,5mm/2,0mm/2,3mm z jednym rozmiarem gniazda typu X.</t>
  </si>
  <si>
    <t>Płytka kształtowa blokowana do kości dłoni typ L 100°, liczba otworów 2/5.
Wersja prawa/lewa.
Grubość 0,8mm i 1,2mm.
Krawędź boczna fazowana w celu ograniczenia podrażnienia tkanek okołowszczepowych.
Otwory blokowane gwintowane, gwint na pełnym obwodzie otworu zapewniający pewną stabilizację.
Otwór kompresyjny - wydłużony do pozycjonowania płyty, z możliwością zablokowanie wkręta.
Otwory pod druty Kirschnera do tymczasowego ustalenia płytki.
Płytka kompatybilna z wkrętami blokowanymi, zmiennoosiowymi o średnicach 1,5mm/2,0mm/2,3mm.
Płytka kompatybilna z wkrętami nie-blokowanymi o średnicach 1,2mm/1,5mm/2,0mm/2,3mm.
Kodowane kolorem średnice wkrętów – wkręty blokowane i nieblokowane oraz dedykowane narzędzia oznaczone wspólnym kolorem.
Wszystkie wkręty 1,2mm/1,5mm/2,0mm/2,3mm z jednym rozmiarem gniazda typu X.</t>
  </si>
  <si>
    <t>Płytka kształtowa blokowana do kości dłoni typ T, liczba otworów 2/7.
Grubość 0,8mm i 1,2mm.
Krawędź boczna fazowana w celu ograniczenia podrażnienia tkanek okołowszczepowych.
Otwory blokowane gwintowane, gwint na pełnym obwodzie otworu zapewniający pewną stabilizację.
Otwór kompresyjny - wydłużony do pozycjonowania płyty, z możliwością zablokowanie wkręta.
Otwory pod druty Kirschnera do tymczasowego ustalenia płytki.
Płytka kompatybilna z wkrętami blokowanymi, zmiennoosiowymi o średnicach 1,5mm/2,0mm/2,3mm.
Płytka kompatybilna z wkrętami nie-blokowanymi o średnicach 1,2mm/1,5mm/2,0mm/2,3mm.
Kodowane kolorem średnice wkrętów – wkręty blokowane i nieblokowane oraz dedykowane narzędzia oznaczone wspólnym kolorem.
Wszystkie wkręty 1,2mm/1,5mm/2,0mm/2,3mm z jednym rozmiarem gniazda typu X.</t>
  </si>
  <si>
    <t>Płytka kształtowa blokowana do kości dłoni typ Y, liczba otworów 2/7.
Grubość 0,8mm i 1,2mm.
Krawędź boczna fazowana w celu ograniczenia podrażnienia tkanek okołowszczepowych.
Otwory blokowane gwintowane, gwint na pełnym obwodzie otworu zapewniający pewną stabilizację.
Otwór kompresyjny - wydłużony do pozycjonowania płyty, z możliwością zablokowanie wkręta.
Otwory pod druty Kirschnera do tymczasowego ustalenia płytki.
Płytka kompatybilna z wkrętami blokowanymi, zmiennoosiowymi o średnicach 1,5mm/2,0mm/2,3mm.
Płytka kompatybilna z wkrętami nie-blokowanymi o średnicach 1,2mm/1,5mm/2,0mm/2,3mm.
Kodowane kolorem średnice wkrętów – wkręty blokowane i nieblokowane oraz dedykowane narzędzia oznaczone wspólnym kolorem.
Wszystkie wkręty 1,2mm/1,5mm/2,0mm/2,3mm z jednym rozmiarem gniazda typu X.</t>
  </si>
  <si>
    <t>Płytka kształtowa blokowana do kości dłoni typ korekcyjna, liczba otworów 2/6.
Grubość 0,8mm i 1,2mm.
Krawędź boczna fazowana w celu ograniczenia podrażnienia tkanek okołowszczepowych.
Otwory blokowane gwintowane, gwint na pełnym obwodzie otworu zapewniający pewną stabilizację.
Otwór kompresyjny - wydłużony do pozycjonowania płyty, z możliwością zablokowanie wkręta.
Otwory pod druty Kirschnera do tymczasowego ustalenia płytki.
Płytka kompatybilna z wkrętami blokowanymi, zmiennoosiowymi o średnicach 1,5mm/2,0mm/2,3mm.
Płytka kompatybilna z wkrętami nie-blokowanymi o średnicach 1,2mm/1,5mm/2,0mm/2,3mm.
Kodowane kolorem średnice wkrętów – wkręty blokowane i nieblokowane oraz dedykowane narzędzia oznaczone wspólnym kolorem.
Wszystkie wkręty 1,2mm/1,5mm/2,0mm/2,3mm z jednym rozmiarem gniazda typu X.</t>
  </si>
  <si>
    <t>Płytka kształtowa blokowana do kości dłoni typ T, liczba otworów 3/7.
Grubość 0,8mm i 1,2mm.
Krawędź boczna fazowana w celu ograniczenia podrażnienia tkanek okołowszczepowych.
Otwory blokowane gwintowane, gwint na pełnym obwodzie otworu zapewniający pewną stabilizację.
Otwór kompresyjny - wydłużony do pozycjonowania płyty, z możliwością zablokowanie wkręta.
Otwory pod druty Kirschnera do tymczasowego ustalenia płytki.
Płytka kompatybilna z wkrętami blokowanymi, zmiennoosiowymi o średnicach 1,5mm/2,0mm/2,3mm.
Płytka kompatybilna z wkrętami nie-blokowanymi o średnicach 1,2mm/1,5mm/2,0mm/2,3mm.
Kodowane kolorem średnice wkrętów – wkręty blokowane i nieblokowane oraz dedykowane narzędzia oznaczone wspólnym kolorem.
Wszystkie wkręty 1,2mm/1,5mm/2,0mm/2,3mm z jednym rozmiarem gniazda typu X.</t>
  </si>
  <si>
    <t>Płytka kształtowa blokowana do kości dłoni typ H, liczba otworów 3/7.
Grubość 0,8mm i 1,2mm.
Krawędź boczna fazowana w celu ograniczenia podrażnienia tkanek okołowszczepowych.
Otwory blokowane gwintowane, gwint na pełnym obwodzie otworu zapewniający pewną stabilizację.
Otwory pod druty Kirschnera do tymczasowego ustalenia płytki.
Płytka kompatybilna z wkrętami blokowanymi, zmiennoosiowymi o średnicach 1,5mm/2,0mm/2,3mm.
Płytka kompatybilna z wkrętami nie-blokowanymi o średnicach 1,2mm/1,5mm/2,0mm/2,3mm.
Kodowane kolorem średnice wkrętów – wkręty blokowane i nieblokowane oraz dedykowane narzędzia oznaczone wspólnym kolorem.
Wszystkie wkręty 1,2mm/1,5mm/2,0mm/2,3mm z jednym rozmiarem gniazda typu X.</t>
  </si>
  <si>
    <t>Płytka kształtowa blokowana do kości dłoni typ równoległobok, liczba otworów 2/4.
Wersja prawa/lewa.
Grubość 0,8mm i 1,2mm.
Krawędź boczna fazowana w celu ograniczenia podrażnienia tkanek okołowszczepowych.
Otwory blokowane gwintowane, gwint na pełnym obwodzie otworu zapewniający pewną stabilizację.
Otwory pod druty Kirschnera do tymczasowego ustalenia płytki.
Płytka kompatybilna z wkrętami blokowanymi, zmiennoosiowymi o średnicach 1,5mm/2,0mm/2,3mm.
Płytka kompatybilna z wkrętami nie-blokowanymi o średnicach 1,2mm/1,5mm/2,0mm/2,3mm.
Kodowane kolorem średnice wkrętów – wkręty blokowane i nieblokowane oraz dedykowane narzędzia oznaczone wspólnym kolorem.
Wszystkie wkręty 1,2mm/1,5mm/2,0mm/2,3mm z jednym rozmiarem gniazda typu X.</t>
  </si>
  <si>
    <t>Płytka kształtowa blokowana do kości dłoni typ trapezowa, liczba otworów 2/3.
Wersja prawa/lewa.
Grubość 0,8mm i 1,2mm.
Krawędź boczna fazowana w celu ograniczenia podrażnienia tkanek okołowszczepowych.
Otwory blokowane gwintowane, gwint na pełnym obwodzie otworu zapewniający pewną stabilizację.
Otwory pod druty Kirschnera do tymczasowego ustalenia płytki.
Płytka kompatybilna z wkrętami blokowanymi, zmiennoosiowymi o średnicach 1,5mm/2,0mm/2,3mm.
Płytka kompatybilna z wkrętami nie-blokowanymi o średnicach 1,2mm/1,5mm/2,0mm/2,3mm.
Kodowane kolorem średnice wkrętów – wkręty blokowane i nieblokowane oraz dedykowane narzędzia oznaczone wspólnym kolorem.
Wszystkie wkręty 1,2mm/1,5mm/2,0mm/2,3mm z jednym rozmiarem gniazda typu X.</t>
  </si>
  <si>
    <t>Płytka kształtowa blokowana do kości dłoni typ prostokąt zwężany, liczba otworów 2/4.
Grubość 0,8mm i 1,2mm.
Krawędź boczna fazowana w celu ograniczenia podrażnienia tkanek okołowszczepowych.
Otwory blokowane gwintowane, gwint na pełnym obwodzie otworu zapewniający pewną stabilizację.
Otwory pod druty Kirschnera do tymczasowego ustalenia płytki.
Płytka kompatybilna z wkrętami blokowanymi, zmiennoosiowymi o średnicach 1,5mm/2,0mm/2,3mm.
Płytka kompatybilna z wkrętami nie-blokowanymi o średnicach 1,2mm/1,5mm/2,0mm/2,3mm.
Kodowane kolorem średnice wkrętów – wkręty blokowane i nieblokowane oraz dedykowane narzędzia oznaczone wspólnym kolorem.
Wszystkie wkręty 1,2mm/1,5mm/2,0mm/2,3mm z jednym rozmiarem gniazda typu X.</t>
  </si>
  <si>
    <t>Płytka kształtowa blokowana do kości dłoni typ prostokąt, liczba otworów 2/2 i 2/8.
Grubość 0,8mm i 1,2mm.
Krawędź boczna fazowana w celu ograniczenia podrażnienia tkanek okołowszczepowych.Otwory blokowane gwintowane, gwint na pełnym obwodzie otworu zapewniający pewną stabilizację.
Otwory pod druty Kirschnera do tymczasowego ustalenia płytki.
Płytka kompatybilna z wkrętami blokowanymi, zmiennoosiowymi o średnicach 1,5mm/2,0mm/2,3mm.
Płytka kompatybilna z wkrętami nie-blokowanymi o średnicach 1,2mm/1,5mm/2,0mm/2,3mm.
Kodowane kolorem średnice wkrętów – wkręty blokowane i nieblokowane oraz dedykowane narzędzia oznaczone wspólnym kolorem.
Wszystkie wkręty 1,2mm/1,5mm/2,0mm/2,3mm z jednym rozmiarem gniazda typu X.</t>
  </si>
  <si>
    <t>Płytka kształtowa do kości dłoni, typ haczykowy do złamań awulsyjnych, liczba otworów 1.
Grubość 0,8mm.
Krawędź boczna fazowana w celu ograniczenia podrażnienia tkanek okołowszczepowych.
Otwór kompresyjny - wydłużony do pozycjonowania płyty.
Otwór pod drut Kirschnera do tymczasowego ustalenia płytki.
Płytka kompatybilna z wkrętami nie-blokowanymi o średnicach 1,2mm/1,5mm/2,0mm/2,3mm.
Wszystkie wkręty 1,2mm/1,5mm/2,0mm/2,3mm z jednym rozmiarem gniazda typu X.</t>
  </si>
  <si>
    <t>Podkładka do kości dłoni.
Grubość 0,8mm i 1,2mm.
Średnica zewnętrzna 4,5mm i 5,5mm
Krawędź boczna fazowana w celu ograniczenia podrażnienia tkanek okołowszczepowych.
Podkładka kompatybilna z wkrętami nie-blokowanymi o średnicach 1,2mm/1,5mm/2,0mm/2,3mm.
Wszystkie wkręty 1,2mm/1,5mm/2,0mm/2,3mm z jednym rozmiarem gniazda typu X.</t>
  </si>
  <si>
    <t>Wkręt kostny do kości dłoni o średnicy 1,2mm.
Samogwintujący, z zacięciami na końcówce wkręta.
Długość 6÷10mm (opcjonalnie 5÷15).
Kompatybilny ze wszystkimi płytkami blokowanymi systemu do kości dłoni.
Kodowana kolorem średnica wkręta – wkręt oraz dedykowane narzędzia oznaczone wspólnym kolorem.
Gniazdo typu X, jeden rozmiar wkrętaka do wszystkich wkrętów systemu.</t>
  </si>
  <si>
    <t>Wkręt kostny do kości dłoni o średnicy 1,5mm.
Samogwintujący, z zacięciami na końcówce wkręta.
Długość 6÷20mm.
Kompatybilny ze wszystkimi płytkami blokowanymi systemu do kości dłoni.
Kodowana kolorem średnica wkręta – wkręt oraz dedykowane narzędzia oznaczone wspólnym kolorem.
Gniazdo typu X, jeden rozmiar wkrętaka do wszystkich wkrętów systemu.</t>
  </si>
  <si>
    <t>Wkręt kostny do kości dłoni o średnicy 2,0mm.
Samogwintujący, z zacięciami na końcówce wkręta.
Długość 6÷20mm (opcjonalnie 6÷30).
Kompatybilny ze wszystkimi płytkami blokowanymi systemu do kości dłoni.
Kodowana kolorem średnica wkręta – wkręt oraz dedykowane narzędzia oznaczone wspólnym kolorem.
Gniazdo typu X, jeden rozmiar wkrętaka do wszystkich wkrętów systemu.</t>
  </si>
  <si>
    <t>Wkręt kostny do kości dłoni o średnicy 2,3mm.
Samogwintujący, z zacięciami na końcówce wkręta.
Długość 6÷20mm (opcjonalnie 6÷30).
Kompatybilny ze wszystkimi płytkami blokowanymi systemu do kości dłoni.
Kodowana kolorem średnica wkręta – wkręt oraz dedykowane narzędzia oznaczone wspólnym kolorem.
Gniazdo typu X, jeden rozmiar wkrętaka do wszystkich wkrętów systemu.</t>
  </si>
  <si>
    <t>Wkręt kostny blokowany zmiennoosiowy VA do kości dłoni o średnicy 1,5mm.
Samogwintujący, z zacięciami na końcówce wkręta.
Długość 6÷20mm.
Kompatybilny ze wszystkimi płytkami blokowanymi systemu do kości dłoni.
Kodowana kolorem średnica wkręta – wkręt oraz dedykowane narzędzia oznaczone wspólnym kolorem.
Gniazdo typu X, jeden rozmiar wkrętaka do wszystkich wkrętów systemu.</t>
  </si>
  <si>
    <t>Wkręt kostny blokowany zmiennoosiowy VA do kości dłoni o średnicy 2,0mm.
Samogwintujący, z zacięciami na końcówce wkręta.
Długość 6÷20mm(opcjonalnie 6÷30).
Kompatybilny ze wszystkimi płytkami blokowanymi systemu do kości dłoni.
Kodowana kolorem średnica wkręta – wkręt oraz dedykowane narzędzia oznaczone wspólnym kolorem.
Gniazdo typu X, jeden rozmiar wkrętaka do wszystkich wkrętów systemu.</t>
  </si>
  <si>
    <t>Wkręt kostny blokowany zmiennoosiowy VA do kości dłoni o średnicy 2,3mm.
Samogwintujący, z zacięciami na końcówce wkręta.
Długość 6÷20mm(opcjonalnie 6÷30).
Kompatybilny ze wszystkimi płytkami blokowanymi systemu do kości dłoni.
Kodowana kolorem średnica wkręta – wkręt oraz dedykowane narzędzia oznaczone wspólnym kolorem.
Gniazdo typu X, jeden rozmiar wkrętaka do wszystkich wkrętów systemu.</t>
  </si>
  <si>
    <t>Gwóźdź ramienny uniwersalny: jeden do prawej i lewej kończyny. Anatomiczne odgięcie gwoździa wynoszące 4°. Długość L=180÷320 stopniowana co 20mm,  średnica 6÷9mm stopniowana co 1mm, dla gwóździ krótkich długość L=150mm, średnica 8÷9mm stopniowana co 1mm. Przekrój gwoździa okrągły na całej długości. W części bliższej ścięcie anatomiczne. W gwoździach o średnicach 8 mm i większych wierzchołek  gwoździa posiada zmniejszoną średnicę wewnętrzną. W części bliższej co najmniej 6 otworów do blokowania zapewniających opcje blokowania w przynajmniej trzech różnych płaszczyznach, w tym jeden fasolkowy. Długość otworu fasolkowego 14mm. W środkowej części otworu fasolkowego gwint dla śruby 5,5mm.  W części dalszej przynajmniej 4 otwory do blokowania dla gwoździ długich oraz 2 otwory dla gwoździ krótkich. Wszystkie otwory w części bliższej gwintowane.  Dla średnic 8 mm i większych w części dalszej otwory gwintowane. 
W gwoździach o średnicy 6 i 7 mm możliwość zastosowania wkrętów 3 mm w części dalszej,  4,0 lub  4,5 mm w części bliższej. W gwoździach o średnicy 8 mm i większych możliwość zastosowania wkrętów 4,0 lub  4,5 mm w części bliższej i dalszej. 
Kaniulowane śruby zaślepiające pozwalające na wydłużenie części bliższej gwoździa w przynajmniej 3 rozmiarach w zakresie 0-5mm stopniowane co 2,5mm.
Śruby blokujące kodowane kolorami – każda średnica inny kolor.
Gwoździe kodowane kolorami – każda średnica inny kolor.
Gniazda we wszystkich elementach blokujących typu TORX.
System wykonany ze stopu tytanu.</t>
  </si>
  <si>
    <t>Wkręt blokujący śr.4,5mm z gniazdem typu torx, L-  L- 25-70mm</t>
  </si>
  <si>
    <t>Wkręt blokujący śr.4,0mm z gniazdem typu torx, L-  L- 25-70mm</t>
  </si>
  <si>
    <t>Wkręt blokujący  śr. 3,0mm z gniazdem typu torx, L-  L-20-50mm</t>
  </si>
  <si>
    <t xml:space="preserve">Śruba kompresyjna </t>
  </si>
  <si>
    <t>Śruba zaślepiająca  L= 0÷5mm</t>
  </si>
  <si>
    <t>Gwóźdź śródszpikowy udowy anatomiczny (zakładany z boku krętarza większego):
Gwóźdź udowy, blokowany, kaniulowany, lewy i prawy. Proksymalne ugięcie  zapewniające założenie z dostępu bocznego w stosunku do szczytu krętarza większego.
Jeden uniwersalny gwóźdź przeznaczony do leczenia złamań kości udowej (używany przy metodzie kompresyjnej, rekonstrukcyjnej oraz podkrętarzowej - antegrade).
Długość L=340÷460mm (ze skokiem co 20mm) do długości 460mm pokryty celownikiem dalszym, średnica d=9÷12mm ze skokiem (co 1mm) . 
W części dalszej posiadający min. 5 otworów w co najmniej 4 płaszczyznach (w tym co najmniej 1 otwór dynamiczny oraz 4 otwory gwintowane), z niskim blokowaniem, usytuowanie środka pierwszego otworu dystalnego max. 5mm od końca gwoździa. W części bliższej posiadający min. 5 otworów w tym: 2 rekonstrukcyjne, 2 do blokowania statycznego lub kompresyjnego i jeden do blokowania proksymalnego antegrade.
Przy metodzie rekonstrukcyjnej oraz antegrade blokowany w części bliższej ryglami samowiercącymi kaniulowanymi o średnicy 7,5mm. 
Przy metodzie kompresyjnej blokowany w części bliższej ryglami o średnicy ø4,0÷5,5mm.
W części dalszej blokowany ryglami o średnicy w przedziale ø4,0÷5,5mm,
Gniazda we wszystkich elementach blokujących typu TORX.
Śruby blokujące kodowane kolorami – każda średnica inny kolor.
Gwoździe kodowane kolorami – każda średnica inny kolor.
Kaniulowane śruby zaślepiające pozwalające na wydłużenie części bliższej gwoździa w zakresie 0÷15mm stopniowane co 5mm. System wykonany ze stopu tytanu.
Instrumentarium zapewniające wykonanie kompresji odłamów bez demontażu celownika.</t>
  </si>
  <si>
    <t xml:space="preserve">Gwóźdź śródszpikowy udowy anatomiczny krótki  (zakładany z boku krętarza większego):
- jeden do prawej i lewej kończyny. W części bliższej posiadający min. 5 otworów w tym: 2 rekonstrukcyjne, 2 do blokowania statycznego lub kompresyjnego i jeden do blokowania proksymalnego antegrade. W części dalszej posiadający 1 otwór dynamiczny.
- długość L=180÷200mm (ze skokiem co 20mm) </t>
  </si>
  <si>
    <t>Wkręt rekonstrukcyjny kaniulowany ø 7,5 L-50-120mm.</t>
  </si>
  <si>
    <t>Wkręt blokujący ø5,5mm z gniazdem typu torx, L-30-90mm.</t>
  </si>
  <si>
    <t>Wkręt blokujący ø5,0mm z gniazdem typu torx, L- 30-90mm.</t>
  </si>
  <si>
    <t>Wkręt blokujący ø4,5mm z gniazdem typu torx, L- 30-90mm</t>
  </si>
  <si>
    <t>Wkręt blokujący ø4,0mm z gniazdem typu torx, L- 30-90mm</t>
  </si>
  <si>
    <t>Śruba kompresyjna</t>
  </si>
  <si>
    <t>Śruba zaślepiająca w długościach  0 - 15mm.</t>
  </si>
  <si>
    <t xml:space="preserve">Gwóźdź śródszpikowy krętarzowy.
Krótki - długość L=180÷200mm (ze skokiem co 20mm) z 4 stopniowym odgięciem, pokryty celownikiem, średnica d=10÷12mm (ze skokiem co 1mm) dla części dalszej, 16 mm dla części bliższej. Kąt szyjkowo – trzonowy 125º, 130º oraz 135º, wersja kaniulowana, uniwersalny do kości lewej i prawej. Gwóźdź o przekroju okrągłym. 
Długi - długość L=280÷420mm (ze skokiem co 20mm) pokryty celownikiem dalszym, z 4 stopniowym odgięciem, do długości 420mm pokryty celownikiem dalszym, średnica części dalszej d=10÷12mm (ze skokiem co 1mm), 16 mm dla części bliższej. Kąt szyjkowo – trzonowy 125º, 130º oraz 135º, kąt antywersji 10°, wersja kaniulowana, lewa i prawa. Gwóźdź o przekroju okrągłym na całej długości. Promień gięcia w części dalszej R=2000mm.
Blokowany w części bliższej śrubą zespalającą o średnicy 10,5mm wraz ze elementem ustalającym. Gwóźdź zapewnia możliwość zabezpieczenia antyrotacyjnego drugim drutem Kirschnera 3,2mm, przechodzącym przez gwóźdź, podczas wprowadzania śruby 10,5. Konstrukcja elementu zabezpieczającego nie wymusza usunięcia zabezpieczenia antyrotacyjnego drutem Kirschnera. Element ustalający montowany przez producenta wewnątrz gwoździa.
Możliwość opcjonalnego blokowania w części bliższej przy pomocy dodatkowego pina antyrotacyjnego o średnicy 5mm. Możliwość jednoczesnego zablokowania śruby zespalającej 10,5mm i pinu antyrotacyjnego 5mm. Możliwość opcjonalnego blokowania śrubą teleskopową 10,5 w miejsce śruby standardowej zespalającej 10,5. 
W części dalszej blokowany wkrętami blokującymi o średnicy 5,0 lub 5,5. W części dalszej posiadający dla gwoździa krótkiego co najmniej 1 otwór dynamiczny oraz 1 statyczny gwintowany, dla gwoździa długiego co najmniej 1 otwór dynamiczny oraz 2 otwory statyczne gwintowane zapewniające co najmniej dwupłaszczyznową stabilizację (AP i strzałkowej).
Kaniulowane śruby zaślepiające pozwalające na wydłużenie części bliższej gwoździa w przynajmniej 4 rozmiarach w zakresie 0÷15mm stopniowane co 5mm. 
Śruby blokujące kodowane kolorami – każda średnica inny kolor.
Gwoździe kodowane kolorami – każda średnica inny kolor. Wersja lewa lub prawa gwoździa kodowana kolorem na części bliższej.
Gniazda we wszystkich elementach blokujących typu TORX. System wykonany ze stopu tytanu. </t>
  </si>
  <si>
    <t>Wkręt blokujący śr. 5,0 z gniazdem typu torx, L- 30mm-80mm</t>
  </si>
  <si>
    <t>Wkręt blokujący śr. 5,5 z gniazdem typu torx, L- 30mm-80mm</t>
  </si>
  <si>
    <t>Śruba zespalająca z kołnierzem zabezpieczającym przed migracją śr. 5,0mm L-70-110mm</t>
  </si>
  <si>
    <t>Śruba zespalająca kaniulowana z kołnierzem zabezpieczającym przed migracją śr.10,5mm L-80-120 mm</t>
  </si>
  <si>
    <t>Śruba zaślepiająca śrubę zespalającą</t>
  </si>
  <si>
    <t>Śruba zespalająca kaniulowana teleskopowa z kołnierzem zabezpieczającym przed migracją śr.10,5mm L-80-120 mm, sterylna</t>
  </si>
  <si>
    <t xml:space="preserve">Śruba ustalająca </t>
  </si>
  <si>
    <t>Śruba zaślepiająca L= 0÷15mm stopniowane co 5mm</t>
  </si>
  <si>
    <t xml:space="preserve">Gwóźdź udowy wsteczny kondylarny.
Jeden uniwersalny gwóźdź przeznaczony do leczenia złamań kości udowej używany przy metodzie wstecznej. Gwóźdź o przekroju okrągłym na całej długości. Promień gięcia w części bliższej R=2000mm. Długość L=180÷420mm (ze skokiem co 20mm) do długości 420mm pokryty celownikiem dalszym, średnica d=10÷12mm ze skokiem (co 1mm) w wersji kaniulowanej. Jeden uniwersalny do lewej i prawej kończyny.  W części bliższej posiadający min. 3 otwory w co najmniej 2 płaszczyznach (w tym co najmniej 1 dynamiczny), z niskim blokowaniem, usytuowanie środka pierwszego otworu max. 5mm od końca gwoździa. W części dalszej posiadający min. 8 otworów w tym: 
-2 otwory o średnicy 6,5mm w płaszczyźnie strzałkowej, pierwszy na wysokości max  8 mm od końca gwoździa, 
-2 otwory o średnicy 5mm gwintowane w płaszczyźnie strzałkowej ,
-2 otwory skośne 5mm o kącie w płaszczyźnie poprzecznej wynoszącym 30° ,
-2 otwory kondylarne 5mm o kącie w płaszczyźnie poprzecznej 30° i jednocześnie w płaszczyźnie AP – 30°.
Śruba zaślepiająca z gniazdem typu torx, lita. Wystająca ponad koniec gwoździa max 1mm.  Z możliwością blokady pierwszej śruby 6,5mm. Z wykonanym ograniczeniem w przypadku braku śruby 6,5.
Otwory w gwoździu o średnicy 6,5mm blokowane zestawem blokującym lub wkrętem 6,5mm z  nakrętkami. Zestaw blokujący o średnicy 6,5 mm w zakresie długości 50-105mm. Wkręty blokujące  w zakresie długości 50-120mm.
Gwoździe barwione na kolor w zależności od średnicy. 
Śruby blokujące kodowane kolorami – każda średnica inny kolor.
Gniazda w elementach blokujących typu TORX.
System wykonany ze stopu tytanu. </t>
  </si>
  <si>
    <t>Zestaw blokujący śr. 6,5 mm z gniazdem typu torx, L-50-90 mm</t>
  </si>
  <si>
    <t>Wkręt blokujący śr. 6,5 mm z gniazdem typu torx, L- 50-120 mm</t>
  </si>
  <si>
    <t>Nakrętka 6,5</t>
  </si>
  <si>
    <t>Wkręt blokujący śr. 5,5 z gniazdem typu torx, L- 30mm-90mm</t>
  </si>
  <si>
    <t>Wkręt blokujący śr. 5,0 z gniazdem typu torx, L- 30mm-90mm</t>
  </si>
  <si>
    <t>Śruba zaślepiająca</t>
  </si>
  <si>
    <t>Gwóźdź śródszpikowy piszczelowy 
Długość L=270-390mm (ze skokiem co 15mm) w całości pokryty celownikiem dalszym, średnica d=8-12mm ze skokiem (co 1mm), w wersji kaniulowanej. Profilowane przejście części bliższej w stosunku do dalszej w przedziale 9-10°. 3° zagięcie części dalszej gwoździa. 
Instrumentarium zapewniające wykonanie kompresji odłamów bez demontażu celownika. W zestawie 2 komplety celowników bliższych: jeden z krótką tuleją i jeden z długą tuleją. 
W części bliższej co najmniej 5 otworów (w tym 2 gwintowane obwodowe otwory rekonstrukcyjne oraz jeden dynamiczny) zapewniających opcje blokowania w przynajmniej trzech różnych płaszczyznach. W części dalszej posiadający min. 5 otworów (w tym 4 otwory gwintowane oraz jeden dynamiczny) zapewniających co najmniej trzypłaszczyznową stabilizację, z bardzo niskim blokowaniem, usytuowanie środka pierwszego otworu dystalnego max. 5 mm od końca gwoździa.
Spłaszczone dwie boczne powierzchnie gwoździa w części dalszej zapewniające obniżenie ciśnienia śródszpikowego w trakcie implantacji. W otworach rekonstrukcyjnych oraz gwintowanych w części dalszej zapewnione alternatywne zamienne stosowanie rygli o średnicy ø4,0 i ø4,5 (dla gwoździ o średnicy ø8 i ø9) lub ø5 i ø5,5 (dla gwoździ o średnicy od ø10). Kaniulowane śruby zaślepiające pozwalające na wydłużenie części bliższej gwoździa w przynajmniej 4 rozmiarach w zakresie 0-15mm stopniowane co 5mm. 
Gniazda we wszystkich elementach blokujących typu TORX.
Śruby blokujące kodowane kolorami – każda średnica inny kolor.
Gwoździe kodowane kolorami – każda średnica inny kolor.
System wykonany ze stopu tytanu.</t>
  </si>
  <si>
    <t>Wkręt blokujący śr. 4,5 z gniazdem typu torx, L- 25mm-80mm</t>
  </si>
  <si>
    <t>Wkręt blokujący śr. 4,0 z gniazdem typu torx, L- 25mm-80mm</t>
  </si>
  <si>
    <t>Śruba zaślepiająca  L= 0-15mm</t>
  </si>
  <si>
    <t>Gwóźdź piszczelowy wsteczny kaniulowany przeznaczony do stabilnej osteosyntezy kości stępu oraz dalszej części kości piszczelowej, do leczenia zwyrodnień oraz deformacji stawów stępu. 
Gwóźdź do prawej i lewej kończyny. Anatomiczne odgięcie gwoździa po promieniu w części piętowej. Długość L=180÷320 stopniowana co 20 mm. Średnica 10÷12mm stopniowana co 1mm. Przekrój gwoździa okrągły na całej długości. W części  piętowej 3 otwory: 2 otwory gwintowane i otwór podłużny (kompresyjny) zapewniające opcje blokowania w przynajmniej dwóch różnych płaszczyznach. Otwór podłużny (kompresyjny) o długości 13mm, wykonany pod kątem 20° pozwalający na wprowadzenie wkręta blokującego w kość skokową.  W części piszczelowej 3 otwory: 2 otwory gwintowane i otwór podłużny (kompresyjny) zapewniające opcje blokowania w przynajmniej dwóch różnych płaszczyznach. 
Gwoździe blokowane wkrętmi 5,0 lub 5,5 mm zarówno  w części piętowej jak i piszczelowej. Gniazda we wszystkich elementach blokujących typu TORX.
Śruby blokujące kodowane kolorami – każda średnica inny kolor.
Gwoździe kodowane kolorami – każda średnica inny kolor.
System wykonany ze stopu tytanu.</t>
  </si>
  <si>
    <t>Wkręt blokujący śr. 5,5 z gniazdem typu torx, L- 26mm-90mm</t>
  </si>
  <si>
    <t>Wkręt blokujący śr. 5,0 z gniazdem typu torx, L- 26mm-90mm</t>
  </si>
  <si>
    <t xml:space="preserve">Śruba zaślepiająca  </t>
  </si>
  <si>
    <t>Gwóźdź piętowy do leczenia złamań kości piętowej lub artrodezy stawu skokowo-piętowego. Wprowadzany od strony guza piętowego. Gwóźdź kaniulowany, prosty o przekroju okrągłym na całej długości. Wersja do prawej i lewej kończyny. Anatomiczne ścięcie części bliższej. Wierzchołek gwoździa z atraumatyczną powierzchnią oporową pod kość skokową. Długość L=45÷55 mm (ze skokiem co 5 mm) oraz 70 mm, pokryty w całości celownikiem; średnica 10,12 mm. Gwóźdź posiada dla długości L=45÷55 - trzy gwintowane otwory. Dla długości gwoździa 70mm - cztery gwintowane otwory oraz jeden otwór kompresyjny,  zapewniające stabilne blokowanie wielopłaszczyznowe. Długość otworu kompresyjnego 5mm. Możliwość zastosowania wkrętów kaniulowanych 5,0 lub 5,5 mm. Połączenie wkrętów 5,5 stabilne kątowo. 
Śruby zaślepiające pozwalające na wydłużenie części bliższej gwoździa w przynajmniej 5 rozmiarach w zakresie 0÷20 mm stopniowane co 5mm. 
Gniazda we wszystkich elementach typu torx. 
Śruby blokujące kodowane kolorami – każda średnica inny kolor.
Gwóźdź znakowany kolorem dla wersji lewa/prawa i ze względu na średnicę.
System wykonany ze stopu tytanu.</t>
  </si>
  <si>
    <t>Wkręt blokujący kaniulowany śr. 5,0mm z gniazdem typu torx, L- 20mm-60mm</t>
  </si>
  <si>
    <t>Wkręt blokujący kaniulowany śr. 5,5mm z gniazdem typu torx, L- 20mm-60mm</t>
  </si>
  <si>
    <t>Śruba zaślepiająca  L=0÷20mm</t>
  </si>
  <si>
    <t xml:space="preserve">System implantów do łączenia kości udowej i piszczelowej w miejscu resekcji stawu kolanowego. 
Gwóźdź udowy  lity o przekroju okrągłym z czterema kanałkami, dedykowany do lewej i prawej kończyny. Promień gięcia w części bliższej R=2800mm skierowany ku tyłowi oraz kącie gięcia w kierunku bocznym 5°-7°. Długość L=180÷480mm (ze skokiem co 20mm), średnica d=10÷12mm ze skokiem (co 1mm). W części bliższej 2 otwory z niskim blokowaniem (w tym 1 dynamiczny) zaopatrywane wkrętami o średnicy 5mm.  
</t>
  </si>
  <si>
    <t xml:space="preserve">Gwóźdź piszczelowy lity o przekroju okrągłym na całej długości z czterema kanałkami przeznaczony  zarówno do lewej i prawej kończyny, wygięty ku tyłowi o 5°-7°. Długość L=180÷480mm (ze skokiem co 20mm), średnica d=10÷12mm ze skokiem (co 1mm). W części dalszej posiadający 2 otwory z niskim blokowaniem (w tym 1 dynamiczny) zaopatrywane wkrętami o średnicy 5mm. 
</t>
  </si>
  <si>
    <t xml:space="preserve">Wkręt blokujący średnicy 5,0mm, długość 30-90mm (ze skokiem co 5mm), gniazdo torx. </t>
  </si>
  <si>
    <t xml:space="preserve">Śruba T do łączenia gwoździ – udo i piszczel oraz poszczególnych części dystansu. Długość 20mm z  gwintem M6. </t>
  </si>
  <si>
    <t xml:space="preserve">Dystans – składający się z części górnych i dolnych, w zakresie 20÷100mm (ze skokiem co 10mm).  Montowany w miejscu łączenia gwoździa udowego i piszczelowego  z możliwością przesuwania się po gwoździach.  
Śruba – do łączenia gwoździ – udo i piszczel oraz poszczególnych części dystansu. Długość 20mm z  gwintem M6. </t>
  </si>
  <si>
    <t>Dystans 20x21mm, długość 60mm-140mm</t>
  </si>
  <si>
    <t>Gwoździe śródszpikowe, elastyczne, tytanowe, do zespoleń kości długich. Zakończenie gwoździa spłaszczone i zaokrąglone, wygięte w kształcie kija hokejowego, umożliwiające bezpieczne wprowadzenie gwoździa do kanału śródszpikowego. Średnica gwoździa 1,5mm, 1,75mm, 2,0mm, 2,25mm, 2,5mm, 3,0mm, 3,5mm, 4,0mm. Implanty pakowane sterylnie.</t>
  </si>
  <si>
    <t>Śruba zaślepijąca 5,5</t>
  </si>
  <si>
    <t>Śruba zaślepijąca 7,5</t>
  </si>
  <si>
    <t>śruba kaniulowana kompresyjna 2,0/3,0. Długość 10- 30 mm ze skokiem co 2 mm, śruba samowiercąca wykonana ze stopu tytanu. W części bliższej gwint o średnicy 2,0mm, rdzeń o średnicy 1,5mm. W części dalszej gwint o średnicy 3,0mm na długości 4mm</t>
  </si>
  <si>
    <t>śruba kaniulowana kompresyjna 2,5/3,2. Długość 10- 30 mm ze skokiem co 2 mm, śruba samowiercąca wykonana ze stopu tytanu. W części bliższej gwint o średnicy 2,5mm, rdzeń o średnicy 1,7mm. W części dalszej gwint o średnicy 3,2mm na długości 4mm</t>
  </si>
  <si>
    <t>śruba kaniulowana kompresyjna 3,0/4,0. Długość 12- 40 mm ze skokiem co 2 mm, śruba samowiercąca wykonana ze stopu tytanu. W części bliższej gwint o średnicy 3,0mm, rdzeń o średnicy 2,4mm. W części dalszej gwint o średnicy 4,0mm na długości 7mm</t>
  </si>
  <si>
    <t xml:space="preserve">śruba kaniulowana kompresyjna 4,5/5,0. Długość 20- 50 mm ze skokiem co 2 mm, śruba samowiercąca wykonana ze stopu tytanu. </t>
  </si>
  <si>
    <t>Płytka mostkowo-żebrowa przeznaczona do małoinwazyjnej metody leczenia deformacji klatki piersiowej tzw. klatki piersiowej lejkowatej. Płytka jest wprowadzana pod mostek w celu korekcji deformacji, płytki o grubości 2,5mm wykonane ze stopu tytanu o wysokiej wytrzymałości, w celu zapewnienia optymalnej sztywności i zmniejszenia prawdopodobieństwa trwałego odkształcenia płytki pod naciskiem mostka, długości płytek mostkowo-żebrowych od 180 do 430mm. Płytki posiadają boczne karbowania na końcówkach, ułatwiające mocowanie szwów chirurgicznych.</t>
  </si>
  <si>
    <t>Płytki poprzeczne wsuwane na końcówki płytki mostkowo-żebrowej, ukształtowane w złącze typu „jaskółczy ogon” i umożliwiające umocowanie w określonej pozycji na płytce za pomocą wkrętu blokującego, dostępne w długościach od 45 do 55mm, ze skokiem 5mm.</t>
  </si>
  <si>
    <t>Płytki poprzeczne podwójne wsuwane na końcówki płytki mostkowo-żebrowej, ukształtowane w złącze typu „jaskółczy ogon” i umożliwiające umocowanie w określonej pozycji na płytce za pomocą wkrętu blokującego, dostępne w długościach od 60 do 80 mm, ze skokiem 5mm.</t>
  </si>
  <si>
    <t>Wkręt blokujący do płytki poprzecznej wsuwanej</t>
  </si>
  <si>
    <t xml:space="preserve">Płytki poprzeczne nakładane na końcówki płytki mostkowo-żebrowej, z możliwością mocowania wkrętem blokującym do płytki w pozycji prostopadłej mocowanej prostopadle do płytki mostkowo-żebrowej </t>
  </si>
  <si>
    <t>Płytki poprzeczne nakładane na końcówki płytki mostkowo-żebrowej, z możliwością mocowania wkrętem blokującym do płytki w pozycji prostopadłej mocowanej prostopadle do płytki mostkowo-żebrowej, dostępne w długościach od 60 do 80 mm, ze skokiem 5mm.</t>
  </si>
  <si>
    <t xml:space="preserve">Płytki poprzeczne nakładane na końcówki płytki mostkowo-żebrowej, z możliwością mocowania wkrętem blokującym do płytki w pozycji skośnej, w dwóch odmianach montowanych skośnie 10° i 20°, w wersji prawej i lewej. </t>
  </si>
  <si>
    <t>Wkręt blokujący do płytki poprzecznej i skośnej nakładanej</t>
  </si>
  <si>
    <t>SUMA</t>
  </si>
  <si>
    <t xml:space="preserve">Wykonawca zobowiązuje się do zdeponowania instrumentariów wybranych przez zamawiającego na czas trwania umowy oraz kontenerów do sterylizacji do zdeponowanych zestawów. Wykonawca zobowiązuje się do zdeponowania zestawu do usuwania śrub na czas trwania umowy. </t>
  </si>
  <si>
    <r>
      <t xml:space="preserve">PAKIET </t>
    </r>
    <r>
      <rPr>
        <b/>
        <sz val="10"/>
        <color indexed="10"/>
        <rFont val="Arial"/>
        <family val="2"/>
        <charset val="238"/>
      </rPr>
      <t xml:space="preserve"> VII</t>
    </r>
  </si>
  <si>
    <r>
      <t xml:space="preserve">PAKIET </t>
    </r>
    <r>
      <rPr>
        <b/>
        <sz val="10"/>
        <color indexed="10"/>
        <rFont val="Arial"/>
        <family val="2"/>
        <charset val="238"/>
      </rPr>
      <t xml:space="preserve"> VIII</t>
    </r>
  </si>
  <si>
    <t>Trzpień tytanowy bezcementowy,  w kształcie klina o przekroju prostokątnym, zwężający się dystalnie, porowaty na całej powierzchni, dostępny w dwóch wersjach kąta szyjkowo-trzonowego. W wersji standardowej dostępny w 12 rozmiarach, w wersji lateralizowanej dostępny w 9 rozmiarach. Stożek szyjki 12/14.</t>
  </si>
  <si>
    <r>
      <t>OPIS PRZEDMIOTU ZAMÓWIENIA</t>
    </r>
    <r>
      <rPr>
        <b/>
        <sz val="10"/>
        <color indexed="8"/>
        <rFont val="Arial"/>
        <family val="2"/>
        <charset val="238"/>
      </rPr>
      <t xml:space="preserve"> -Proteza bezcementowa biodra z panewką wkręcaną</t>
    </r>
    <r>
      <rPr>
        <b/>
        <i/>
        <sz val="10"/>
        <color indexed="8"/>
        <rFont val="Arial"/>
        <family val="2"/>
        <charset val="238"/>
      </rPr>
      <t>- DEPOZYT</t>
    </r>
  </si>
  <si>
    <t>Głowa metalowa CoCr o śr. 28, 32 mm dostępna w 4 długościach szyjki</t>
  </si>
  <si>
    <t>Głowa metalowa CoCr o śr. 36 mm dostępna w 4 długościach szyjki</t>
  </si>
  <si>
    <t>Głowa ceramiczna o śr. 28, 32, 36 mm dostępna w 4 długościach szyjki</t>
  </si>
  <si>
    <t>Wkładka polietylenowa high crosslink symetryczna i asymetryczna (00, 150) o  średnicy wewnętrznej 28, 32,36mm</t>
  </si>
  <si>
    <t xml:space="preserve">Panewka bezcementowa tytanowa, w rozmiarach 46-68 mm, o przekroju stożkowym, wkręcana, z ząbkowanym gwintem na obwodzie, z otworem w dnie do kontroli osadzenia implantu, wraz z zaślepką. </t>
  </si>
  <si>
    <r>
      <t xml:space="preserve">PAKIET </t>
    </r>
    <r>
      <rPr>
        <b/>
        <sz val="10"/>
        <color indexed="10"/>
        <rFont val="Arial"/>
        <family val="2"/>
        <charset val="238"/>
      </rPr>
      <t xml:space="preserve"> IX</t>
    </r>
  </si>
  <si>
    <r>
      <t>OPIS PRZEDMIOTU ZAMÓWIENIA</t>
    </r>
    <r>
      <rPr>
        <b/>
        <sz val="10"/>
        <color indexed="8"/>
        <rFont val="Arial"/>
        <family val="2"/>
        <charset val="238"/>
      </rPr>
      <t xml:space="preserve"> - Endoprotezy pierwotne i rewizyjne stawu biodrowego  -  DEPOZYT</t>
    </r>
    <r>
      <rPr>
        <b/>
        <sz val="10"/>
        <color indexed="10"/>
        <rFont val="Arial"/>
        <family val="2"/>
        <charset val="238"/>
      </rPr>
      <t xml:space="preserve"> </t>
    </r>
  </si>
  <si>
    <t xml:space="preserve">Trzpień, mocowany w przynasadzie, bezcementowy, wykonany ze stopu tytanu, pokryty w części bliższej i kołnierzowej porowatym tytanem oraz w całości hydroksyapatytem, kołnierzowy o geometrii potrójnego stożka. CCD 130°, w 12 rozmiarach, w wersji Standard i High Offset, o długości trzpienia 97 - 119mm. Równomierny wzrost rozmiaru ML o 1 mm między rozmiarami. Lateralizacja o 6mm w rozmiarach 1-4 oraz o 8mm w rozmiarach 5-12. Stożek 12/14, szyjka spłaszczona w płaszczyźnie ML. Dostosowany do technik małoinwazyjnych, instrumentarium posiada frez do przygotowania kości pod kołnierz. </t>
  </si>
  <si>
    <t>Panewka hemisferyczna, bezcementowa, pokryta porowatym tytanem  o zaawansowanej strukturze 3D, współczynnik tarcia 1,2 oraz 80% porowatość przy średniej wielkości porów 300µm, posiadająca uniwersalny mechanizm osadzania wkładek polietylenowych i ceramicznych. W opcji bezotworowej w średnicach 44 - 66mm co 2mm oraz z możliwością zastosowania 3 śrub mocujących w średnicach 48 - 66mm co 2mm.</t>
  </si>
  <si>
    <t>Wkładka polietylenowa moderate-crosslink o średnicy wewnętrznej: 28mm neutralna i lateralizowana 4mm z reorientacją 10° w rozmiarach 44 - 66mm, z kołnierzem i lateralizowana 4mm w rozmiarach 48 - 66mm; 32mm neutralna, lateralizowana 4mm i lateralizowana 4mm z reorientacją 10° w rozmiarach 48 - 76mm i z kołnierzem w rozmiarach 52 - 76mm; 36mm neutralna, lateralizowana 4mm i lateralizowana 4mm z reorientacją 10° w rozmiarach 52 - 76mm i z kołnierzem w rozmiarach 56 - 76mm; 40mm neutralna, lateralizowana 4mm i lateralizowana 4mm z reorientacją 10° w rozmiarach 56 - 76mm.</t>
  </si>
  <si>
    <t xml:space="preserve">Głowa metalowa CoCr o średnicy 36mm o długości szyjki -2, +1,5; + 5; +8,5; + 12, +15,5mm oraz 28mm o długości szyjki +1,5; + 5; +8,5. Stożek 12/14 </t>
  </si>
  <si>
    <t>Zaślepka do panewki bezcementowej.</t>
  </si>
  <si>
    <t>Głowa metalowa CoCr o średnicy 22,25mm o długości +4 i +7mm oraz 28mm o długości szyjki +1,5; + 5; +8,5; + 12mm oraz 32mm o długości szyjki +1; +5; + 9; +13mm. Stożek 12/14.</t>
  </si>
  <si>
    <t xml:space="preserve">Trzpień bezcementowy ze stopu tytanu, prosty, prostokątny przekrój poprzeczny, zwężający się dystalnie, w opcji kołnierzowej i bezkołnierzowej oraz w opcji CCD 125° i 135°, (Offset: Standard 135°; High +7mm 135°, Coxa Vara +7mm 125°; Coxa Vara 0mm 125°, Short Neck -5mm 135°). Uniwersalny dla biodra prawego i lewego, na całej długości pokryty hydroksyapatytem (średnia grubość 155µm), posiadający na całej powierzchni wzdłużne i poprzeczne nacięcia umożliwiające bardzo dobrą pierwotna stabilizację. Rozmiary 8 - 20 o długości trzpienia 115 - 190mm w zależności od opcji. Dostępny trzpień dysplastyczny w opcji standardowej i z nadbudową krętarzową rozmiar 6. Stożek 12/14, szyjka spłaszczona w płaszczyźnie ML. </t>
  </si>
  <si>
    <t>Trzpień rewizyjny bezcementowy, ze stopu tytanu, prosty, zwężający się dystalnie, kołnierzowy. CCD 135°, Offset: Standard 135°; High +7mm 135°. Na całej długości pokryty hydroxyapatytem. Dodatkowo posiadający nacięcia w płaszczyźnie AP i ML zwężającej się części dystalnej umożliwiając dopasowanie trzpienia do krzywizny kości. Uniwersalny dla biodra prawego i lewego. Dostępny w 9 rozmiarach o długościach 180 - 230mm. Stożek 12/14, szyjka spłaszczona w płaszczyźnie ML.</t>
  </si>
  <si>
    <t>Panewka rewizyjna, bezcementowa, pokryta porowatym tytanem  o zaawansowanej strukturze 3D, współczynnik tarcia 1,2 oraz 80% porowatość przy średniej wielkości porów 300µm, posiadająca uniwersalny mechanizm osadzania wkładek polietylenowych i ceramicznych. Opcja wielootworowa z dodatkowymi otworami na obwodzie panewki w rozmiarach minimum 54 - 80 mm oraz opcja o pogłębionym dnie w rozmiarach minimum 54 - 72mm, offset 4-6mm w zalezności od rozmiaru.</t>
  </si>
  <si>
    <t>Panewka hemisferyczna, bezcementowa, pokryta porowatym tytanem  o zaawansowanej strukturze 3D, współczynnik tarcia 1,2 oraz 80% porowatość przy średniej wielkości porów 300µm, posiadająca uniwersalny mechanizm osadzania wkładek polietylenowych i ceramicznych. Opcja wielootworowa w średnicach 38 - 72mm co 2mm.</t>
  </si>
  <si>
    <t>Augmenty rewizyjne uzupełniające rozległe ubytki kostne panewki, wykonane z porowatego tytanu o gąbczastej strukturze. Opcja półkolista posiadająca otwory kierunkowe, wzajemnie prostopadłe na śruby blokowane o średnicy 5.5mm oraz podłużny otwór umożliwiający mocowanie implantu panewki do augmentu za pomocą śruby do kości gąbczastej o średnicy 6,5mm przy jednoczesnym zachowaniu swobody konfiguracji. Augmenty w grubościach 10, 15, 20 i 30mm dla panewek w rozmiarach 50 - 72mm. System zawiera dedykowane narzędzia wraz z przymiarami wyposażone w komplet raszpli umożliwiających opracowanie miejsca pod konkretny wymiar implantu.</t>
  </si>
  <si>
    <t>Śruby blokowane 5,5mm do augmentów półkolistych w długościach 25 - 70mm oraz do augmentów podpierających 14 - 30mm.</t>
  </si>
  <si>
    <t>Śruba peryferyjna do kości gąbczastej o średnicy 5mm, w długościach 20 - 80mm co 5mm.</t>
  </si>
  <si>
    <t>Głowa ceramiczna (Biolox Delta) o średnicy: 28mm o długości szyjki +1,5; + 5; +8,5mm oraz 32mm o długości szyjki +1; +5; + 9mm  oraz 36mm o długości szyjki +1,5; + 5; +8,5; + 12mm. Stożek 12/14.</t>
  </si>
  <si>
    <t>Wkładka polietylenowa crosslink o średnicy wewnętrznej: 22,25mm neutralna w rozmiarach 38 - 46mm; 28mm neutralna w rozmiarach 44-72mm, z kołnierzem w rozmiarach 48-66mm, lateralizowana 4mm i lateralizowana 4mm z 10-stopniową reorientacją w rozmiarach 48-76mm; 32mm neutralna i z kołnierzem w rozmiarach 52-76mm, lateralizowana 4mm i lateralizowana 4mm z 10- stopniową reorientacją w rozmiarach 48-76mm; 36mm neutralna w rozmiarach 56-76mm oraz lateralizowana 4mm i lateralizowana 4mm z 10-stopniową reorientacją w rozmiarach 52-76mm; 40mm lateralizowana 4mm w rozmiarach 56-60mm.</t>
  </si>
  <si>
    <t>Element dystalny trzpienia rewizyjnego, bezcementowy, typu Wagner, o oktagonalnym przekroju poprzecznym, zwężający się dystalnie (2.5 stopni stożek), umożliwiający stabilizację osiową i antyrotacyjną, dostępny w 16 średnicach 14 - 31mm i 4 długościach 140; 190; 240 i 290mm, w opcji prostej lub 3 stopni odchylenia (w zależności od rozmiaru).</t>
  </si>
  <si>
    <t>Element proksymalny trzpieńa rewizyjnego, bezcementowy, wykonany ze stopu tytanu o porowatej powierzchni, CCD 135 stopni. Dostępny w 3 średnicach 20; 24 i 28mm oraz 4 długościach 75; 85; 95 i 105mm, w dwóch opcjach offsetu 40 i 45mm. Umożliwiający ustawienie kąta antewersji w zakresie 360 stopni. Stożek 12/14, szyjka spłaszczona w płaszczyźnie ML. W zestawie śruba łącząca element proksymalny z elementem dystalnym w odpowiedniej długości 75; 8; 95 lub 105mm.</t>
  </si>
  <si>
    <r>
      <t xml:space="preserve">PAKIET </t>
    </r>
    <r>
      <rPr>
        <b/>
        <sz val="10"/>
        <color indexed="10"/>
        <rFont val="Arial"/>
        <family val="2"/>
        <charset val="238"/>
      </rPr>
      <t xml:space="preserve"> X</t>
    </r>
  </si>
  <si>
    <r>
      <t>OPIS PRZEDMIOTU ZAMÓWIENIA</t>
    </r>
    <r>
      <rPr>
        <b/>
        <sz val="10"/>
        <color indexed="8"/>
        <rFont val="Arial"/>
        <family val="2"/>
        <charset val="238"/>
      </rPr>
      <t xml:space="preserve"> - Endoprotezy pierwotne i rewizyjne stawu kolanowego  -  DEPOZYT</t>
    </r>
    <r>
      <rPr>
        <b/>
        <sz val="10"/>
        <color indexed="10"/>
        <rFont val="Arial"/>
        <family val="2"/>
        <charset val="238"/>
      </rPr>
      <t xml:space="preserve"> </t>
    </r>
  </si>
  <si>
    <t>Kołnierz udowy bezcementowy uzupełniający ubytki kostne wewnątrz przynasady, zapewniający stabilność rotacyjną i progresywnie przenoszący obciążenia poprzez schodkową budowę. Rozmiary 20, 31, 34, 40, 46mm. W opcji z napyleniem porowatym tytanem w części dystalnej lub w całości.</t>
  </si>
  <si>
    <t>Trzpień bezcementowy, antyrotacyjny, uniwersalny dla elementu udowego i piszczelowego o długości 75, 115 i 150mm, w średnicach 10 - 24mm co 2 mm.</t>
  </si>
  <si>
    <t>Augment udowy o grubości 5 i 10 mm do zawiasowego elementu udowego. Mocowany cementem kostnym.</t>
  </si>
  <si>
    <t>Element udowy anatomiczny (prawy i lewy), wykonany ze stopu CoCr, z możliwością zamocowania bezcementowych kołnierzy udowych uzupełniających ubytki kostne wewnątrz przynasady, zapewniających stabilność rotacyjną i progresywnie przenoszących obciążenia poprzez schodkową budowę, z możliwością mocowania trzpieni przedłużających. Dostępny w 3 rozmiarach dla każdej ze stron.</t>
  </si>
  <si>
    <t>Element rewizyjny udowy endoprotezy stawu kolanowego, cementowany, anatomiczny (prawy i lewy) o proporcjonalnym i stopniowo zmniejszającym się promieniu. Grubość w częśći tylnej - 9 mm. Zmienna szerokość boksu (14,1 - 20,2 mm) względem rozmiaru. Posiada konus o stałym kącie 5° koślawości do zamontowania kołenierza przynasadowego, adaptera z offsetem, trzpienia przedłużającego. Wykonany ze stopu CoCr, dostępny w 10 rozmiarach dla każdej ze stron.</t>
  </si>
  <si>
    <t>Element rewizyjny piszczelowy stawu kolanowego w opcji zatrzaskowej, cementowany, wykonany z CoCr z wysoce polerowaną powierzchnią górną oraz chropowatą powierzchnią dolną (microblast) z lożami na cement o głębokości 0,75mm. 2° pochylenie konusa względem tacy. Element piszczelowy dostępny w 10 rozmiarach. Kompatybilny z wkładką pierwotną i rewizyjną.</t>
  </si>
  <si>
    <t>Element rewizyjny piszczelowy stawu kolanowego w opcji rotacyjnej, cementowany, wykonany z CoCr z wysoce polerowaną powierzchnią górną oraz chropowatą powierzchnią dolną (microblast) z lożami na cement o głębokości 0,8mm. 2 stopniowe pochylenie konusa względem tacy. Element piszczelowy dostępny w 9 rozmiarach. Kompatybilny z wkładką pierwotną i rewizyjną.</t>
  </si>
  <si>
    <t>Wkładka zatrzaskowa wykonana z polietylenu z przeciwutleniaczem Pentaerythritol Tetrakis stabilizującym wolne rodniki. System zatrzaskowy minimalizujący mikroruchy wkładki oraz pozwalający na połączenie elementu udowego i piszczelowego w zakresie +/- 2 rozmiary. Rozmiar wkładki dopasowujemy do rozmiaru komponentu udowego 1:1. Spodnia część wkładki posiada 3 zakładki blokujące ją na poziomie tacy piszczelowej. Dodatkowo wzmocniona pinem tytanowym. Wkładka dostępna w wysokościach 6 - 26 mm ze skokiem co 2 mm dla rozmiarów 1-10.</t>
  </si>
  <si>
    <t>Wkładka rotacyjna wykonana z polietylenu z przeciwutleniaczem Pentaerythritol Tetrakis stabilizującym wolne rodniki. System pozwalający na połączenie elementu udowego i piszczelowego w zakresie +/- 2 rozmiary. Rozmiar wkładki dopasowujemy do rozmiaru komponentu udowego 1:1. Dodatkowo wzmocniona tytanowym pinem na całej długości konusa. Wkładka dostępna w wysokościach 6 - 26 mm ze skokiem co 2 mm dla rozmiarów 1-10.</t>
  </si>
  <si>
    <t xml:space="preserve">Augmenty udowe dystalne wykonane z CoCr, cementowane, o grubości 4mm, 8mm, 12mm, 16mm. Posiadające lożę na cement o głębokości 0,8mm.  </t>
  </si>
  <si>
    <t xml:space="preserve">Augmenty udowe tylne wykonane z CoCr, cementowane, o grubości 4mm, 8mm, 12mm. Posiadające lożę na cement o głębokości 0,8mm.  </t>
  </si>
  <si>
    <t xml:space="preserve">Augmenty piszczelowe, wykonane z CoCr, cementowane, dostępne w opcji univwersalnej dla grubości 5 mm oraz opcji LM\RL i RM\LL dla grubości 10mm, 15mm w rozmiarach 1/2, 3/4, 5/6, 7/8, 9/10 odpowiednich dla rozmiarów tacy piszczelowej. </t>
  </si>
  <si>
    <t>Trzpień cementowany, tytanowy, uniwersalny o średnicy 14mm i długości 30mm, 50mm, 80mm, 130mm oraz o średnicy 16mm i długości 80mm i 130mm.</t>
  </si>
  <si>
    <t>Trzpień bezcementowy, tytanowy, antyrotacyjny, uniwersalny do elementu piszczelowego i udowego. Dostępny o średnicy 10mm, 12mm, 14mm, 16mm, 18mm, 20mm, 22mm, 24mm i długościach 60mm, 110mm, 160mm.</t>
  </si>
  <si>
    <t>Adapter rewizyjny, offsetowy 2mm, 4mm, 6mm pozwalający na ustawienie pozycji offsetu w zakresie 360°.</t>
  </si>
  <si>
    <t xml:space="preserve">Kołnierz udowy, symetryczny w opcji cementowanej w rozmiarze 30mm, uzupełniający ubytki kostne wewnątrz przynasady, zapewniający stabilność rotacyjną i progresywnie przenoszący obciążenia poprzez schodkową budowę. </t>
  </si>
  <si>
    <t xml:space="preserve">Kołnierz udowy, symetryczny w opcji bezcementowej z napyleniem porowatym tytanem w części dystalnej, uzupełniający ubytki kostne wewnątrz przynasady, zapewniający stabilność rotacyjną i progresywnie przenoszący obciążenia poprzez schodkową budowę.  Rozmiary 30mm, 35mm, 40mm, 50mm, 55mm. </t>
  </si>
  <si>
    <t xml:space="preserve">Kołnierz udowy, symetryczny w opcji bezcementowej z napyleniem porowatym tytanem na całej długości, uzupełniający ubytki kostne wewnątrz przynasady, zapewniający stabilność rotacyjną i progresywnie przenoszący obciążenia poprzez schodkową budowę.  Rozmiary 30mm, 35mm, 40mm, 50mm, 55mm. </t>
  </si>
  <si>
    <t xml:space="preserve">Kołnierz piszczelowy, symetryczny w opcji cementowanej w rozmiarze 29mm, uzupełniający ubytki kostne wewnątrz przynasady, zapewniający stabilność rotacyjną i progresywnie przenoszący obciążenia poprzez schodkową budowę.  </t>
  </si>
  <si>
    <t>Kołnierz piszczelowy, symetryczny w opcji bezcementowej z napyleniem porowatym tytanem w części proksymalnej, uzupełniający ubytki kostne wewnątrz przynasady, zapewniający stabilność rotacyjną i progresywnie przenoszący obciążenia poprzez schodkową budowę.  Rozmiary 29mm, 37mm, 45mm, 53mm, 61mm oraz 69mm.</t>
  </si>
  <si>
    <t>Kołnierz piszczelowy, symetryczny w opcji bezcementowej z napyleniem porowatym tytanem na całej długości, uzupełniający ubytki kostne wewnątrz przynasady, zapewniający stabilność rotacyjną i progresywnie przenoszący obciążenia poprzez schodkową budowę.  Rozmiary 29mm, 37mm, 45mm, 53mm, 61mm oraz 69mm.</t>
  </si>
  <si>
    <t>Wkładka rotacyjna wykonana z polietylenu z przeciwutleniaczem stabilizującym wolne rodniki, wzmocniona metalowym rdzeniem, z możliwością związania protezy do systemu zawiasowego poprzez użycie metalowego pinu. W 4 rozmiarach: XXS w grubościach od 12mm do 24 mm ze skokiem co 2mm oraz XS, S, M w grubościach od 12mm do 32mm ze skokiem co 2mm.</t>
  </si>
  <si>
    <t>Element udowy stawu kolanowego, bezcementowy, anatomiczny (lewy i prawy) o proporcjonalnym i stopniowo zmniejszającym się promieniu, napylony porowatym tytanem, wykonany ze stopu CoCr. W opcji CR i PS. Grubość w części tylnej dla opcji PS 9mm, a dla opcji CR 8mm. W opcji PS klatka międzykłykciowa o nachyleniu 18°. W 14 rozmiarach dla każdej ze stron w tym 10 rozmiarów standard i 4 rozmiary wąskie.</t>
  </si>
  <si>
    <t>Element piszczelowy stawu kolanowego w opcji rotacyjnej, bezcementowy, napylony porowatym tytanem, wykonany ze stopu CoCr z wysoce polerowaną powierzchnią artykulacji. W części dolnej posiada 4 pegi napylone porowatym tytanem. Kompatybilny z wkładką rotacyjną CR i PS. Dostępny w dziesięciu rozmiarach (1 - 10).</t>
  </si>
  <si>
    <t>Element piszczelowy stawu kolanowego w opcji zatrzaskowej, cementowany, wykonany z CoCr z wysoce polerowaną powierzchnią górną oraz chropowatą powierzchnią dolną (microblast) posiadający 4 loże na cement z podcięciami 45° na obrzeżach (macrolock). Kompatybilny z wkładką zatrzaskową CR/CS i PS. W dolnej części posiada skrzydełka antyrotacyjne. Dostępny w 10 rozmiarach.</t>
  </si>
  <si>
    <t>Element piszczelowy stawu kolanowego w opcji rotacyjnej, cementowany, wykonany z CoCr z wysoce polerowaną powierzchnią artykulacyjną oraz chropowatą powierzchnią dolną (microblast) posiadający 4 loże na cement z podcięciami 45° na obrzeżach (macrolock). Kompatybilny z wkładką rotacyjną CR/CS i PS. W dolnej części posiada skrzydełka antyrotacyjne. Dostępny w 10 rozmiarach.</t>
  </si>
  <si>
    <t>Element udowy cementowany, anatomiczny (prawy i lewy) o proporcjonalnym i stopniowo zmniejszającym się promieniu. W opcji CR i PS. Grubość w części tylnej dla opcji PS 9mm, a dla opcji CR 8mm. W opcji PS, klatka międzykłykciowa o nachyleniu 18°. Wykonany ze stopu CoCr, w 14 rozmiarach dla każdej ze stron w tym 10 standard oraz 4 wąskie.</t>
  </si>
  <si>
    <t>Wkładka zatrzaskowa wykonana z polietylenu z przeciwutleniaczem Pentaerythritol Tetrakis stabilizującym wolne rodniki. System zatrzaskowy minimalizujący mikroruchy wkładki do 16µm oraz pozwalający na połączenie elementu udowego i piszczelowego w zakresie +/- 2 rozmiary, wkładka zawsze jest w rozmiarze elementu udowego zachowując optymalne dopasowanie. Opcje CR/CS i PS w 10 rozmiarach o wysokościach 5, 6, 7, 8, 10, 12, 16mm oraz w opcji PS dodatkowo 18 i 20mm.</t>
  </si>
  <si>
    <t>Wkładka rotacyjna wykonana z polietylenu z przeciwutleniaczem Pentaerythritol Tetrakis stabilizującym wolne rodniki. System pozwalający na połączenie elementu udowego i piszczelowego w zakresie +/- 2 rozmiary, wkładka zawsze jest w rozmiarze elementu udowego zachowując optymalne dopasowanie. Opcje CR/CS i PS w 10 rozmiarach o wysokościach 5, 6, 7, 8, 10, 12, 16mm oraz w opcji PS dodatkowo 18 i 20mm.</t>
  </si>
  <si>
    <r>
      <t xml:space="preserve">PAKIET </t>
    </r>
    <r>
      <rPr>
        <b/>
        <sz val="10"/>
        <color indexed="10"/>
        <rFont val="Arial"/>
        <family val="2"/>
        <charset val="238"/>
      </rPr>
      <t xml:space="preserve"> XII</t>
    </r>
  </si>
  <si>
    <r>
      <t>OPIS PRZEDMIOTU ZAMÓWIENIA</t>
    </r>
    <r>
      <rPr>
        <b/>
        <sz val="10"/>
        <color indexed="8"/>
        <rFont val="Arial"/>
        <family val="2"/>
        <charset val="238"/>
      </rPr>
      <t xml:space="preserve"> -Kolano jednoprzedziałowe</t>
    </r>
    <r>
      <rPr>
        <b/>
        <i/>
        <sz val="10"/>
        <color indexed="8"/>
        <rFont val="Arial"/>
        <family val="2"/>
        <charset val="238"/>
      </rPr>
      <t>- DEPOZYT</t>
    </r>
  </si>
  <si>
    <r>
      <t xml:space="preserve">PAKIET </t>
    </r>
    <r>
      <rPr>
        <b/>
        <sz val="10"/>
        <color indexed="10"/>
        <rFont val="Arial"/>
        <family val="2"/>
        <charset val="238"/>
      </rPr>
      <t xml:space="preserve"> XI</t>
    </r>
  </si>
  <si>
    <t>Endoproteza jednoprzedziałowa stawu kolanowego, cementowana, dostępna dla przedziału bocznego i przyśrodkowego; implant udowy i piszczelowy pokryty warstwą PMMA dla lepszej integracji z cementem kostnym. Element udowy w 7 rozmiarach, posiada 2 pegi fiksacyjne o lokalizacji specyficznej dla rozmiaru komponentu; Element udowy o możliwościach ustawienia +/-8° varus/valgus bez konfliktu z tkankami miękkimi; Umożliwia osiągnięcie zgięcia do 155° (skrócone kłykcie tylne); Element Piszczelowy w 6 rozmiarach; posiada 2 pegi fiksujące i płetwę przyśrodkową zwiększającą stabilność rotacyjną; obwodowy mechanizm blokowania wkładki; zadane 5° posterior slope; insert PE w 6 rozmiarach i w 6 wysokościach (8-14mm).</t>
  </si>
  <si>
    <t>1a</t>
  </si>
  <si>
    <t>Komponent udowy</t>
  </si>
  <si>
    <t>1b</t>
  </si>
  <si>
    <t>1c</t>
  </si>
  <si>
    <t>Komponent piszczelowy</t>
  </si>
  <si>
    <t>Wkładka piszczelowa</t>
  </si>
  <si>
    <t>Ostrze do piły posuwisto zwrotnej</t>
  </si>
  <si>
    <t>Ostrze Prismatic</t>
  </si>
  <si>
    <r>
      <t>OPIS PRZEDMIOTU ZAMÓWIENIA</t>
    </r>
    <r>
      <rPr>
        <b/>
        <sz val="10"/>
        <color indexed="8"/>
        <rFont val="Arial"/>
        <family val="2"/>
        <charset val="238"/>
      </rPr>
      <t xml:space="preserve"> -Endoproteza barku</t>
    </r>
    <r>
      <rPr>
        <b/>
        <i/>
        <sz val="10"/>
        <color indexed="8"/>
        <rFont val="Arial"/>
        <family val="2"/>
        <charset val="238"/>
      </rPr>
      <t>- DEPOZYT</t>
    </r>
  </si>
  <si>
    <t>Ilość</t>
  </si>
  <si>
    <t>Jednostkowa cena netto</t>
  </si>
  <si>
    <t>Wartość netto</t>
  </si>
  <si>
    <t>%VAT</t>
  </si>
  <si>
    <t>Wartość brutto</t>
  </si>
  <si>
    <t xml:space="preserve">Endoproteza stawu ramienno-łopatkowego z możliwością konwersji z opcji anatomicznej na odwróconą bez usuwania trzpienia i elementu panewkowego:  trzpienie cementowane w rozmiarze od 12 do 20mm ze skokiem co 1 mm lub bezcementowe w rozmiarze od 14 do 24mm o długości min. 80mm oraz trzpienie mini  w rozmiarze od 11 do 13mm o długości min  60mm. Trzpienie rewizyjne cementowane lub bezcementowe w trzech długościach 150, 180 i 210mm w przekrojach od 13 do 16mm; - trzpienie do dużej resekcji w dwóch rozmiarach 7 i 10mm o długości 50-80mm wraz z augumentem poresekcyjnym w rozmiarach 20-50mm. Trzpeiń monoblok typu press-fit "Trabecular - trójprzestrzenn" , wykonana monolitycznie (nieklejone elementy ) ze stopu tytanu Ti6Al4V. Element proksymalny urazowy  z otworami bądź z wzdłużnymi płetwami . Element proksymalny odwrócony (w trzech opcjach: HA, krótkie do inwersji, trauma) wraz z opcją przedłużenia +9mm. Głowy wykonane ze stopu tytanu bądź chromo-kobaltu w rozmiarach co najmniej od 42 do 54mm. Adaptery neutralne, centryczne – wkładki do systemu odwróconego: polietylenowe 36mm (6 opcji), metalowe 40/44mm ( 5 opcji) bądź ceramiczne. Glenosfery chromo kobaltowe lub tytanowe  w czterech opcjach (standard, mały – neutralne i centryczne) – glenosfery polietylenowe 40 i 44mm. Korekcyjne - panewka cementowana w pięciu opcjach - element panewkowy bezcementowy wykonany ze stopu tytanu pokryty porowatym tytanem i HA, wkładka polietylenowa w 4 opcjach. Płytka panewkowa wraz ze śrubą w dwóch rozmiarach. </t>
  </si>
  <si>
    <t>Proteza urazowa 1 szt., anatomiczna 1 szt.</t>
  </si>
  <si>
    <t>1.1</t>
  </si>
  <si>
    <t xml:space="preserve">Trzpień bezcementowy lub cementowany </t>
  </si>
  <si>
    <t>1.2</t>
  </si>
  <si>
    <t xml:space="preserve">Element proksymalny: trauma, anatomia </t>
  </si>
  <si>
    <t>1.3</t>
  </si>
  <si>
    <t>Trzpień monoblok</t>
  </si>
  <si>
    <t>1.4</t>
  </si>
  <si>
    <t>Panewka metal Back</t>
  </si>
  <si>
    <t>1.5</t>
  </si>
  <si>
    <t>Panewka cementowana</t>
  </si>
  <si>
    <t>1.6</t>
  </si>
  <si>
    <t>Panewka hybrydowa</t>
  </si>
  <si>
    <t>1.7</t>
  </si>
  <si>
    <t>Śruba</t>
  </si>
  <si>
    <t>1.8</t>
  </si>
  <si>
    <t>Wkład polietylenowy do panewki, anatomia</t>
  </si>
  <si>
    <t>1.9</t>
  </si>
  <si>
    <t>Głowa metal  40-54mm</t>
  </si>
  <si>
    <t>Proteza odwrócona 1 szt., rewizja 1 szt.</t>
  </si>
  <si>
    <t>Element proksymalny: odwrócony</t>
  </si>
  <si>
    <t>1.10</t>
  </si>
  <si>
    <t>Trzpień rewizyjny bezcementowy, cementowany</t>
  </si>
  <si>
    <t>1.11</t>
  </si>
  <si>
    <t>Glenosfery PE 40,44 mm.</t>
  </si>
  <si>
    <t>1.12</t>
  </si>
  <si>
    <t>Łącznik</t>
  </si>
  <si>
    <t>1.13</t>
  </si>
  <si>
    <t>Glenosfery 36mm</t>
  </si>
  <si>
    <t>1.14</t>
  </si>
  <si>
    <t>Wkładka odwrócona PE</t>
  </si>
  <si>
    <t>1.15</t>
  </si>
  <si>
    <t>Wkładka do systemu odwróconego i anatomicznego, metalowa lub ceramiczna</t>
  </si>
  <si>
    <t>1.16</t>
  </si>
  <si>
    <t>Przedłużenie do systemu odwróconego +9</t>
  </si>
  <si>
    <t>1.17</t>
  </si>
  <si>
    <t>1.18</t>
  </si>
  <si>
    <t xml:space="preserve">Endoproteza obręczy barkowo-ramiennej beztrzpieniowa z możliwością konwersji z opcji anatomicznej na odwróconą bez usuwania trzpienia i elementu panewkowego. Głowy wykonane ze stopu tytanu bądź chromo kobaltu w rozmiarach 40-54mm. Adaptery w 3 rozmiarach, wkładka do protezy odwróconej metalowa, glenosfery chromo kobaltowe lub tytanowe  w czterech opcjach (standard, mały – neutralne i centryczne),  glenosfery polietylenowe 40 i 44mm. Korekcyjne, panewka cementowana w pięciu opcjach, element panewkowy bezcementowy wykonany ze stopu tytanu pokryty porowatym tytanem i HA, wkładka polietylenowa w 4 opcjach. Płytka panewkowa wraz ze śrubą w dwóch rozmiarach. Proteza beztrzpieniowa anatomiczna 2 szt, odwrócona 3 szt. </t>
  </si>
  <si>
    <t>2.1</t>
  </si>
  <si>
    <t>Element beztrzpieniowy TT</t>
  </si>
  <si>
    <t>2.2</t>
  </si>
  <si>
    <t>Adapter standard lub ecentryczny</t>
  </si>
  <si>
    <t>2.3</t>
  </si>
  <si>
    <t xml:space="preserve">Wkładka reverse </t>
  </si>
  <si>
    <t>2.4</t>
  </si>
  <si>
    <t>2.5</t>
  </si>
  <si>
    <t>2.6</t>
  </si>
  <si>
    <t>2.7</t>
  </si>
  <si>
    <t>Wkład PE do panewki</t>
  </si>
  <si>
    <t>2.8</t>
  </si>
  <si>
    <t>2.9</t>
  </si>
  <si>
    <t xml:space="preserve">Panewki rewizyjne do endoprotezy obręczy barkowo-łopatkowej. </t>
  </si>
  <si>
    <t>3.1</t>
  </si>
  <si>
    <t>Rewizyjny implant łopatkowy przy protezoplastyce stawu remiennego. Wykonany ze stopu tytanu w technologi druku 3D modularny implant panewkowy, sferyczny, z możliwością rotacyjnego dowolnego ustawienia, symetryczny i asymetryczny 7-15-19st; opcja lateralizowana 2 i 4mm; modularne pegi centralne w 3 rozmiarach (M/L/XL) wykonane w technologii druku 3D ze stopu tytanu. Śruby o średnicy 6,5 (długości 25-40mm) lub 5,0mm w długościach  18-52mm. Implant dedykowany protezoplastyce odwróconej stawu ramiennego. Zestaw: panewka rewizyjna, peg centralny, 3 śruby</t>
  </si>
  <si>
    <t>3.2</t>
  </si>
  <si>
    <t xml:space="preserve">Panewka rewizyjna, modularna, bezcementowa. Element panewkowy w 3 rozmiarach (S-R/S/STD) wspolny zarówno dla opcji panewkowej anatomicznej jak i odwróconej, przystosowany do stabilizacji 2 śrubami o śrdnicy 6,5mm. Modularny PEG centralny wykonany ze stopu tytanu w technologi druku 3D dostępny w 2 średnicach i 4 długościach dla każdej ze średnic  (S/M/L/XL); Śruby o średnicy 6,5 (długości 25-40mm).
Zestaw: panewka rewizyjna, peg centralny, 2 śruby,  wkładka anatomiczna do panewki rewizyjnej </t>
  </si>
  <si>
    <t>3.3</t>
  </si>
  <si>
    <t>PSI - celowniki indywidualne, robione na zamówienie pod konkretnego pacjenta.</t>
  </si>
  <si>
    <t xml:space="preserve">Zestaw instrumentarium musi być dostarczony w kontenerach z filtrami umożliwiającymi ich sterylizację i przechowywanie. Zamawiający wymaga do każdej protezy napędu ortopedycznego. Oferent zobowiązuje się do przechowywania zestawu instrumentarium i kompletu implantów w formie depozytu na terenie szpitala. dostarczonych wraz z implantami szafach spełniających wymagania bloków operacyjnych.. W ramach realizacji umowy wykonawca zobowiazuje sie do przeprowadzenia niezbednych szkoleń personelu lekarskiego, pielegniarskiego w ośrodkach referencyjnych w kraju i zagranicą. Wykonawca ma obowiązek opracować i przedłożyć zamawiajacemu harmonogram szkoleń związanych z dostarczanym towarem w ramach niniejszej umowy oraz ich zakres. Zamawiający dokona wyboru uczestników spośród swojego personelu. Wykonawca zobowiazuje sie na pokrycie kosztów dojazdu i przyjazdu uczestników szkolenia na miejsce szkolenia oraz zakwaterowania uczestników szkolenia dotyczących szkoleń przeprowadzonych poza siedzibą zamawiającego. </t>
  </si>
  <si>
    <r>
      <t xml:space="preserve">PAKIET </t>
    </r>
    <r>
      <rPr>
        <b/>
        <sz val="10"/>
        <color indexed="10"/>
        <rFont val="Arial"/>
        <family val="2"/>
        <charset val="238"/>
      </rPr>
      <t xml:space="preserve"> XIII</t>
    </r>
  </si>
  <si>
    <r>
      <t>OPIS PRZEDMIOTU ZAMÓWIENIA</t>
    </r>
    <r>
      <rPr>
        <b/>
        <sz val="10"/>
        <color indexed="8"/>
        <rFont val="Arial"/>
        <family val="2"/>
        <charset val="238"/>
      </rPr>
      <t xml:space="preserve"> - Endoproteza cementowana dwukłykciowa stawu kolanowego   -  DEPOZYT</t>
    </r>
    <r>
      <rPr>
        <b/>
        <sz val="10"/>
        <color indexed="10"/>
        <rFont val="Arial"/>
        <family val="2"/>
        <charset val="238"/>
      </rPr>
      <t xml:space="preserve"> </t>
    </r>
  </si>
  <si>
    <t>Część udowa z chromokobaltu, anatomiczna, w 12 rozmiarach lewych i 12 prawych zapewniająca dopasowanie implantu do każdego pacjenta. Rozmiary elementów udowych rosnące co 2mm w płaszczyźnie czołowej umożliwiające idealne dopasowanie do wielkości kości udowej. Dostępność wersji standard i wąskiej</t>
  </si>
  <si>
    <t>Część piszczelowa tytanowa o kształcie anatomicznym w 9 rozmiarach lewych i 9 prawych zapewniających maksymalne pokrycie przekroju piszczeli i ustawienie właściwego położenia implantu</t>
  </si>
  <si>
    <t>Wkładki typu CR, PS i MC do wyboru, wykonane z wysoceusieciowanego polietylenu stabilizowanego antyoksydacyjnie witaminą E w celu uzyskania najdłuższej trwałości, mocowane zatrzaskowo na całym obwodzie w 7 wysokościach dla CR i 8 wysokościach dla PS. Wysokości wkładek CR i PS w zakresie od 10mm do 14mm w skoku rozmiarowym co jeden milimetr umożliwiających optymalne ustawienie balansu i napięcia tkanek miękkich</t>
  </si>
  <si>
    <t>Przedłuzka piszczelowa</t>
  </si>
  <si>
    <t>Ostrze oscylacyjne</t>
  </si>
  <si>
    <t>Cement 1 x 40 g z gentamycyną</t>
  </si>
  <si>
    <r>
      <t xml:space="preserve">PAKIET </t>
    </r>
    <r>
      <rPr>
        <b/>
        <sz val="10"/>
        <color indexed="10"/>
        <rFont val="Arial"/>
        <family val="2"/>
        <charset val="238"/>
      </rPr>
      <t xml:space="preserve"> XIV</t>
    </r>
  </si>
  <si>
    <r>
      <t>OPIS PRZEDMIOTU ZAMÓWIENIA</t>
    </r>
    <r>
      <rPr>
        <b/>
        <sz val="10"/>
        <color indexed="8"/>
        <rFont val="Arial"/>
        <family val="2"/>
        <charset val="238"/>
      </rPr>
      <t xml:space="preserve"> - Płyty do osteotomii ze stopu tytanu   -  DEPOZYT</t>
    </r>
    <r>
      <rPr>
        <b/>
        <sz val="10"/>
        <color indexed="10"/>
        <rFont val="Arial"/>
        <family val="2"/>
        <charset val="238"/>
      </rPr>
      <t xml:space="preserve"> </t>
    </r>
  </si>
  <si>
    <t xml:space="preserve">Płyty do osteotomii ze stopu tytanu (wolnego od niklu) otwierającej piszczeli, oddzielnie dedykowane do kości piszczelowej prawej i lewej (różne kolory anodyzacji), z zachowaniem profilu tyłopochylenia kości. Do zastosowania na przednio przyśrodkowym obszarze kości piszczelowej, płyty 6 lub 8 otworowe, dedykowane do pacjentów o wadze poniżej lub powyżej 100kg. Śruby samogwintujące o średnicy 4,5mm, dostępne w długościach od 30 do 70mm, ze skokiem co 5mm. Dostępna płyta do osteotomii z jednoczesną rekonstrukcją ACL (wersja z otworem pod tzw. endobutton. Każdy otwór w płycie umożliwia zastosowanie śruby korowej do kompresji. Dostępne płyty do osteotomii zamykającej piszczeli, z otworem pod śrubę kompresyjną. Płyta dostępna w dwóch rozmiarach do osteotomii waryzującej przednio przyśrodkowej/walgizującej bocznej.  Płyty do osteotomii kości udowej, z tego samego stopu (bez dodatku niklu), anatomiczne (lewe, prawe-różny kolor anodyzacji), asymetryczne. Do zastosowania na przyśrodkowej lub bocznej części kości udowej, odpowiednio do osteotomii otwierajcej lub zamykającej.  Śruby samogwintujące o średnicy 4,5mm dostępne w długościach od 30 do 90mm, ze skokiem co 5mm. Jeden otwór pod śrubę wieloosiową, dwa otwory pod śruby typu offset. Dostępne płyty do osteotomii udowej derotacyjnej, lewe oraz prawe, do zastosowania bocznego lub przyśrodkowego. Płyty do do osteotomii udowej zamykającej posiadają jeden otwór do kompresji śrubą korową przez szczelinę osteotomii, derotacyjną.    </t>
  </si>
  <si>
    <t xml:space="preserve">Płyty do osteotomii piszczelowej rozmiar 1 </t>
  </si>
  <si>
    <t>Płyty do osteotomii piszczelowej rozmiar 2</t>
  </si>
  <si>
    <t>Płyty do osteotomii kości udowej</t>
  </si>
  <si>
    <t>Śruby gąbczaste oraz korowe.</t>
  </si>
  <si>
    <t>Indywidualny przymiar PSI</t>
  </si>
  <si>
    <r>
      <t xml:space="preserve">PAKIET </t>
    </r>
    <r>
      <rPr>
        <b/>
        <sz val="10"/>
        <color indexed="10"/>
        <rFont val="Arial"/>
        <family val="2"/>
        <charset val="238"/>
      </rPr>
      <t xml:space="preserve"> XV</t>
    </r>
  </si>
  <si>
    <t>Trzpień bezcementowy, w dwóch płaszczyznach posiadający kształt klina zwężający się dystalnie. Spłaszczony w celu zwiększenia stabilności rotacyjnej, samocentrujący się w kanale szpikowym (nie wymaga centralizera). Trzpień w  min 13 rozmiarow od 5 do 17mm co 1mm, tytanowy pokryty tytanową okładziną napylaną próżniowo w części bliższej. Stożek 12/14, kąt CCD 133 st. Trzpień w wersji standard i high offset (ze stałą lateralizacją 7.8mm).</t>
  </si>
  <si>
    <t>Trzpień bezcementowy, przynasadowy, krótki, w dwóch płaszczyznach posiadający kształt klina zwężający się dystalnie. Spłaszczony w celu zwiększenia stabilności rotacyjnej, samocentrujący się w kanale szpikowym (nie wymaga centralizera). Trzpień w  min 13 rozmiarow od 5 do 17mm co 1mm, tytanowy pokryty tytanową okładziną napylaną próżniowo w części bliższej. Stożek 12/14, kąt CCD 133 st. Trzpień w wersji standard i high offset (ze stałą lateralizacją 7.8mm).</t>
  </si>
  <si>
    <t>Panewka dwumobilna bezcementowa</t>
  </si>
  <si>
    <t>Wkład PE z przeciwutleniaczem</t>
  </si>
  <si>
    <t>Głowa metalowa</t>
  </si>
  <si>
    <t xml:space="preserve"> Endoprotezy rewizyjne stawu biodrowego </t>
  </si>
  <si>
    <t>Proteza rewizyjna modularna, tytanowa, bezcementowa, przeznaczona do rewizyjnych alloplastyk stawu biodrowego. Kształt trzpienia oparty o projekt trzpienia rewizyjnego wg. Prof Wagnera. Wymagane trzpienie udowe w srednicach od 14 do 28mm dla trzepienia prostego oraz wygiętego z możliwością blokowania dystalnego. Dostępność długośći od 120 do 260mm. Część szyjkowo - krętarzowa w sześciu długościach od 55 do 105 mm dla każdego rozmiaru dwa kształty cylindryczny oraz z rozbudowaną częścią przyśrodkową. Oba elementy osadzane na stożku Morse’a blokowane za pomocą nakrętki. technika operacyjna stwarzająca możliwości połączenia obu elementów już po osadzeniu trzpienia w kości udowej. Śruby do fiksacji dystalnej Ø 4,9 mm i długości 32-54mm co 2mm.</t>
  </si>
  <si>
    <t>Komponent nasady bliższej</t>
  </si>
  <si>
    <t>Trzpień</t>
  </si>
  <si>
    <t>Śruba do blokady dystalnej</t>
  </si>
  <si>
    <t>Trzpień bezcementowy, tytanowy, w przekroju cylindryczny, posiadający 8 płetw antyrotacyjnych. 
W wersji standardowej trzpień o średnicy od min ø13 mm do min ø24 mm ze skokiem co 1 mm. 
Kąt szyjkowo trzonowy 135 stopni oraz 125 stopni w wersji high offset. W wersji rewizyjnej trzpień w rozmiarach 190, 225, 265, 305mm i średnicy od min ø14mm do min ø25 mm.</t>
  </si>
  <si>
    <t>Panewka rewizyjna bezcementowa wykonana z tantalu, wyposażona w otwory umożliwiające użycie koszyka panewkowego oraz specjalnej wkładki cementowej w rozmiarach od 50 do 74mm</t>
  </si>
  <si>
    <t>Wkładka rewizyjna z PE do panewki tantalowej o rozmiarach wewnęrznych 28,32 i 36mm</t>
  </si>
  <si>
    <t>Proteza kolumny miednicy w 4 typach wykonana z tantalu</t>
  </si>
  <si>
    <t>Tantalowe kliny pod protezę kolumny miednicy o kątach 5,10 i 15 stopni.</t>
  </si>
  <si>
    <t>Nadbudowa panewki wykonana w całości z drobinek tantalu stosowana w przypadku ubytków stropu panewki, dostepna w minimum 12 rozmiarach</t>
  </si>
  <si>
    <t>Anatomiczny koszyk - oddzielny dla biodra lewego i prawego z jednej strony zakończony kolcem wbijanym w kość a z przeciwnej flanszą z otowrami na śruby, kompatybilny z rewizyjną panewką bezcementową</t>
  </si>
  <si>
    <t>Uzupełnienie dna panewki wykonane z tantalu, rozmiary 26,32 i 38mm</t>
  </si>
  <si>
    <t>Śruba panewkowa o średnicy 6,5mm</t>
  </si>
  <si>
    <t>Głowa metalowa kompatybilna z trzpieniami</t>
  </si>
  <si>
    <t>Miski do mieszania cementu ze szpatułką (op 20 szt)</t>
  </si>
  <si>
    <t>Test do śródoperacyjnego wykrywania alfadefensyny.</t>
  </si>
  <si>
    <t>Endoprotezy bezcementowe stawu biodrowego</t>
  </si>
  <si>
    <t>Trzpień bezcementowy, krótki, przynasadowy, bezkołnierzowy w dwóch płaszczyznach posiadający kształt klina, zwężający się dystalnie, samocentrujący się w kanale szpikowym (nie wymaga centralizatora), stożek szyjki 12/14mm. Wymagane minimum 12 rozmiarów trzpienia. Wykonany ze stopu tytanu, na całej długości pokryty tytanową okładziną porowatą napylaną próżniowo oraz hydroksyapatytem. Trzpień musi posiadać jako opcję trzpienie typu high offset oraz coxa vara</t>
  </si>
  <si>
    <t>Panewka typu „press-fit”, tytanowa, rozmiary od min. 42mm do min. 68mm średnicy zewnętrznej ze skokiem co 2 mm. Otwory zaślepione fabrycznie.</t>
  </si>
  <si>
    <t>Wkład dwumobilny. Czasza CoCr i głowa PE.</t>
  </si>
  <si>
    <t>Wkład Biolox Delta dostępny na głowy 28, 32 i 36mm</t>
  </si>
  <si>
    <t>Wkład polietylenowy w dostępny na głowy 28, 32 i 36mm</t>
  </si>
  <si>
    <t>Głowy Biolox Delta o stożku 12/14 i średnicach zewnętrznych 28mm, 32mm i 36 mm kompatybilne z trzpieniami</t>
  </si>
  <si>
    <t>Głowy metalowe CoCr o stożku 12/14 i średnicach zewnętrznych 28mm, 32mm i 36 mm kompatybilne z trzpieniami</t>
  </si>
  <si>
    <r>
      <t xml:space="preserve">PAKIET </t>
    </r>
    <r>
      <rPr>
        <b/>
        <sz val="10"/>
        <color indexed="10"/>
        <rFont val="Arial"/>
        <family val="2"/>
        <charset val="238"/>
      </rPr>
      <t xml:space="preserve"> XVI</t>
    </r>
  </si>
  <si>
    <r>
      <t>OPIS PRZEDMIOTU ZAMÓWIENIA</t>
    </r>
    <r>
      <rPr>
        <b/>
        <sz val="10"/>
        <color indexed="8"/>
        <rFont val="Arial"/>
        <family val="2"/>
        <charset val="238"/>
      </rPr>
      <t xml:space="preserve"> - Implnty do chirurgii stopy i ręki  -  DEPOZYT</t>
    </r>
    <r>
      <rPr>
        <b/>
        <sz val="10"/>
        <color indexed="10"/>
        <rFont val="Arial"/>
        <family val="2"/>
        <charset val="238"/>
      </rPr>
      <t xml:space="preserve"> </t>
    </r>
  </si>
  <si>
    <t>Tytanowe kaniulowane śruby kompresyjne typu herberta o średnicy 2,6mm w rozmiarach 10-30mm skok co 2mm - gniazdo torx - kaniulacja pod drut 1,0mm</t>
  </si>
  <si>
    <t>Tytanowe kaniulowane śruby kompresyjne typu herberta o średnicy 3,2mm w rozmiarach 12-34mm skok co 2mm - gniazdo torx - kaniluacja pod drut 1,2mm</t>
  </si>
  <si>
    <t>Wiertło kaniulowane do śrub 2,6mm i 3,2mm</t>
  </si>
  <si>
    <t>Druty kirschnera do śrub 2,6mm i 3,2mm</t>
  </si>
  <si>
    <t xml:space="preserve">Implanty blokujące zatokę stępu. Implanty wykonane z PEEK z tytanowym znacznikiem RTG w rozmiarach co najmniej od 7 do 13 mm (skok co 1 mm). Implanty kaniulowane z dodatkowymi otworami na przerost tkanek. </t>
  </si>
  <si>
    <t xml:space="preserve">Implanty blokujące zatokę stępu. Implanty wykonane ze stopu tytanowego w rozmiarach co najmniej od 7 do 13 mm (skok co 1 mm). Implanty kaniulowane z dodatkowymi otworami na przerost tkanek. </t>
  </si>
  <si>
    <t>Tytanowe śruby kompresyjne kaniulowane typu herberta o średnicy 5,5mm i rozmiarach od 30-60mm skok co 5mm</t>
  </si>
  <si>
    <t>Tytanowe śruby kompresyjne kaniulowane typu herberta o średnicy 7,5mm i rozmiarach od 50-100mm skok co 5mm</t>
  </si>
  <si>
    <t>Śruby odłamywane typu break off o średnicy 2mm i długościach 11-14mm</t>
  </si>
  <si>
    <t>Endoproteza silikonowa stawu śródręczno-paliczkowego i międzypaliczkowego dostępna w min. 5 romiarach dla MCP i 4 dla PIP. Wstępne zgięcie implantu MCP 30 stopni i PIP 15 stopni. Implanty powinny powinny posiadać kształt zapobiegający rotacji poprzez specjalne "skrzydła" i wypustkę zapobegającą przeprostowi. Ruchomość PIP 0-70° i MCP  0-90° - instrumentarium powinno być użyczane każdorazowo do operacji.</t>
  </si>
  <si>
    <t xml:space="preserve">Endoproteza stawu śródstopno-paliczkowego: anatomiczna proteza stawu MTP1 wykonana z elastomeru silikonowego uwzględniająca naturalną koślawość stawu, dostępna w min. 5 rozmiarach dla każdej ze stron; zabezpieczona pierścieniami tytanowymi dostępna z instrumentarium wielokrotnego użytku użyczanym każdorazowo do zabiegu. </t>
  </si>
  <si>
    <t xml:space="preserve">Trójelementowa endoproteza całkowita stawu skokowego mobile bearing musi zawierać: komponent piszczelowy i skokowy oraz wkładkę polietylenową:
- wykonane ze stopu kobaltowo-chromowego z podwójną warstwą porowatego tytanu i hydroksyapatytu (część skokowa i część piszczelowa) i twardego polietylenu (wkładka PE),
- opcjonalne śruby mocujące wykonane ze stali nierdzewnej,
- komponent skokowy na planie stożka,
- część piszczelowa musi posiadać kolce kotwiczące dla zapewnienia większej stabilności,
- część piszczelowa w 6 rozmiarach (3 grubościachi) i część skokowa w 6 wielkościach (5 dla flat cut) – wersje „lewa” i prawa” oraz 6 wielkościach wkładki dostępnych w grubościach: 5, 6, 7 i 9mm,
- implanty i instrumentarium dostępne w wersji do pierwotnej i rewizyjnej operacji,
- elementy piszczelowy i skokowy muszą być bezkilowe (bez trzpieni mocujących), aby uniknąć osłabienia kości,
- instrumentarium powinno być użyczane każdorazowo do operacji. </t>
  </si>
  <si>
    <t>Komponent piszczelowy rewizyjny</t>
  </si>
  <si>
    <t>Wkładka</t>
  </si>
  <si>
    <t>Komponent skokowy standard</t>
  </si>
  <si>
    <t>Komponent skokowy rewizyjny "flat cut"</t>
  </si>
  <si>
    <t>Śruby</t>
  </si>
  <si>
    <t>Ostrza do piły</t>
  </si>
  <si>
    <r>
      <t xml:space="preserve">PAKIET </t>
    </r>
    <r>
      <rPr>
        <b/>
        <sz val="10"/>
        <color indexed="10"/>
        <rFont val="Arial"/>
        <family val="2"/>
        <charset val="238"/>
      </rPr>
      <t xml:space="preserve"> XVII</t>
    </r>
  </si>
  <si>
    <t xml:space="preserve">OPIS PRZEDMIOTU ZAMÓWIENIA - Implnty do chirurgii stopy i ręki  -  DEPOZYT </t>
  </si>
  <si>
    <t>Jednoskładnikowy substytut kostny w formie gotowej do użycia pasty, umieszczonej w strzykawce, materiał samoutwardzalny, nie wymaga przygotowania i mieszania składników, nieograniczony czas podawania, wiązanie materiału następuje w wilgotnym środowisku, sterylny.
Głównym składnikiem pasty jest fosforan wapnia o strukturze 3D, wytrzymałość mechaniczna po utwardzeniu na poziomie 45MPa, materiał nieprzepuszczalny dla promieniowania RTG. Pojemność 3 ml.</t>
  </si>
  <si>
    <t>Jednoskładnikowy substytut kostny w formie gotowej do użycia pasty, umieszczonej w strzykawce, materiał samoutwardzalny, nie wymaga przygotowania i mieszania składników, nieograniczony czas podawania, wiązanie materiału następuje w wilgotnym środowisku, sterylny.
Głównym składnikiem pasty jest fosforan wapnia o strukturze 3D, wytrzymałość mechaniczna po utwardzeniu na poziomie 45MPa, materiał nieprzepuszczalny dla promieniowania RTG. Pojemność 12 ml.</t>
  </si>
  <si>
    <t>Jednoskładnikowy substytut kostny w formie gotowej do użycia pasty, umieszczonej w strzykawce, materiał samoutwardzalny, nie wymaga przygotowania i mieszania składników, nieograniczony czas podawania, wiązanie materiału następuje w wilgotnym środowisku, sterylny.
Głównym składnikiem pasty jest fosforan wapnia o strukturze 3D, wytrzymałość mechaniczna po utwardzeniu na poziomie 45MPa, materiał nieprzepuszczalny dla promieniowania RTG. Pojemność 6 ml.</t>
  </si>
  <si>
    <t>Drut wiercący z rozkładanym końcem, pozwalającym na wiercenie kanałów w systemie wstecznego wiercenia w średnicach od 6 mm do 12 mm ze skokiem co 0,5 mm (bez rozmiaru 6,5 mm). Wiertło z wycechowaną podziałką oraz gumową nakładką do precyzyjnego zmierzenia długości kałanu. Łatwe rozkładanie i składanie wiertła o żądanej średnicy poprzez przekręcanie kółka na rękojeści w dystalnej części. Pakowane pojedynczo, sterylne. Wymiary: Średnica 3,5 mm.</t>
  </si>
  <si>
    <t>Drut nitynolowy do śruby interferencyjnej o średnicy 1,1mm. Wycechowane oznaczenia na drucie w długościach 25mm oraz 30mm. Pakowany sterylnie</t>
  </si>
  <si>
    <t>Drut wiercący. Na drucie znajduje się 30 laserowych oznaczeń co 5 mm umożliwiających precyzyjne zmierzenie długości wierconego kanału. Pakowany pojedynczo, sterylny. Wymiary: średnica 3.5 mm, długość 311 mm.</t>
  </si>
  <si>
    <t>Drut wiercący piszczelowy o średnicy 2,4 mm i długości 311 mm. Pakowany pojedynczo, sterylny</t>
  </si>
  <si>
    <t>Drut wiercący z oczkiem do przeciągania nitek, o średnicy 2.4 mm i długości 435 mm. Pakowany pojedynczo, sterylny</t>
  </si>
  <si>
    <t>Jednorazowa igła do wielorazowego narzędzia szyjącego typu scorpion kolanowy. Igła służy do podawania nici do górnej szczęki narzędzia. Igła zapakowana sterylnie</t>
  </si>
  <si>
    <t>Kotwica do rekonstrukcji obrąbka panewki stawu barkowego. Kotwica tytanowa wyposażona w jedną mocną nić z plecionki ortopedycznej w rozmiarze #2. Kotwice tytanowe o wymiarach 2.8 x 11.7 mm. Kotwica założona na jednorazowy śrubokręt-podajnik.</t>
  </si>
  <si>
    <t>Drut wiercący łamany, wykorzystywany w zabiegach osteotomii. Drut o średnicy 2.4 mm i długości 216 mm. Pakowany pojedynczo, sterylny</t>
  </si>
  <si>
    <t>Zestaw do osteotomii kolana z rekonstrukcją więzadłową, w skład wchodzi:
a)	Implant do otwierającej osteotomii piszczelowej HTO w postaci płyty. Niewchłaniana płytka wykonana z CF- PEEK (PEEK wzmocniony włóknem węglowym i tantalowym)  w kształcie litery T dostępna w jednym uniwersalnym rozmiarze. Płytka przezierna dla promieni RTG. Zawartość wplecionych włókien powoduje zacienienie na obrazie RTG. Na zdjęciu widoczny delikatny obrys płyty. Implant  z 7 otworami na śruby, cztery otwory w części bliższej osteotomii i trzy otwory w części dystalnej. Płyta daje możliwości blokady śruby w otworze  +/-12 stopni – blokowanie wieloosiowe. Płytka stabilna kątowo - śruby mocowane w implancie poprzez wkręcenie głowy śruby w płytę. Możliwość użycia śruby dociągającej korowej. – 1 szt.
b)	Śruby do osteotomii piszczelowej/udowej (HTO/LDFO) wykonane z tytanu, samogwintujące. Głowa śruby stożkowa,  gwintowana w celu kątowej stabilizacji w płycie poprzez wkręcenie się i zakotwiczenie śruby w płycie . Gniazdo śruby sześciokątne typu „HEX”  Implant dostępne w średnicy 5,0 mm w długości od 16 mm do 90 mm ze skokiem co 2 mm o w przedziale długości od 16 mm do 50 mm  powyżej ze skokiem długości co 5 mm. Śruby niesterylne lub sterylne – 7 szt.
c)	Śruby  kompresyjne, korowe do osteotomii piszczelowej/udowej (HTO/LDFO) wykonane z tytanu,  samogwintujące. Gniazdo śruby sześciokątne typu „HEX”  Implant dostępne w średnicy 4,5 mm w długości od 24 mm do 52 mm ze skokiem co 4 mm. Śruby oznaczone kolorem złotym, niesterylne lub sterylne. – 1 szt.
d)	Drut wiercący łamany, wykorzystywany w zabiegach osteotomii. Drut o średnicy 2.4 mm i długości 216 mm. Pakowany pojedynczo, sterylny – 2 szt.</t>
  </si>
  <si>
    <t>Zestaw do osteotomii udowej , w skład wchodzi:
a)	Implant do otwierającej osteotomii kości udowej LDFO w postaci płyty. Niewchłaniana płytka wykonana z CF- PEEK (PEEK wzmocniony włóknem węglowym i tantalowym) , dostępna w jednym uniwersalnym rozmiarze z podziałem na lewą i prawą . Płytka przezierna dla promieni RTG. Zawartość wplecionych włókien powoduje zacienienie na obrazie RTG  na zdjęciu widzimy delikatny obrys płyty. Implant  z 8 otworami na śruby, cztery otwory w części bliższej osteotomii i cztery otwory w części dystalnej. Płyta daje możliwości blokady śruby w otworze  +/-12 stopni – blokowanie wieloosiowe. Płytka stabilna kątowo - śruby mocowane w implancie poprzez wkręcenie głowy śruby w płytę. Możliwość użycia śruby dociągającej korowej. – 1 szt.
b)	Śruby do osteotomii piszczelowej/udowej (HTO/LDFO) wykonane z tytanu, samogwintujące. Głowa śruby stożkowa,  gwintowana w celu kątowej stabilizacji w płycie poprzez wkręcenie się i zakotwiczenie śruby w płycie . Gniazdo śruby sześciokątne typu „HEX”  Implant dostępne w średnicy 5,0 mm w długości od 16 mm do 90 mm ze skokiem co 2 mm o w przedziale długości od 16 mm do 50 mm  powyżej ze skokiem długości co 5 mm. Śruby niesterylne lub sterylne– 8 szt.
c)	Śruby  kompresyjne, korowe do osteotomii piszczelowej/udowej (HTO/LDFO) wykonane z tytanu,  samogwintujące. Gniazdo śruby sześciokątne typu „HEX”  Implant dostępne w średnicy 4,5 mm w długości od 24 mm do 52 mm ze skokiem co 4 mm. Śruby oznaczone kolorem złotym, niesterylne lub sterylne. – 1 szt.
d)	Drut wiercący łamany, wykorzystywany w zabiegach osteotomii. Drut o średnicy 2.4 mm i długości 216 mm. Pakowany pojedynczo, sterylny – 2 szt.</t>
  </si>
  <si>
    <t xml:space="preserve">Śruba interferencyjna tytanowa z miękkim gwintem. Gniazdo typu hex 3.5 mm. Produkt pakowany pojedynczo, sterylny. Do wprowadzania śruby zalecany jest drut nitynolowy 2 mm. Wymiary:  długość 25 mm o średnicach 7 mm - 10 mm (skok co 1 mm), długość 30 mm o średnicach 7 mm - 10 mm (skok co 1 mm), długość 35 mm o średnicach 7 mm - 10 mm (skok co 1 mm), </t>
  </si>
  <si>
    <t xml:space="preserve">Śruba interferencyjna tytanowa w pełni gwintowana. Implant pakowany pojedynczo, sterylny. Zalecany drut nitynolowy o średnicy 2mm. Wymiary: długość 20 mm o średnicach 7-10 mm (skok co 1 mm), długość 25 mm o średnicach 7-10 mm (skok co 1 mm), długość 30 mm o średnicach 7-10 mm (skok co 1 mm), </t>
  </si>
  <si>
    <t>Śruba interferencyjna biokompozytowa do rekonstrukcji więzadła przedniego ACL i tylnego PCL.  Implant zbudowany w 30 % z  dwufazowego fosforanu wapnia (BCP) i w 70% z PLDLA. Śruba o konikalnym kształcie, posiada miękki gwint o dużym skoku na całej długości ułatwiający wprowadzanie. Proces połączenia dwóch materiałów wzmacnia parametry implantu a mikro pory oraz otwory wzdłuż osi implantu ułatwia przebudowę i przerost kością. Udowodniona min. 98% przebudowa w kość. W celu łatwiejszego i precyzyjniejszego wprowadzania gniazdo śruby stożkowe sześcioramienne. Implant w wersji sterylnej pakowany pojedynczo. Wymiary: Długość 20 mm o średnicach 6-10 mm (skok co 1 mm), wyposażone w osłonkę ułatwiającą wprowadzenie w kanał. Długość 30 mm o średnicach 7-12 mm (skok co 1 mm).</t>
  </si>
  <si>
    <t>Śruba interferencyjna do rekonstrukcji więzadła przedniego ACL i tylnego PCL. Implant zbudowany z niewchłanialnego materiału typu PEEK. Śruba o konikalnym kształcie ułatwiającym wprowadzenie z miękkim gwintem na całej długości. W celu łatwiejszego i precyzyjniejszego wprowadzania gniazdo śruby stożkowe sześcioramienne Implant w wersji sterylnej pakowany pojedynczo. Wymiary: Długość 20 mm o średnicach 6-10 mm (skok co 1 mm), wyposażone w osłonkę ułatwiającą wprowadzenie w kanał. Długość 30 mm o średnicach 7-12 mm (skok co 1 mm).</t>
  </si>
  <si>
    <t xml:space="preserve">Śruba interferencyjna tytanowa z zaokrągloną główką oszczędzającą przeszczep w technice transtibial. Śruba wyposażona w osłonkę ułatwiającą wprowadzanie. Implant pakowany pojedynczo, sterylny. Wymiary: długość 15 mm o średnicy 7 mm, długość 20 mm o średnicach 6 mm - 9 mm (skok co 1 mm),  długość 25 mm o średnicach 7 mm - 9 mm (skok co 1 mm), długość 30 mm o średnicach 7 mm - 9 mm
</t>
  </si>
  <si>
    <t xml:space="preserve">Igła jednorazowego użytku do szycia ścięgien stożka rotatorów, kompatybilna z urządzeniem „Scorpion”. </t>
  </si>
  <si>
    <t>System do rekonstrukcji więzadła krzyżowego przedniego oparty mocowaniu korówkowym. Implant do techniki z wykorzystaniem ścięgna z więzadła rzepki. Płytka z 2 otworami wykonana ze stopu tytanu o kształcie prostokąta z zaokrąglonymi bokami o długości 12mm szerokości 3,5mm na stałe połączona z pętlą. Pętla do samoddzielnego złożenia na bloczku kostnym wykonana z nici plecionej niewchłanianej #2 wykonanej z rdzenia z poliestru oplecionego UHMWPE - polietylenem o ultra wysokiej masie cząsteczkowej. Pętla z jednej strony zaopatrzona w prostą igłę długości 84mm w celu przełożenia przez bloczek kostny. Drugi koniec pętli złożony z pojedynczej nici i nitki pomocniczej przełożonej przez nic od strony płytki  do przeciągnięcia przez płytkę tworząc samozaciskową konstrukcję. Po złożeniu na bloczku kostnym pętla samozaciskowa z 4 mechanizmami blokującymi umożliwiająca zawieszenie przeszczepu w kanale udowym bądź piszczelowym . Pętlą do podciągnięcia przeszczepu z możliwością zmniejszania swojej długości do 14mm za pomocą wolnych końców nici wychodzących z górnej części implantu .Zmniejszenie długości pętli powoduje wciągnięcie przeszczepu do kanału kostnego . Dociąganie pętli od strony zewnętrznej stawu. Płytka implantu dodatkowo zaopatrzona w nici #5 w kolorze niebieskim do przeciągnięcia implantu na zewnętrzną korówkę. Implant w wersji sterylnej zapakowany pojedynczo, na specjalnej podstawce wraz z instrukcją składania oraz drutem Kirschnera do przygotowania otworu w bloczku.</t>
  </si>
  <si>
    <t>System do rekonstrukcji więzadła krzyżowego przedniego i tylnego oparty mocowaniu korówkowym. Płytka z 2 otworami wykonana ze stopu tytanu o kształcie prostokąta z zaokrąglonymi bokami o długości  12mm szerokości 3,5mm na stałe połączona z pętlą z nici plecionej niewchłanianej #2 wykonanej z rdzenia z poliestru oplecionego UHMWPE - polietylenem o ultra wysokiej masie cząsteczkowej. Pętla samozaciskowa z 4 mechanizmami blokującymi o długości 60mm umożliwiająca zawieszenie przeszczepu w kanale udowym bądź piszczelowym. Pętlą do podciągnięcia przeszczepu z możliwością zmniejszania swojej długości do 14mm  za pomocą wolnych końców nici wychodzących z górnej części implantu. Zmniejszenie długości pętli powoduje wciągnięcie przeszczepu do kanału kostnego. Dociąganie pętli od strony zewnętrznej stawu. Płytka implantu dodatkowo zaopatrzona w nici #5 w kolorze niebieskim do przeciągnięcia implantu na zewnętrzną korówkę. Implant w wersji sterylnej zapakowany pojedynczo.</t>
  </si>
  <si>
    <t>System do rekonstrukcji więzadła krzyżowego przedniego i tylnego oparty mocowaniu korówkowym. Płytka z 3 otworami wykonana ze stopu tytanu o kształcie prostokąta z zaokrąglonymi bokami o długości 12mm szerokości 3,5mm na stałe połączona z pętlą z taśmy niewchłanianej o szerokości 1,85mm wykonanej z rdzenia z poliestru oplecionego UHMWPE - polietylenem o ultra wysokiej masie cząsteczkowej. Pętla samozaciskowa z 5 mechanizmami blokującymi o długości 60 mm umożliwiająca zawieszenie przeszczepu w kanale udowym bądź piszczelowym. Pętlą do podciągnięcia przeszczepu z możliwością zmniejszania swojej długości do 13 mm za pomocą wolnych końców taśm wychodzących z górnej części implantu. Zmniejszenie długości pętli powoduje wciągnięcie przeszczepu do kanału kostnego. Dociąganie pętli od strony zewnętrznej stawu. Płytka implantu dodatkowo zaopatrzona w nici #5 w kolorze niebieskim do przeciągnięcia implantu na zewnętrzną korówkę oraz nić #2 w kolorze biało czarnym do obrócenia płytki poza kanałem. Implant w wersji sterylnej zapakowany pojedynczo.</t>
  </si>
  <si>
    <t>System do rekonstrukcji więzadła krzyżowego przedniego i tylnego oparty mocowaniu korówkowym. Płytka z  3 otworami wykonana ze stopu tytanu o kształcie prostokąta z zaokrąglonymi bokami o długości 12mm szerokości 3,5mm na stałe połączona z pętlą z nici plecionej niewchłanianej #2 wykonanej z rdzenia z  poliestru oplecionego UHMWPE - polietylenem o ultra wysokiej masie cząsteczkowej. Pętla samozaciskowa z 4 mechanizmami blokującymi o długości 60mm umożliwiająca zawieszenie przeszczepu w kanale udowym bądź piszczelowym. Pętlą do podciągnięcia przeszczepu z możliwością zmniejszania swojej długości do 14mm za pomocą wolnych końców nici wychodzących z górnej części implantu. Zmniejszenie długości pętli powoduje wciągnięcie przeszczepu do kanału kostnego. Dociąganie pętli od strony zewnętrznej stawu. Płytka implantu dodatkowo zaopatrzona w nici #5 w kolorze niebieskim do przeciągnięcia implantu na zewnętrzną korówkę oraz nić #2 w kolorze biało czarnym do obrócenia płytki poza kanałem. Implant w wersji sterylnej zapakowany pojedynczo.</t>
  </si>
  <si>
    <t>System do rekonstrukcji więzadła krzyżowego przedniego i tylnego oparty mocowaniu korówkowym. Płytka z 2 otworami wykonana ze stopu tytanu o kształcie prostokąta z zaokrąglonymi bokami o długości  12mm szerokości 3,5mm na stałe połączona z pętlą z nici plecionej niewchłanianej #2 wykonanej z rdzenia z poliestru oplecionego UHMWPE - polietylenem o ultra wysokiej masie cząsteczkowej. Pętla samozaciskowa z 4 mechanizmami blokującymi o długości 60mm umożliwiająca zawieszenie przeszczepu w kanale udowym bądź piszczelowym. Pętlą do podciągnięcia przeszczepu z możliwością zmniejszania swojej długości do 14mm za pomocą wolnych końców nici wychodzących z górnej części implantu. Zmniejszenie długości pętli powoduje wciągnięcie przeszczepu do kanału kostnego. Dociąganie pętli od strony zewnętrznej stawu. Płytka implantu dodatkowo zaopatrzona w nici #5 w kolorze niebieskim do przeciągnięcia implantu na zewnętrzną korówkę. W komplecie z implantem drut udowy o średnicy 2,4mm długości 408mm zakończony grotem o średnicy 4mm. Drut zaopatrzony od strony grotu w miarkę do 200mm skalowana co 5mm, z drugiej strony zaopatrzony w oczko otwarte do przeciągnięcia nici. Implant w wersji sterylnej zapakowany pojedynczo.</t>
  </si>
  <si>
    <t>System do rekonstrukcji więzadła krzyżowego przedniego i tylnego oparty mocowaniu korówkowym. Implant do techniki z użyciem ścięgna czworogłowego uda. Płytka z 3 otworami wykonana ze stopu tytanu o kształcie prostokąta z zaokrąglonymi bokami o długości 12mm szerokości 3,5mm na stałe połączona z pętlą z nici plecionej niewchłanianej #2 wykonanej z rdzenia z poliestru oplecionego UHMWPE - polietylenem o ultra wysokiej masie cząsteczkowej. Pętla samozaciskowa z 4 mechanizmami blokującymi o długości 60mm umożliwiająca zawieszenie przeszczepu w kanale udowym bądź piszczelowym. Pętlą do podciągnięcia przeszczepu z możliwością zmniejszania swojej długości do 14mm za pomocą wolnych końców nici wychodzących z górnej części implantu. Zmniejszenie długości pętli powoduje wciągnięcie przeszczepu do kanału kostnego. Dociąganie pętli od strony zewnętrznej stawu. Pętla dociągająca powiązana na stałe z 20mm taśmą o szerokości 2mm zakończona nicią #2 w kształcie pętli wraz z igła prostą o długości 65mm do obszycia graftu i powiazania go na stałe z pętlą dociąganą. Płytka implantu dodatkowo zaopatrzona w nici #5 w kolorze niebieskim do przeciągnięcia implantu na zewnętrzną korówkę. Implant w wersji sterylnej zapakowany pojedynczo, na specjalnej podstawce ułatwiającej obszycie graftu.</t>
  </si>
  <si>
    <t xml:space="preserve">Guzik do mocowania piszczelowego wypukły w kształcie kapelusza tytanowy w trzech rozmiarach średnicy zewnętrznej 11mm,14 mm i 20 mm oraz odpowiednio w średnicach wewnętrznych 4 mm, 7 mm i 9 mm. Guziki z  dwoma otworami z nacięciem podłużnym umożliwiającym założenie pętli oraz w średnicy zewnętrznej 14mm i 20 mm dodatkowo z dwoma otworami na przeprowadzenie nici/taśmy. Implant w wersji sterylnej zapakowany pojedynczo. </t>
  </si>
  <si>
    <t>System do rekonstrukcji więzadła krzyżowego przedniego i tylnego oparty mocowaniu korówkowym. Pętla do podciągania przeszczepu (bez guzika) wykonana z nici plecionej niewchłanianej #2 wykonanej z rdzenia z poliestru oplecionego UHMWPE - polietylenem o ultra wysokiej masie cząsteczkowej. Pętla samozaciskowa z 4 mechanizmami blokującymi o długości 18cm umożliwiająca zawieszenie przeszczepu w kanale piszczelowym. Pętlą do podciągnięcia przeszczepu z możliwością zmniejszania swojej długości do 14 mm  za pomocą wolnych końców nici wychodzących z implantu. Zmniejszenie długości pętli powoduje wciągnięcie przeszczepu do kanału kostnego. Dociąganie pętli od strony zewnętrznej stawu. Implant dostępny w wersji złożonej oraz otwartej do śródoperacyjnego złożenia.</t>
  </si>
  <si>
    <t>System do rekonstrukcji więzadła krzyżowego przedniego i tylnego oparty mocowaniu korówkowym. Pętla do podciągania przeszczepu (bez guzika) wykonana z taśmy niewchłanianej o szerokości 1,85 mm wykonanej z rdzenia z poliestru oplecionego UHMWPE - polietylenem o ultra wysokiej masie cząsteczkowej. Pętla samozaciskowa z 5 mechanizmami blokującymi o długości 60mm umożliwiająca zawieszenie przeszczepu w kanale udowym bądź piszczelowym. Pętlą do podciągnięcia przeszczepu z możliwością zmniejszania swojej długości do 13 mm za pomocą wolnych końców taśm wychodzących z implantu. Zmniejszenie długości pętli powoduje wciągnięcie przeszczepu do kanału kostnego. Dociąganie pętli od strony zewnętrznej stawu. Implant dodatkowo wyposażony w niebieska nić zabezpieczająca przed przypadkowym ściągnięciem pętli.</t>
  </si>
  <si>
    <t>System do rekonstrukcji więzadła krzyżowego przedniego i tylnego oparty mocowaniu korówkowym. Implant do techniki z użyciem ścięgna czworogłowego uda. Pętla do podciągnięcia przeszczepu wykonania z nici plecionej niewchłanianej #2 wykonanej z rdzenia z poliestru oplecionego UHMWPE - polietylenem o ultra wysokiej masie cząsteczkowej. Pętla samozaciskowa z 4 mechanizmami blokującymi o długości 180mm umożliwiająca zawieszenie przeszczepu w kanale piszczelowym. Pętlą do podciągnięcia przeszczepu z możliwością zmniejszania swojej długości do 14mm za pomocą wolnych końców nici wychodzących z górnej części implantu. Zmniejszenie długości pętli powoduje wciągnięcie przeszczepu do kanału kostnego. Dociąganie pętli od strony zewnętrznej stawu. Pętla dociągająca powiązana na stałe z 20mm taśmą o szerokości 2mm zakończona nicią #2 w kształcie pętli wraz z igła prostą o długości 65mm do obszycia graftu i powiazania go na stałe z pętlą dociąganą. Implant w wersji sterylnej zapakowany pojedynczo, na specjalnej podstawce ułatwiającej obszycie graftu.</t>
  </si>
  <si>
    <t>Podkładka rewizyjna, tytanowa podkładka o rozmiarach 5 mm x 20 mm. Z jednej strony posiada wcięcie umożliwiające nałożenie jej na implant udowy.</t>
  </si>
  <si>
    <t>Drut wiercący z miarką co 5 mm, zakończony ostrym grotem wiercącym pod płytkę udową. Dostępny z otwartym końcem lub zamkniętym oczkiem do przeciągania nitek Średnica kanału - 4 mm. Sterylny</t>
  </si>
  <si>
    <t>Kotwica tytanowa 3,5mm x 10mm, wzmocniony podwójny szew w rozmiarze #0 lub pojedynczy w rozmiarze #1 zakończony igłami, implanty na jednorazowym podajniku</t>
  </si>
  <si>
    <t>Implant bezwęzłowy w wersji biokompozytowej oraz PEEK do stabilizacji tkanki w kości, implant kaniulowany, wbijany dostępny w średnicy 4,5 mm x 24mm z PEEKowym początkiem do mocowania przeszczepu. Założony na jednorazowy prowadnik ze znacznikiem pozwalającymi na pełną kontrolę i ocenę prawidłowego założenia implantu. Implant umożliwia śródoperacyjną możliwość kontroli napięcia tkanki.</t>
  </si>
  <si>
    <t>Implant bezwęzłowy w wersji biokompozytowej oraz PEEK do stabilizacji tkanki w kości, implant kaniulowany, wbijany dostępny w średnicy 2,9 mm x 15,5mm z PEEKowym początkiem do mocowania przeszczepu. Założony na jednorazowy prowadnik ze znacznikiem pozwalającymi na pełną kontrolę i ocenę prawidłowego założenia implantu. Implant umożliwia śródoperacyjną możliwość kontroli napięcia tkanki.</t>
  </si>
  <si>
    <t>Implant bezwęzłowy w wersji biokompozytowej oraz PEEK do stabilizacji tkanki w kości, implant kaniulowany, wbijany dostępny w średnicy 3,5 mm x  19,5mm z PEEKowym początkiem do mocowania przeszczepu. Założony na jednorazowy prowadnik ze znacznikiem pozwalającymi na pełną kontrolę i ocenę prawidłowego założenia implantu. Implant umożliwia śródoperacyjną możliwość kontroli napięcia tkanki.</t>
  </si>
  <si>
    <t>Implant niewchłanialny tytanowy. Wkręt z szerokim rdzeniem, gwintowany na całej długości o średnicy 5,5mm i długości 16,3mm. Wkręt z dwiema nićmi niewchłanialnymi o grubości USP2, w różnych kolorach, o dwurdzeniowej strukturze, polietylenowych włóknach wewnętrznych i plecionych poliestrowych włóknach zewnętrznych. Zestaw wkręt z nićmi na podajniku. Podajnik ze znacznikami oznaczającymi optymalną głębokość zakotwiczenia implantu. Separacja podajnika od wkrętu samoistna po zwolnieniu nici. Sterylny.</t>
  </si>
  <si>
    <t>Implant niewchłanialny tytanowy. Wkręt z szerokim rdzeniem, gwintowany na całej długości o średnicy 4,5 mm i długości 14 mm. Wkręt z dwoma nićmi niewchłanialnymi o grubości USP2, w różnych kolorach, o dwurdzeniowej strukturze, polietylenowych włóknach wewnętrznych i plecionych poliestrowych włóknach zewnętrznych. Zestaw wkręt z nićmi na podajniku. Podajnik ze znacznikami oznaczającymi optymalną głębokość zakotwiczenia implantu. Separacja podajnika od wkrętu samoistna po zwolnieniu nici. Sterylny</t>
  </si>
  <si>
    <t>Implant niewchłanialny tytanowy. Wkręt z szerokim rdzeniem, gwintowany na całej długości o średnicy 5,5 mm i długości 16,3 mm. Wkręt z trzema nićmi niewchłanialnymi o grubości USP2, w różnych kolorach, o dwurdzeniowej strukturze, polietylenowych włóknach wewnętrznych i plecionych poliestrowych włóknach zewnętrznych. Zestaw wkręt z nićmi na podajniku. Podajnik ze znacznikami oznaczającymi optymalną głębokość zakotwiczenia implantu. Separacja podajnika od wkrętu samoistna po zwolnieniu nici. Sterylny.</t>
  </si>
  <si>
    <t>Sterylny zestaw pakowany jako gotowy do użycia podczas tenodezy dystalnego odcinka bicepsa z możliwością wciągnięcia bicepsa i podwójnej fiksacji. W skład zestawu wchodzą: Dedykowany do tenodezy bicepsa guzik tytanowy 12 mm x 2,6 mm z dwoma otworami na nici, śruba biokompozytowa o średnicy 7mm i długości 10 mm, nić typu FiberLoop #2 w postaci okrągłej pętli z prostą igłą, podajnik do guzika, drut wiercący średnica 3,2 mm z miarką o średnicy dedykowanej do guzika, śrubokręt.</t>
  </si>
  <si>
    <t xml:space="preserve">Płytka tytanowa, sterylna, dedykowana do rekonstrukcji stawu AC, w kształcie prostokąta z zaokrąglonymi rogami. Po dwóch stronach wcięcia z otworem umożliwiającym załadowanie taśm specjalistycznych niewchłanialnych o szerokości 2 mm. Implant wygięty anatomicznie do powierzchni obojczyka i wyrostka kruczego z laserową linią oznaczającą osiowe ustawienie implantu względem kości. </t>
  </si>
  <si>
    <t>Implant bezwęzłowy w wersji Biokompozytowej oraz PEEK do stabilizacji tkanki w kości, implant kaniulowany, wkręcany dostępny w średnicy 3,5mm x 15,8mm, 4,75mm x 19,1mm oraz  5,5 mm x 19,1mm z PEEKowym początkiem do mocowania przeszczepu. Założony na jednorazowy wkrętak ze znacznikiem pozwalającymi na pełną kontrolę i ocenę prawidłowego założenia implantu. Implant umożliwia śródoperacyjną kontrolę napięcia tkanki. Implant przeładowany jedną dodatkową przesuwną nicią pozwalającą na założenie dodatkowego szwu po pełnym zablokowaniu implantu w kości.</t>
  </si>
  <si>
    <t>Jednorazowe noże do pobierania przeszczepu z rozcięgna mięśnia czworogłowego uda. Ostrza dostępne w szerokości 9mm, 10mm oraz 11mm. Ostrze pozwala na małoinwazyjne pobranie przeszczepu o żądanej długości i szerokości. Pakowane sterylne</t>
  </si>
  <si>
    <t xml:space="preserve">Ostrze do piły oscylacyjnej, sterylne, wymiary: 
-40 x 14 x 0.6 mm, 
-40 x 9.5 x 0.6 mm, 
-25 x 9.4 x 0.7 mm, 
-25 x 9.4 x 0.6 mm, 
-25 x 5.5 x 0.6 mm, 
-16 x 5.5 x 0.6 mm, </t>
  </si>
  <si>
    <t>Wiertło proste o średnicy 1,6 mm dedykowane do implantacji kotwic miękkich o średnicy 1,6 mm używanych przy stabilizacji obrąbka.</t>
  </si>
  <si>
    <t>Jednorazowy zestaw do implantacji kotwic miękkich przeznaczonych do stabilizacji obrąbka. Wiertło elastyczne pakowane sterylnie z trokarem do kotwicy „miękkiej” 1,6 mm</t>
  </si>
  <si>
    <t>Wiertło proste. Parametry techniczne:
•	Wiertło dedykowane do implantacji kotwic miękkich o średnicy 1,8 mm używanych przy stabilizacji obrąbka.</t>
  </si>
  <si>
    <t>Jednorazowy zestaw do implantacji kotwic miękkich przeznaczonych do stabilizacji obrąbka. Wiertło elastyczne pakowane sterylnie z trokarem do kotwicy „miękkiej” 1,8 mm</t>
  </si>
  <si>
    <t xml:space="preserve">Sterylne wiertło do kotwicy miękkiej o średnicy 1,7mm. Wiertło z ogranicznikiem głębokości wiercenia. </t>
  </si>
  <si>
    <t>Jednorazowy zestaw do implantacji kotwic miękkich przeznaczonych do stabilizacji obrąbka. Wiertło elastyczne pakowane sterylnie z trokarem do kotwicy „miękkiej” 1,7 mm</t>
  </si>
  <si>
    <t xml:space="preserve">Miękka kotwica do stabilizacji obrąbka o średnicy 1,6 mm i długości 19 mm, przeładowana pojedynczą supermocną nicą ortopedyczną w rozmiarze #2.
Kotwica sterylna załadowana na jednorazowy podajnik. </t>
  </si>
  <si>
    <t>Miękka kotwica do stabilizacji obrąbka o średnicy 1,7 mm i długości 19 mm, przeładowana dwiema supermocnymi nićmi ortopedycznymi w rozmiarze #2.
Kotwica sterylna załadowana na jednorazowy podajnik.</t>
  </si>
  <si>
    <t>Miękka kotwica do stabilizacji obrąbka o średnicy 1,6 mm i długości 19 mm, przeładowana pojedynczą supermocną nicią ortopedyczną w postaci taśmy o szerokości 1,3 mm._x000D_Kotwica sterylna załadowana na jednorazowy podajnik.</t>
  </si>
  <si>
    <t xml:space="preserve">Miękka kotwica do stabilizacji obrąbka o średnicy 1,7 mm i długości 19 mm, przeładowana dwiema supermocnymi nićmi ortopedycznymi w postaci taśm o szerokości 1,3 mm każda.
Kotwica sterylna załadowana na jednorazowy podajnik. </t>
  </si>
  <si>
    <t>Miękka kotwica do stabilizacji obrąbka o średnicy 1,8 mm i długości 19 mm, bezwęzłowa, działająca w systemie chińskiej pułapki. Kotwica  założona na jednorazowy podajnik. Kotwica wykonana z  poliestru  oplecionego  UHMWPE - polietylenem o ultra wysokiej masie cząsteczkowej</t>
  </si>
  <si>
    <t>Implant węzłowy wykonany z nici w kształcie rurki o średnicy 2,6mm. Implant założony na jednorazowy podajnik skonstruowany w systemie self-punch umożliwiający implantację kotwicy bez wcześniejszego nawiercania, bądź ubijania kości celem utworzenia loży. Kotwica w wersji przeładowanej dwoma taśmami przesuwnymi. Kotwica wykonana z  poliestru  oplecionego  UHMWPE -  polietylenem o ultra wysokiej masie cząsteczkowej.</t>
  </si>
  <si>
    <t>Implant węzłowy wykonany z nici w kształcie rurki o średnicy 2,6mm. Implant założony na jednorazowy podajnik. Kotwica w wersji przeładowanej dwoma taśmami przesuwnymi. Kotwica wykonana z  poliestru  oplecionego  UHMWPE -  polietylenem o ultra wysokiej masie cząsteczkowej</t>
  </si>
  <si>
    <t>Implant węzłowy wykonany z nici w kształcie rurki o średnicy 2,6mm. Implant założony na jednorazowy podajnik skonstruowany w systemie self-punch umożliwiający implantację kotwicy bez wcześniejszego nawiercania, bądź ubijania kości celem utworzenia loży. Kotwica w wersji przeładowanej trzema taśmami przesuwnymi. Kotwica wykonana z  poliestru  oplecionego  UHMWPE -  polietylenem o ultra wysokiej masie cząsteczkowej.</t>
  </si>
  <si>
    <t>Implant węzłowy wykonany z nici w kształcie rurki o średnicy 2,6mm. Implant założony na jednorazowy podajnik. Kotwica w wersji przeładowanej trzema taśmami przesuwnymi. Kotwica wykonana z  poliestru  oplecionego  UHMWPE -  polietylenem o ultra wysokiej masie cząsteczkowej</t>
  </si>
  <si>
    <t xml:space="preserve">Implant węzłowy wykonany z nici w kształcie rurki o średnicy 2,6mm. Implant  założony na jednorazowy podajnik. Implant dostępny w wersji przeładowanej dwoma ultramocnymi nićmi przesuwnymi. </t>
  </si>
  <si>
    <t>Miękka kotwicado rekonstrukcji stożka rotatorów o średnicy 2,6 mm i długości 19 mm, bezwęzłowa, działająca w systemie chińskiej pułapki. Kotwica  założona na jednorazowy podajnik. Implant przeładowany nicią #5. Technika nie wymagająca nawiercenia ani nabijania otworu pod kotwicę - samonabijająca.</t>
  </si>
  <si>
    <t>System szycia łąkotek metodą inside – outside. System zaopatrzony w giętką prowadnice umożliwiającą dogięcie śródoperacyjne oraz igłę nitynolową z oczkiem – jednorazowy sterylny zestaw umożliwia założenie kilku szwów łąkotki u jednego pacjenta. W zestawie dokręcany zacisk ułatwiający wprowadzenie igły w tkanki. Pakowane pojedynczo, sterylne</t>
  </si>
  <si>
    <t xml:space="preserve">Pętla nitinolowa służąca do przeciągania szwów w środowisku wodnym bez utraty swojej funkcji. Jednorazowa o wymiarach 1,5 na 300 mm. </t>
  </si>
  <si>
    <t>System szycia łąkotek all – inside. Implant o wysokiej wytrzymałości na wyrwanie min 70 N. System zbudowany z dwóch miękkich implantów wykonanych z nici połączonych ze sobą nierozpuszczalną nicią # 2-0 wykonanej z rdzenia z poliestru oplecionego UHMWPE -  polietylenem o ultra wysokiej masie cząsteczkowej . Zastosowanie implantów miękkich pozwala na idealne dopasowanie się do warunków powierzchni tkanki przez co uzyskujemy solidne i pewne mocowanie. Wstępnie zawiązany przesuwny węzeł w osłonie szwu implantu eliminuje konieczność artroskopowego wiązania węzła. Konstrukcja implantu umożliwia kolejne dociągnięcie 2 pojedynczych szwów materacowych. Igły z implantami znajdują się w jednym ergonomicznym narzędziu umożliwiającym wprowadzanie implantu jedną ręką, przy każdej rotacji. Umieszczone w rękojeści pokrętło do implantacji  umożliwia jednoręczne i powtarzalne dostarczanie implantów w różnych orientacjach narzędzia. Zrzucenie implantu i przeładowanie potwierdzone sygnałem dźwiękowym. Implant wyposażony jest w zintegrowany ogranicznik głębokości 10–18 mm (zwiększane co 2 mm), dostępny jest w czterech różnych opcjach: wygięcie w górę 12 i 24 stopnie, w dół 12 stopni i w wersji prostej. System umożliwia założenie implantów bez wyciągania rękojeści z kolana.</t>
  </si>
  <si>
    <t>Oryginalne dreny artroskopowe w torze napływu do pompy artroskopowej firmy Arthrex. Dreny pakowane pojedynczo, sterylnie w opakowaniach zbiorczych po 10 sztuk. Możliwa do wykonania kontrola drenu przed jego właściwym użyciem za pomocą testu w systemie Clamp-Off Test.</t>
  </si>
  <si>
    <t>Oryginalne dreny artroskopowe dobowe w torze napływu do pompy artroskopowej firmy Arthrex. Dreny pakowane pojedynczo, sterylnie w opakowaniach zbiorczych po 10 sztuk. Możliwa do wykonania kontrola drenu przed jego właściwym użyciem za pomocą testu w systemie Clamp-Off Test. Dreny do użycia ze sterylnymi, jednorazowymi końcówkami do pacjenta. Dren dobowy wyposażony w system zabezpieczeń tzn. zawór zwrotny gwarantujący jego jednorazową 24 godzinną przydatność do użycia.</t>
  </si>
  <si>
    <t>Oryginalne dreny artroskopowe w torze napływu (końcówka przedłużająca do pacjenta) do pompy artroskopowej firmy Arthrex. Dreny pakowane pojedynczo, sterylnie w opakowaniach zbiorczych po 20 sztuk. Możliwa do wykonania kontrola drenu przed jego właściwym użyciem za pomocą testu w systemie Clamp-Off Test. Dreny do użycia ze sterylnymi artroskopowymi drenami dobowymi.</t>
  </si>
  <si>
    <t>Kaniula typu Twist-In przeznaczona w szczególności do zabiegów artroskopii stawu barkowego do rekonstrukcji stożka rotatorów lub szycia obrąbka panewki stawu barkowego. Dostępność w rozmiarach:
- o średnicy 8,25 mm i długości 70 mm
- o średnicy 8,25 mm i długości 90 mm
- o średnicy 6 mm i długości 70 mm  
- o średnicy  6 mm i długości 90 mm
- o średnicy 7 mm i długości 70 mm</t>
  </si>
  <si>
    <t xml:space="preserve">Kaniula artroskopowa miękka – elastyczna, z podwójnym kołnierzem uszczelniającym, łatwa do wprowadzenia, do operacji artroskopowych stawu ramiennego. Dostępność w rozmiarach:
- o średnicy 6 mm i długości od 20 do 50mm
- o średnicy 8 mm i długości od 20-60 mm
- o średnicy 10 mm i długości od 20-50 mm  
</t>
  </si>
  <si>
    <t>System składający się z:
Tytanowa płytka klinowa służąca do rekonstrukcji dolnej części kompleksu torebkowo więzadłowego stawu ramienno-łopatkowego w technice Latarjet. (1 szt)
Śruba kaniulowana, częściowo gwintowana służąca do rekonstrukcji dolnej części kompleksu torebkowo-więzadłowego w niestabilnościach stawu ramienno-łopatkowego techniką Latarjet. Śruba w rozmiarze 3.75mm w długościach od 30 mm do 42mm. (2 szt)
Ostrze piły sagitalnej 300, zakrzywione, 19 x 10 x 0,60 mm. (1 szt.)</t>
  </si>
  <si>
    <t xml:space="preserve">Mocna niewchłanialna nić o grubości #2 i długości 96,5 cm w kolorze niebieskim. Nić wykonana z plecionki o dwurdzeniowej strukturze, polietylenowych włóknach wewnętrznych i plecionych poliestrowych włóknach zewnętrznych. Nić zakończona igłą 26,5 mm 1/2 koła. </t>
  </si>
  <si>
    <t>Mocna niewchłanialna nić o grubości #2 i długości 96,5 cm. Nić w kolorze niebieskim oraz biało-czarnym. Nić wykonana z plecionki o dwurdzeniowej strukturze, polietylenowych włóknach wewnętrznych i plecionych poliestrowych włóknach zewnętrznych.</t>
  </si>
  <si>
    <t>Wzmocniony szew chirurgiczny rozmiar #2-0, długość 46 cm, igła stożkowa 17,9mm, opakowanie zbiorcze 12 sztuk</t>
  </si>
  <si>
    <t>Wzmocniony szew chirurgiczny #4-0, 46 cm, igła 18,7 mm 3/8 koła, opakowanie 12 sztuk</t>
  </si>
  <si>
    <t>Specjalistyczna pętla do obszywania #2-0. Opakowanie zbiorcze 12 sztuk.</t>
  </si>
  <si>
    <t>Specjalistyczna nić  dedykowana do obszycia ścięgna w rekonstrukcji więzadła krzyżowego przedniego i tylnego. Oplatany szew polimerowy w rozmiarze #2 długość całkowita 101,6 cm o dwurodzajowej strukturze: polietylenowych włóknach wewnętrznych oraz plecionych poliestrowych włóknach zewnętrznych. Nić  w kształcie pętli długość robocza 50,8 cm. Pętla z nici połączona z prostą igłą o długości 76 mm do obszycia graftu. Produkt dostępny w dwóch kolorach – niebieskim oraz biało-zielonym. Produkt sterylny</t>
  </si>
  <si>
    <t xml:space="preserve">Mocna nić niewchłaniala o grubości #2, długości 26", w kolorze niebieskim, o dwurdzeniowej strukturze, polietylenowych włóknach wewnętrznych i plecionych poliestrowych włóknach zewnętrznych zakończona pętlą 1,5". </t>
  </si>
  <si>
    <t>Taśma chirurgiczna wykonana z ultra mocnego materiału szewnego w kolorze biało-niebieskim, grubości min #2 niewchłanialna o min. szerokości 2 mm. Przeznaczona do augmentacji przeszczepu przy rekonstrukcji więzadła krzyżowego przedniego, bądź tylnego w technice Internal Brace, szycia stożka rotatorów oraz niestabilności stawów barkowo-obojczykowych. Taśma zakończona typową nicą chirurgiczną umożliwiającą wykorzystanie jej wraz z kotwicami bezwęzłowymi. Długość robocza taśmy 91,4 cm.</t>
  </si>
  <si>
    <t xml:space="preserve">Taśma chirurgiczna wykonana z ultra mocnego materiału szewnego w kolorze biało-niebieskim, grubości min #2 niewchłanialna o min. szerokości 2 mm. Przeznaczona do augmentacji i szycia stożka rotatorów, niestabilności stawów barkowo-obojczykowych i stawów skokowych. Taśma zakończona typową nicą chirurgiczną umożliwiającą wykorzystanie jej wraz z kotwicami bezwęzłowymi. Długość robocza taśmy 18 cm. </t>
  </si>
  <si>
    <t>Taśma typu FiberTape z prostą igłą, szerokość 2mm, długość 17", zastępująca popręg Webera</t>
  </si>
  <si>
    <t>Taśma do zaopatrywania złamań z plecionki polietylenu o ultra wysokiej masie cząsteczkowej, sterylna, szerokość 2 mm. Instrumentarium z dynamometrem umożliwiającym precyzyjne ustawienie napięcia taśmy.</t>
  </si>
  <si>
    <t xml:space="preserve">Supermocna nić ortopedyczna w postaci taśmy o szerokości 1,3 mm o długości 91cm +/- 1 cm , zakończona nitką #2 oraz igłą półkolistą z drugiej strony. </t>
  </si>
  <si>
    <t xml:space="preserve">Mocna nić w rozmiarze #0. Nić zakończona pętlą 38. Nić dostępna w kolorze biało/niebieskim i biało/czarnym </t>
  </si>
  <si>
    <t>Oryginalne, jednorazowego użycia końcówki do  shavera artroskopowego firmy Arthrex. Końcówki do shavera proste dostępne w średnicach 3,5mm, 3,8mm, 4mm, 5mm, 5,5mm oraz długości 13 cm. Ostrza tnące do tkanki miękkiej w trzech wariantach: gładkie na gładkie, gładkie na zęby i zęby na zęby.</t>
  </si>
  <si>
    <t>Oryginalne, jednorazowego użycia końcówki do  shavera artroskopowego firmy Arthrex. Końcówki do shavera proste dostępne w średnicach 4mm, 5mm, 5,5mm oraz długości 13cm. Ostrza tnące do kości w dwóch wariantach: frez owalny oraz frez okrągły.</t>
  </si>
  <si>
    <t xml:space="preserve">Implant do mocowania korówkowego w postaci płytki o szerokości 3,5 mm, z dwoma otworami na brzegach płytki. Otwory o kształcie ” łezkowatym” umożliwiające zawiązanie nici lub taśmy na implancie.  Płytka wykonana ze stopu tytanu, pakowana pojedynczo sterylna. </t>
  </si>
  <si>
    <t>Oryginalna elektroda bipolarna (RF) : dwuprzyciskowa, sterylna elektroda ablacyjno - koagulacyjna do procedur artroskopowych. Sterowana za pomocą przycisków umieszczonych na jej obudowie (2 przyciski) lub ze sterownika nożnego.
Dostępna w wersji ze ssaniem. Końcówki zagięte pod kątem 90*. Elektroda przeznaczona do urządzenia RF Synergy firmy Arthrex.</t>
  </si>
  <si>
    <t>Oryginalna elektroda bipolarna (RF) : dwuprzyciskowa, sterylna elektroda ablacyjno - koagulacyjna do procedur artroskopowych. Sterowana za pomocą przycisków umieszczonych na jej obudowie (2 przyciski) lub ze sterownika nożnego.
Dostępna w wersji ze ssaniem. Końcówki zagięte pod kątem 50*. Elektroda przeznaczona do urządzenia RF Synergy firmy Arthrex.</t>
  </si>
  <si>
    <t>Oryginalna elektroda bipolarna (RF) : dwuprzyciskowa, sterylna elektroda ablacyjno - koagulacyjna do procedur artroskopowych. Sterowana za pomocą przycisków umieszczonych na jej obudowie (2 przyciski) lub ze sterownika nożnego.
Dostępna w wersji ze ssaniem. Końcówki zagięte pod kątem 90* typu haczyk. Elektroda przeznaczona do urządzenia RF Synergy firmy Arthrex.</t>
  </si>
  <si>
    <t>Oryginalna elektroda bipolarna (RF) : dwuprzyciskowa, sterylna elektroda ablacyjno - koagulacyjna do procedur artroskopowych. Sterowana za pomocą przycisków umieszczonych na jej obudowie (2 przyciski) lub ze sterownika nożnego.
Dostępna w wersji ze ssaniem. Końcówki zagięte pod kątem 50*. Długość robocza 185 mm zapewnia szeroki zasięg w stawie biodrowym. Elektroda przeznaczona do urządzenia RF Synergy firmy Arthrex.</t>
  </si>
  <si>
    <t>OPIS ASORTYMENTU</t>
  </si>
  <si>
    <t>ILOŚĆ W SZTUKACH</t>
  </si>
  <si>
    <t>CENA JEDNOSTKOWA NETTO ZA SZTUKĘ</t>
  </si>
  <si>
    <t>VAT</t>
  </si>
  <si>
    <t>CENA JEDNOSTKOWA BRUTTO ZA SZTUKĘ</t>
  </si>
  <si>
    <t>WARTOŚĆ NETTO</t>
  </si>
  <si>
    <t>WARTOŚĆ BRUTTO</t>
  </si>
  <si>
    <t>Suma:</t>
  </si>
  <si>
    <r>
      <t xml:space="preserve">PAKIET </t>
    </r>
    <r>
      <rPr>
        <b/>
        <sz val="10"/>
        <color indexed="10"/>
        <rFont val="Arial"/>
        <family val="2"/>
        <charset val="238"/>
      </rPr>
      <t xml:space="preserve"> XVIII</t>
    </r>
  </si>
  <si>
    <r>
      <t>OPIS PRZEDMIOTU ZAMÓWIENIA</t>
    </r>
    <r>
      <rPr>
        <b/>
        <sz val="10"/>
        <color indexed="8"/>
        <rFont val="Arial"/>
        <family val="2"/>
        <charset val="238"/>
      </rPr>
      <t xml:space="preserve"> - GWOŹDZIE ROSNĄCE DO WYDŁUŻANIA KOŚCI : MAGNETYCZNE  -  DEPOZYT</t>
    </r>
    <r>
      <rPr>
        <b/>
        <sz val="10"/>
        <color indexed="10"/>
        <rFont val="Arial"/>
        <family val="2"/>
        <charset val="238"/>
      </rPr>
      <t xml:space="preserve"> </t>
    </r>
  </si>
  <si>
    <t>System do wydłużania kończyn. System składa się z tytanowego śródszpikowego gwoździa rosnącego z wewnętrznym mechanizmem
wzrostowym oraz z zewnętrznego magnetycznego kontolera, który przezskórnie konroluje proces wydłużenia/kompresji kończyny.
Gwoździe dostępne w trzech grubościach: 8.5mm, 10.7mm oraz 12.5mm oraz długościach w zakresie 150mm do 365 mm
Gwoździe dedykowane do rodzaju kości: udowej, piszczelowej oraz techniki wprowadzenia.</t>
  </si>
  <si>
    <r>
      <t xml:space="preserve">PAKIET </t>
    </r>
    <r>
      <rPr>
        <b/>
        <sz val="10"/>
        <color indexed="10"/>
        <rFont val="Arial"/>
        <family val="2"/>
        <charset val="238"/>
      </rPr>
      <t xml:space="preserve"> XIX</t>
    </r>
  </si>
  <si>
    <r>
      <t>OPIS PRZEDMIOTU ZAMÓWIENIA</t>
    </r>
    <r>
      <rPr>
        <b/>
        <sz val="10"/>
        <color indexed="8"/>
        <rFont val="Arial"/>
        <family val="2"/>
        <charset val="238"/>
      </rPr>
      <t xml:space="preserve"> - PŁYTY DO OSTEOTOMII PODKRĘTARZOWEJ   -  DEPOZYT</t>
    </r>
    <r>
      <rPr>
        <b/>
        <sz val="10"/>
        <color indexed="10"/>
        <rFont val="Arial"/>
        <family val="2"/>
        <charset val="238"/>
      </rPr>
      <t xml:space="preserve"> </t>
    </r>
  </si>
  <si>
    <t>System pediatrycznych kaniulowanych blokowanych płyt kątowych LCB dostępny w trzech rozmiarach: niemowlęcy kąt 90 i 130 stopni, dł. klinu 25-35 mm, dziecięcy kąty 90, 100 i 130 stopni, dł. klinu 25-60 mm i młodzieńczy kąty 90 i 130 stopni, dł. klinu 40-80 mm. Do płyt niemowlęcych i dziecięcych instrumentarium wykonane w systemie  3.5 mm z dedykowanym kaniulowanym dłutem. Do płyt młodzieńczych instrumentarium wykonane w systemie 4.5 mm z dedykowanym kaniulowanym dłutem. Instrumenty oznaczone kolorystycznie, płyty z offsetem 0,5, 6, 10, 16.</t>
  </si>
  <si>
    <t>Płytka kątowa kaniulowana</t>
  </si>
  <si>
    <t>3.5mm lub 4.5 śruba korowa</t>
  </si>
  <si>
    <t>3.5mm lub 4.5 śruba blokowana</t>
  </si>
  <si>
    <t>3.5mm lub 4.5 śruba kaniulowa</t>
  </si>
  <si>
    <t>System pediatrycznych płyt blokowanych do korekcji bliższej nasady kości udowej LPF. Płytki dostępne w 90 °, 100 °, 110 °, 120 °, 130 ° 140 ° i 150 ° dostępne w dwóch systemach 3,5 mm i 4,5 mm. Instrumentarium do obu systemów oznaczone odpowiednimi kolorami. Celowniki do śrub kaniulowanych z podwójnym paskiem koloru, do śrub pełnych z pojedynczym paskiem koloru. Wszystkie płyty zawierają otwory kompresyjne i otwory blokujące wzdłuż trzonu płyty. Dostępne w trzech rozmiarach - niemowlęce, dziecięce i młodzieńcze. Płyty kompatybilne z kaniulowanymi śrubami blokowanymi.</t>
  </si>
  <si>
    <t xml:space="preserve">Płytka kątowa </t>
  </si>
  <si>
    <t>3.5mm, 4.5mm samogwintująca śruba korowa</t>
  </si>
  <si>
    <t>3.5mm, 4.5mm  śruba blokowana</t>
  </si>
  <si>
    <t>3.5mm, 4.5mm  śruba kaniulowana</t>
  </si>
  <si>
    <r>
      <t xml:space="preserve">PAKIET </t>
    </r>
    <r>
      <rPr>
        <b/>
        <sz val="10"/>
        <color indexed="10"/>
        <rFont val="Arial"/>
        <family val="2"/>
        <charset val="238"/>
      </rPr>
      <t xml:space="preserve"> XX</t>
    </r>
  </si>
  <si>
    <r>
      <t>OPIS PRZEDMIOTU ZAMÓWIENIA</t>
    </r>
    <r>
      <rPr>
        <b/>
        <sz val="10"/>
        <color indexed="8"/>
        <rFont val="Arial"/>
        <family val="2"/>
        <charset val="238"/>
      </rPr>
      <t xml:space="preserve"> -Endoproteza poresekcyjna stawu kolanowego</t>
    </r>
    <r>
      <rPr>
        <b/>
        <i/>
        <sz val="10"/>
        <color indexed="8"/>
        <rFont val="Arial"/>
        <family val="2"/>
        <charset val="238"/>
      </rPr>
      <t>- DEPOZYT</t>
    </r>
  </si>
  <si>
    <t>Element udowy dystalny, resekcyjny, zastępujący kłykcie udowe, lewy i prawy w 2 rozmiarach dla każdej ze stron. Wysokości 50 i 60mm. ROM od -5° do 140°.</t>
  </si>
  <si>
    <t xml:space="preserve">Moduł przedłużający bezcementowy o długościach 25 - 125mm co 5mm. Moduł 55mm obustronnie z męskim stożkiem. </t>
  </si>
  <si>
    <t>Metalowy pin do połączenia elementu udowego resekcyjnego lub zawiasowego z wkładem zawiasowym PE.</t>
  </si>
  <si>
    <t>Polietylenowy element wymienny do resekcyjnego, dystalnego elementu udowego.</t>
  </si>
  <si>
    <t>Element piszczelowy resekcyjny pokryty porowatym tytanem, polerowana powierzchnia artykulacyjna dostosowana do wkładki rotacyjnej. Wysokość 73mm, rozmiar ML 66mm.</t>
  </si>
  <si>
    <t>Proksymalny element udowy, resekcyjny, zastępujący część krętarzową. W opcjach neutralny, 15° prawy, 15° lewy. CCD 135°. Stożek 12/14.</t>
  </si>
  <si>
    <t>Adapter udowy umożliwiający zastosowanie kołnierzy przynasadowych i trzpieni jednocześnie. Rozmiar 0, +5, +10mm.</t>
  </si>
  <si>
    <t>Trzpień resekcyjny, cementowany anatomiczny o długości 150mm w średnicach 12,5 - 18,5mm co 1mm, długości 200mm w średnicach 12,5 - 18,5mm co 2mm</t>
  </si>
  <si>
    <t>Trzpień resekcyjny cementowany anatomiczny o długości 150mm w średnicach 11 - 17mm co 1mm, długości 200mm w średnicach 11 - 17mm co 2mm.</t>
  </si>
  <si>
    <t>Trzpień resekcyjny, cementowany prosty o długości 100mm w średnicach 11,5 - 13,5mm, długości 125mm w średnicach 13,5 - 18,5mm. Skok średnicy co 1mm.</t>
  </si>
  <si>
    <t>Trzpień resekcyjny cementowany prosty o długości 100mm w średnicach 10 - 12mm, długości 125mm w średnicach 12 - 17mm. Skok średnicy co 1mm.</t>
  </si>
  <si>
    <t>Wkładka polietylenowa rotacyjna wzmocniona metalowym rdzeniem, z możliwością związania protezy do systemu zawiasowego poprzez użycie metalowego pinu, w 3 rozmiarach i grubościach 12, 14, 16, 18, 21, 23, 26, 28 i 31mm dla każdego rozmiaru.</t>
  </si>
  <si>
    <r>
      <t xml:space="preserve">PAKIET  </t>
    </r>
    <r>
      <rPr>
        <b/>
        <sz val="10"/>
        <color indexed="10"/>
        <rFont val="Arial"/>
        <family val="2"/>
        <charset val="238"/>
      </rPr>
      <t>XXI</t>
    </r>
  </si>
  <si>
    <r>
      <t>OPIS PRZEDMIOTU ZAMÓWIENIA</t>
    </r>
    <r>
      <rPr>
        <b/>
        <sz val="10"/>
        <color indexed="8"/>
        <rFont val="Arial"/>
        <family val="2"/>
        <charset val="238"/>
      </rPr>
      <t xml:space="preserve"> -ENDOPROTEZA BEZCEMENTOWA STAWU BIODROWEGO METAL / POLIETYLEN</t>
    </r>
    <r>
      <rPr>
        <b/>
        <i/>
        <sz val="10"/>
        <color indexed="8"/>
        <rFont val="Arial"/>
        <family val="2"/>
        <charset val="238"/>
      </rPr>
      <t>- DEPOZYT</t>
    </r>
  </si>
  <si>
    <t xml:space="preserve">Trzpień -   ze stopu tytanu, bezcementowy, przynasadowy zwężający się w kierunku dystalnym, posiadający geometrię klina w dwóch płaszczyznach, w przekroju o kształcie trapezowym, z nacięciami występującymi po obu stronach, pokryty porowatym tytanem(w cześci bliższej) oraz polerowany (w części dalszej), pokryty warstwą Si-DLC, kąt nachylenia szyjki  α = 130°, o stożku 12/14, trzpień w minimum 11 rozmiarach.           </t>
  </si>
  <si>
    <t>Panewka  - bezcementowa ze stopu tytanu pokrytego tytanem z hydroksyapatytem lub tytanem z Si-DLC, z wypustkami w postaci ząbków umożliwiającymi pierwotną stabilizację. Dostępna w wersji bezotworowej oraz z 3 otworami pod śruby kotwiczące z zaślepkami, o  średnicy od 44mm do 70mm, panewka w minimum 14 rozmiarach, zapewniająca możliwość zamiennego stosowania wkładów polietylenowych i ceramicznych.</t>
  </si>
  <si>
    <t>Wkład polietylenowy - z UHMWPE z witaminą E, o średnicy wewnętrznej 28 mm, 32 mm  lub 36 mm, standardowy lub antyluksacyjny o kącie kołnierza  15° ze znacznikiem. Wkład polietylenowy i panewka pakowane osobno.</t>
  </si>
  <si>
    <t>Głowa metalowa - ze stopu CoCrMo, o średnicy 28 mm, 32 mm lub 36 mm, dostępna w 5 rozmiarach (S, M, L, XL, XXL).</t>
  </si>
  <si>
    <r>
      <t>OPIS PRZEDMIOTU ZAMÓWIENIA</t>
    </r>
    <r>
      <rPr>
        <b/>
        <sz val="10"/>
        <color indexed="8"/>
        <rFont val="Arial"/>
        <family val="2"/>
        <charset val="238"/>
      </rPr>
      <t xml:space="preserve"> -Płytki anatomiczne</t>
    </r>
    <r>
      <rPr>
        <b/>
        <i/>
        <sz val="10"/>
        <color indexed="8"/>
        <rFont val="Arial"/>
        <family val="2"/>
        <charset val="238"/>
      </rPr>
      <t>- DEPOZYT</t>
    </r>
  </si>
  <si>
    <t xml:space="preserve">Płytki anatomiczne o kształcie zmniejszającym kontakt z kością, blokująco - kompresyjne do bliższej nasady kości udowej. Na trzonie płyty otwory dwufunkcyjne nie wymagające zaślepek/przejściówek, blokująco – kompresyjne dające możliwość użycia wkrętów blokowanych z gwintem stożkowym i korowych 5,0/4,5 mm. W głowie płyty otwory prowadzące śruby blokujące pod różnymi kątami – w różnych kierunkach śr. 5,0 - 7,3mm.  Otwory blokowane z gwintem stożkowym. Materiał tytan.   </t>
  </si>
  <si>
    <t>Nakładka do stabilizacji złamań okołoprotezowych, 4 lub 8 otworów  pod śruby blokowane 3,5 mm lub korowe 3,5 mm.</t>
  </si>
  <si>
    <t>Zestaw do mocowania nakładki do stabilizacji złamań</t>
  </si>
  <si>
    <t xml:space="preserve">Płytki anatomiczne blokująco - kompresyjna do dalszej nasady kości udowej zakładane z dostępu bocznego, lewa i prawa. Na trzonie płyty otwory dwufunkcyjne nie wymagające zaślepek/przejściówek, blokująco – kompresyjne dające możliwość użycia wkrętów blokowanych z gwintem stożkowym i korowych 5,0/4,5. W głowie płytki otwory prowadzące śruby blokowane lite i kaniulowane (5,0/7,3). Otwory blokowane z gwintem stożkowym. Materiał tytan. </t>
  </si>
  <si>
    <t>Wkręty kątowo-stabilne, samogwintujące z gwintem stożkowym na łbie, z gniazdem sześciokątnym lub gwiazdkowym – średnica 5,0mm.</t>
  </si>
  <si>
    <t xml:space="preserve">Wkręty kaniulowane kątowo-stabilne, samogwintujące z gwintem stożkowym na łbie, z gniazdem sześciokątnym lub gwiazdkowym – średnica: 7,3mm. </t>
  </si>
  <si>
    <t>Wkręt kaniulowany samowiercący Ø6,5mm, gwint na całej długości wkręta, długość wkrętu L=25-140mm</t>
  </si>
  <si>
    <t xml:space="preserve">Wkręty korowe średnica 4,5mm z gniazdem sześciokątnym lub gwiazdkowym. </t>
  </si>
  <si>
    <t>komplet</t>
  </si>
  <si>
    <t xml:space="preserve">Wymagania: Zestaw instrumentarium musi być dostarczony w kontenerach z filtrami umożliwiającymi ich sterylizację i przechowywanie. Oferent zobowiązuje się do przechowywania zestawu instrumentarium i kompletu implantów w formie depozytu na terenie szpitala. dostarczonych wraz z implantami szafach spełniających wymagania bloków operacyjnych.. W ramach realizacji umowy wykonawca zobowiazuje sie do przeprowadzenia niezbednych szkoleń personelu lekarskiego, pielegniarskiego w ośrodkach referencyjnych w kraju i zagranicą. Wykonawca ma obowiązek opracować i przedłożyć zamawiajacemu harmonogram szkoleń związanych z dostarczanym towarem w ramach niniejszej umowy oraz ich zakres. Zamawiający dokona wyboru uczestników spośród swojego personelu. Wykonawca zobowiazuje sie na pokrycie kosztów dojazdu i przyjazdu uczestników szkolenia na miejsce szkolenia oraz zakwaterowania uczestników szkolenia dotyczących szkoleń przeprowadzonych poza siedzibą zamawiającego. </t>
  </si>
  <si>
    <r>
      <t xml:space="preserve">PAKIET  </t>
    </r>
    <r>
      <rPr>
        <b/>
        <sz val="10"/>
        <color indexed="10"/>
        <rFont val="Arial"/>
        <family val="2"/>
        <charset val="238"/>
      </rPr>
      <t>XXII</t>
    </r>
  </si>
  <si>
    <t>6a</t>
  </si>
  <si>
    <t>6b</t>
  </si>
  <si>
    <t>6c</t>
  </si>
  <si>
    <t>Cement kostny z 2 antybiotykami wanko- i gentamycyną do ręcznego mieszania; stosunek proszku do płynu 1 do 3 w opakowaniach 40g</t>
  </si>
  <si>
    <t>SPACER BARKOWY Z GENTAMYCYNĄ Endoproteza tymczasowa stawu ramiennego wysycona gentamycyną w dawkach zwiększających się wraz z rozmiarem; dostępne 2 rozmiary głów 41 i 46mm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</si>
</sst>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 _z_ł_-;\-* #,##0.00\ _z_ł_-;_-* &quot;-&quot;??\ _z_ł_-;_-@_-"/>
    <numFmt numFmtId="174" formatCode="#,##0.00\ &quot;zł&quot;"/>
    <numFmt numFmtId="175" formatCode="[$-415]General"/>
  </numFmts>
  <fonts count="55" x14ac:knownFonts="1">
    <font>
      <sz val="11"/>
      <color theme="1"/>
      <name val="Calibri"/>
      <family val="2"/>
      <scheme val="minor"/>
    </font>
    <font>
      <b/>
      <sz val="10"/>
      <color indexed="10"/>
      <name val="Arial"/>
      <family val="2"/>
      <charset val="238"/>
    </font>
    <font>
      <sz val="10"/>
      <color indexed="8"/>
      <name val="Arial"/>
      <family val="2"/>
      <charset val="238"/>
    </font>
    <font>
      <b/>
      <sz val="10"/>
      <color indexed="8"/>
      <name val="Arial"/>
      <family val="2"/>
      <charset val="238"/>
    </font>
    <font>
      <b/>
      <i/>
      <sz val="10"/>
      <color indexed="8"/>
      <name val="Arial"/>
      <family val="2"/>
      <charset val="238"/>
    </font>
    <font>
      <b/>
      <vertAlign val="superscript"/>
      <sz val="10"/>
      <color indexed="8"/>
      <name val="Arial"/>
      <family val="2"/>
      <charset val="238"/>
    </font>
    <font>
      <b/>
      <sz val="10"/>
      <color indexed="8"/>
      <name val="Arial"/>
      <family val="2"/>
      <charset val="238"/>
    </font>
    <font>
      <sz val="12"/>
      <name val="Arial"/>
      <family val="2"/>
      <charset val="238"/>
    </font>
    <font>
      <sz val="10"/>
      <color indexed="8"/>
      <name val="Calibri"/>
      <family val="2"/>
      <charset val="238"/>
    </font>
    <font>
      <b/>
      <sz val="10"/>
      <color indexed="8"/>
      <name val="Calibri"/>
      <family val="2"/>
      <charset val="238"/>
    </font>
    <font>
      <sz val="10"/>
      <color indexed="8"/>
      <name val="Calibri"/>
      <family val="2"/>
      <charset val="238"/>
    </font>
    <font>
      <b/>
      <sz val="10"/>
      <color indexed="8"/>
      <name val="Calibri"/>
      <family val="2"/>
      <charset val="238"/>
    </font>
    <font>
      <b/>
      <sz val="10"/>
      <color indexed="10"/>
      <name val="Calibri"/>
      <family val="2"/>
      <charset val="238"/>
    </font>
    <font>
      <b/>
      <sz val="10"/>
      <color indexed="8"/>
      <name val="Calibri"/>
      <family val="2"/>
      <charset val="238"/>
    </font>
    <font>
      <b/>
      <sz val="10"/>
      <name val="Calibri"/>
      <family val="2"/>
      <charset val="238"/>
    </font>
    <font>
      <b/>
      <vertAlign val="superscript"/>
      <sz val="10"/>
      <color indexed="8"/>
      <name val="Calibri"/>
      <family val="2"/>
      <charset val="238"/>
    </font>
    <font>
      <b/>
      <sz val="12"/>
      <color indexed="8"/>
      <name val="Arial"/>
      <family val="2"/>
      <charset val="238"/>
    </font>
    <font>
      <b/>
      <vertAlign val="superscript"/>
      <sz val="12"/>
      <color indexed="8"/>
      <name val="Arial"/>
      <family val="2"/>
      <charset val="238"/>
    </font>
    <font>
      <b/>
      <sz val="12"/>
      <name val="Arial"/>
      <family val="2"/>
      <charset val="238"/>
    </font>
    <font>
      <sz val="10"/>
      <name val="Arial CE"/>
      <family val="2"/>
      <charset val="238"/>
    </font>
    <font>
      <sz val="12"/>
      <name val="Arial"/>
      <family val="2"/>
      <charset val="1"/>
    </font>
    <font>
      <sz val="10"/>
      <name val="Arial"/>
      <family val="2"/>
      <charset val="238"/>
    </font>
    <font>
      <sz val="10"/>
      <name val="Times New Roman"/>
      <family val="1"/>
    </font>
    <font>
      <b/>
      <sz val="10"/>
      <name val="Times New Roman"/>
      <family val="1"/>
      <charset val="238"/>
    </font>
    <font>
      <b/>
      <sz val="10"/>
      <color indexed="10"/>
      <name val="Arial"/>
      <family val="2"/>
      <charset val="238"/>
    </font>
    <font>
      <sz val="11"/>
      <color theme="1"/>
      <name val="Calibri"/>
      <family val="2"/>
      <scheme val="minor"/>
    </font>
    <font>
      <sz val="11"/>
      <color rgb="FF000000"/>
      <name val="Calibri"/>
      <family val="2"/>
      <charset val="238"/>
    </font>
    <font>
      <b/>
      <sz val="10"/>
      <color rgb="FF000000"/>
      <name val="Arial"/>
      <family val="2"/>
      <charset val="238"/>
    </font>
    <font>
      <sz val="10"/>
      <color theme="1"/>
      <name val="Arial"/>
      <family val="2"/>
      <charset val="238"/>
    </font>
    <font>
      <sz val="10"/>
      <color rgb="FF000000"/>
      <name val="Arial"/>
      <family val="2"/>
      <charset val="238"/>
    </font>
    <font>
      <b/>
      <sz val="10"/>
      <color rgb="FFFF0000"/>
      <name val="Arial"/>
      <family val="2"/>
      <charset val="238"/>
    </font>
    <font>
      <sz val="10"/>
      <color theme="1"/>
      <name val="Calibri"/>
      <family val="2"/>
      <charset val="238"/>
      <scheme val="minor"/>
    </font>
    <font>
      <sz val="10"/>
      <color theme="1"/>
      <name val="Calibri"/>
      <family val="2"/>
      <charset val="238"/>
    </font>
    <font>
      <b/>
      <i/>
      <sz val="10"/>
      <color theme="1"/>
      <name val="Calibri"/>
      <family val="2"/>
      <charset val="238"/>
      <scheme val="minor"/>
    </font>
    <font>
      <sz val="10"/>
      <color rgb="FF000000"/>
      <name val="Calibri"/>
      <family val="2"/>
      <charset val="238"/>
    </font>
    <font>
      <b/>
      <sz val="10"/>
      <color rgb="FF000000"/>
      <name val="Calibri"/>
      <family val="2"/>
      <charset val="238"/>
      <scheme val="minor"/>
    </font>
    <font>
      <sz val="10"/>
      <color rgb="FF000000"/>
      <name val="Calibri"/>
      <family val="2"/>
      <charset val="238"/>
      <scheme val="minor"/>
    </font>
    <font>
      <b/>
      <sz val="10"/>
      <color rgb="FFFF0000"/>
      <name val="Calibri"/>
      <family val="2"/>
      <charset val="238"/>
      <scheme val="minor"/>
    </font>
    <font>
      <b/>
      <sz val="10"/>
      <color rgb="FF000000"/>
      <name val="Calibri"/>
      <family val="2"/>
      <charset val="238"/>
    </font>
    <font>
      <sz val="12"/>
      <color rgb="FF000000"/>
      <name val="Arial"/>
      <family val="2"/>
      <charset val="238"/>
    </font>
    <font>
      <sz val="12"/>
      <color theme="1"/>
      <name val="Calibri"/>
      <family val="2"/>
      <charset val="238"/>
      <scheme val="minor"/>
    </font>
    <font>
      <sz val="12"/>
      <name val="Calibri"/>
      <family val="2"/>
      <charset val="238"/>
      <scheme val="minor"/>
    </font>
    <font>
      <sz val="12"/>
      <color theme="1"/>
      <name val="Arial"/>
      <family val="2"/>
      <charset val="238"/>
    </font>
    <font>
      <b/>
      <sz val="12"/>
      <color rgb="FF000000"/>
      <name val="Arial"/>
      <family val="2"/>
      <charset val="238"/>
    </font>
    <font>
      <sz val="12"/>
      <color rgb="FFFF0000"/>
      <name val="Arial"/>
      <family val="2"/>
      <charset val="238"/>
    </font>
    <font>
      <sz val="8"/>
      <color theme="1"/>
      <name val="Arial"/>
      <family val="2"/>
      <charset val="238"/>
    </font>
    <font>
      <sz val="11"/>
      <color theme="1"/>
      <name val="Arial"/>
      <family val="2"/>
      <charset val="238"/>
    </font>
    <font>
      <sz val="10"/>
      <color rgb="FFFF0000"/>
      <name val="Arial"/>
      <family val="2"/>
      <charset val="238"/>
    </font>
    <font>
      <b/>
      <sz val="11"/>
      <color theme="1"/>
      <name val="Calibri"/>
      <family val="2"/>
      <charset val="238"/>
      <scheme val="minor"/>
    </font>
    <font>
      <sz val="11"/>
      <color rgb="FFFF0000"/>
      <name val="Calibri"/>
      <family val="2"/>
      <scheme val="minor"/>
    </font>
    <font>
      <sz val="12"/>
      <color rgb="FF000000"/>
      <name val="Calibri"/>
      <family val="2"/>
      <charset val="238"/>
      <scheme val="minor"/>
    </font>
    <font>
      <b/>
      <sz val="12"/>
      <color theme="1"/>
      <name val="Calibri"/>
      <family val="2"/>
      <charset val="238"/>
      <scheme val="minor"/>
    </font>
    <font>
      <b/>
      <sz val="12"/>
      <color theme="1"/>
      <name val="Arial"/>
      <family val="2"/>
      <charset val="238"/>
    </font>
    <font>
      <b/>
      <sz val="10"/>
      <color theme="1"/>
      <name val="Arial"/>
      <family val="2"/>
      <charset val="238"/>
    </font>
    <font>
      <b/>
      <sz val="10"/>
      <color rgb="FF000000"/>
      <name val="Times New Roman"/>
      <family val="1"/>
      <charset val="238"/>
    </font>
  </fonts>
  <fills count="8">
    <fill>
      <patternFill patternType="none"/>
    </fill>
    <fill>
      <patternFill patternType="gray125"/>
    </fill>
    <fill>
      <patternFill patternType="solid">
        <fgColor rgb="FFC0C0C0"/>
        <bgColor indexed="64"/>
      </patternFill>
    </fill>
    <fill>
      <patternFill patternType="solid">
        <fgColor theme="0"/>
        <bgColor indexed="64"/>
      </patternFill>
    </fill>
    <fill>
      <patternFill patternType="solid">
        <fgColor theme="0" tint="-0.14999847407452621"/>
        <bgColor indexed="64"/>
      </patternFill>
    </fill>
    <fill>
      <patternFill patternType="solid">
        <fgColor theme="0"/>
        <bgColor indexed="26"/>
      </patternFill>
    </fill>
    <fill>
      <patternFill patternType="solid">
        <fgColor rgb="FFFFFF00"/>
        <bgColor indexed="64"/>
      </patternFill>
    </fill>
    <fill>
      <patternFill patternType="solid">
        <fgColor rgb="FFFFFF00"/>
        <bgColor rgb="FF000000"/>
      </patternFill>
    </fill>
  </fills>
  <borders count="74">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style="medium">
        <color rgb="FF000000"/>
      </top>
      <bottom style="medium">
        <color rgb="FF000000"/>
      </bottom>
      <diagonal/>
    </border>
    <border>
      <left style="medium">
        <color rgb="FF000000"/>
      </left>
      <right/>
      <top/>
      <bottom style="medium">
        <color rgb="FF000000"/>
      </bottom>
      <diagonal/>
    </border>
    <border>
      <left style="medium">
        <color indexed="64"/>
      </left>
      <right style="medium">
        <color indexed="64"/>
      </right>
      <top style="medium">
        <color rgb="FF000000"/>
      </top>
      <bottom style="medium">
        <color indexed="64"/>
      </bottom>
      <diagonal/>
    </border>
    <border>
      <left style="medium">
        <color rgb="FF000000"/>
      </left>
      <right/>
      <top/>
      <bottom/>
      <diagonal/>
    </border>
    <border>
      <left/>
      <right style="medium">
        <color rgb="FF000000"/>
      </right>
      <top style="medium">
        <color indexed="64"/>
      </top>
      <bottom style="medium">
        <color rgb="FF000000"/>
      </bottom>
      <diagonal/>
    </border>
    <border>
      <left style="medium">
        <color rgb="FF000000"/>
      </left>
      <right style="medium">
        <color rgb="FF000000"/>
      </right>
      <top style="medium">
        <color indexed="64"/>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indexed="64"/>
      </left>
      <right style="medium">
        <color indexed="64"/>
      </right>
      <top style="medium">
        <color rgb="FF000000"/>
      </top>
      <bottom/>
      <diagonal/>
    </border>
    <border>
      <left/>
      <right/>
      <top style="medium">
        <color rgb="FF000000"/>
      </top>
      <bottom/>
      <diagonal/>
    </border>
    <border>
      <left/>
      <right/>
      <top/>
      <bottom style="medium">
        <color rgb="FF000000"/>
      </bottom>
      <diagonal/>
    </border>
    <border>
      <left/>
      <right style="medium">
        <color rgb="FF000000"/>
      </right>
      <top/>
      <bottom style="medium">
        <color rgb="FF000000"/>
      </bottom>
      <diagonal/>
    </border>
    <border>
      <left style="medium">
        <color indexed="64"/>
      </left>
      <right/>
      <top style="medium">
        <color rgb="FF000000"/>
      </top>
      <bottom/>
      <diagonal/>
    </border>
    <border>
      <left style="medium">
        <color rgb="FF000000"/>
      </left>
      <right style="medium">
        <color rgb="FF000000"/>
      </right>
      <top/>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bottom/>
      <diagonal/>
    </border>
    <border>
      <left style="medium">
        <color indexed="64"/>
      </left>
      <right style="medium">
        <color rgb="FF000000"/>
      </right>
      <top style="medium">
        <color indexed="64"/>
      </top>
      <bottom/>
      <diagonal/>
    </border>
    <border>
      <left style="medium">
        <color rgb="FF000000"/>
      </left>
      <right/>
      <top style="medium">
        <color indexed="64"/>
      </top>
      <bottom/>
      <diagonal/>
    </border>
  </borders>
  <cellStyleXfs count="4">
    <xf numFmtId="0" fontId="0" fillId="0" borderId="0"/>
    <xf numFmtId="165" fontId="25" fillId="0" borderId="0" applyFont="0" applyFill="0" applyBorder="0" applyAlignment="0" applyProtection="0"/>
    <xf numFmtId="175" fontId="26" fillId="0" borderId="0"/>
    <xf numFmtId="0" fontId="19" fillId="0" borderId="0"/>
  </cellStyleXfs>
  <cellXfs count="365">
    <xf numFmtId="0" fontId="0" fillId="0" borderId="0" xfId="0"/>
    <xf numFmtId="0" fontId="27" fillId="0" borderId="0" xfId="0" applyFont="1" applyAlignment="1">
      <alignment vertical="center"/>
    </xf>
    <xf numFmtId="0" fontId="28" fillId="0" borderId="0" xfId="0" applyFont="1"/>
    <xf numFmtId="0" fontId="29" fillId="0" borderId="0" xfId="0" applyFont="1" applyAlignment="1">
      <alignment vertical="center"/>
    </xf>
    <xf numFmtId="0" fontId="28" fillId="0" borderId="43"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43" xfId="0" applyFont="1" applyBorder="1" applyAlignment="1">
      <alignment vertical="center" wrapText="1"/>
    </xf>
    <xf numFmtId="0" fontId="28" fillId="0" borderId="43" xfId="0" applyFont="1" applyBorder="1" applyAlignment="1">
      <alignment vertical="center" wrapText="1"/>
    </xf>
    <xf numFmtId="0" fontId="30" fillId="0" borderId="43" xfId="0" applyFont="1" applyBorder="1" applyAlignment="1">
      <alignment horizontal="center" vertical="center" wrapText="1"/>
    </xf>
    <xf numFmtId="0" fontId="29" fillId="2" borderId="43" xfId="0" applyFont="1" applyFill="1" applyBorder="1" applyAlignment="1">
      <alignment horizontal="center" vertical="center" wrapText="1"/>
    </xf>
    <xf numFmtId="0" fontId="27" fillId="0" borderId="44" xfId="0" applyFont="1" applyBorder="1" applyAlignment="1">
      <alignment horizontal="center" vertical="center" wrapText="1"/>
    </xf>
    <xf numFmtId="0" fontId="27" fillId="0" borderId="45" xfId="0" applyFont="1" applyBorder="1" applyAlignment="1">
      <alignment horizontal="center" vertical="center" wrapText="1"/>
    </xf>
    <xf numFmtId="0" fontId="28" fillId="0" borderId="46" xfId="0" applyFont="1" applyBorder="1" applyAlignment="1">
      <alignment horizontal="center" vertical="center" wrapText="1"/>
    </xf>
    <xf numFmtId="0" fontId="28" fillId="0" borderId="44" xfId="0" applyFont="1" applyBorder="1" applyAlignment="1">
      <alignment vertical="center" wrapText="1"/>
    </xf>
    <xf numFmtId="0" fontId="29" fillId="0" borderId="47" xfId="0" applyFont="1" applyBorder="1" applyAlignment="1">
      <alignment horizontal="center" vertical="center" wrapText="1"/>
    </xf>
    <xf numFmtId="4" fontId="31" fillId="0" borderId="1" xfId="0" applyNumberFormat="1" applyFont="1" applyBorder="1" applyAlignment="1">
      <alignment horizontal="center" vertical="center" wrapText="1"/>
    </xf>
    <xf numFmtId="4" fontId="31" fillId="0" borderId="2" xfId="0" applyNumberFormat="1" applyFont="1" applyBorder="1" applyAlignment="1">
      <alignment horizontal="center" vertical="center" wrapText="1"/>
    </xf>
    <xf numFmtId="4" fontId="31" fillId="0" borderId="3" xfId="0" applyNumberFormat="1" applyFont="1" applyBorder="1" applyAlignment="1">
      <alignment horizontal="center" vertical="center" wrapText="1"/>
    </xf>
    <xf numFmtId="0" fontId="28" fillId="0" borderId="48" xfId="0" applyFont="1" applyBorder="1" applyAlignment="1">
      <alignment vertical="center" wrapText="1"/>
    </xf>
    <xf numFmtId="0" fontId="28" fillId="0" borderId="45" xfId="0" applyFont="1" applyBorder="1" applyAlignment="1">
      <alignment vertical="center" wrapText="1"/>
    </xf>
    <xf numFmtId="0" fontId="28" fillId="0" borderId="46" xfId="0" applyFont="1" applyBorder="1" applyAlignment="1">
      <alignment vertical="center" wrapText="1"/>
    </xf>
    <xf numFmtId="0" fontId="28" fillId="0" borderId="49" xfId="0" applyFont="1" applyBorder="1" applyAlignment="1">
      <alignment vertical="center" wrapText="1"/>
    </xf>
    <xf numFmtId="0" fontId="28" fillId="0" borderId="50" xfId="0" applyFont="1" applyBorder="1" applyAlignment="1">
      <alignment vertical="center" wrapText="1"/>
    </xf>
    <xf numFmtId="0" fontId="31" fillId="0" borderId="2" xfId="0" applyFont="1" applyBorder="1" applyAlignment="1">
      <alignment vertical="center" wrapText="1"/>
    </xf>
    <xf numFmtId="0" fontId="31" fillId="0" borderId="3" xfId="0" applyFont="1" applyBorder="1" applyAlignment="1">
      <alignment vertical="center" wrapText="1"/>
    </xf>
    <xf numFmtId="4" fontId="32" fillId="0" borderId="4" xfId="0" applyNumberFormat="1" applyFont="1" applyBorder="1" applyAlignment="1">
      <alignment horizontal="center" vertical="center" wrapText="1"/>
    </xf>
    <xf numFmtId="0" fontId="27" fillId="0" borderId="51" xfId="0" applyFont="1" applyBorder="1" applyAlignment="1">
      <alignment horizontal="center" vertical="center" wrapText="1"/>
    </xf>
    <xf numFmtId="0" fontId="8" fillId="0" borderId="5" xfId="0" applyFont="1" applyBorder="1" applyAlignment="1">
      <alignment vertical="center" wrapText="1"/>
    </xf>
    <xf numFmtId="0" fontId="8" fillId="0" borderId="2" xfId="0" applyFont="1" applyBorder="1" applyAlignment="1">
      <alignment vertical="center" wrapText="1"/>
    </xf>
    <xf numFmtId="0" fontId="32" fillId="0" borderId="2" xfId="0" applyFont="1" applyBorder="1" applyAlignment="1">
      <alignment vertical="center" wrapText="1"/>
    </xf>
    <xf numFmtId="0" fontId="33" fillId="0" borderId="2" xfId="0" applyFont="1" applyBorder="1" applyAlignment="1">
      <alignment vertical="center" wrapText="1"/>
    </xf>
    <xf numFmtId="0" fontId="31" fillId="0" borderId="6" xfId="0" applyFont="1" applyBorder="1" applyAlignment="1">
      <alignment vertical="center" wrapText="1"/>
    </xf>
    <xf numFmtId="0" fontId="28" fillId="0" borderId="52" xfId="0" applyFont="1" applyBorder="1" applyAlignment="1">
      <alignment vertical="center" wrapText="1"/>
    </xf>
    <xf numFmtId="4" fontId="32" fillId="0" borderId="1" xfId="0" applyNumberFormat="1" applyFont="1" applyBorder="1" applyAlignment="1">
      <alignment horizontal="center" vertical="center" wrapText="1"/>
    </xf>
    <xf numFmtId="4" fontId="32" fillId="0" borderId="5" xfId="0" applyNumberFormat="1" applyFont="1" applyBorder="1" applyAlignment="1">
      <alignment horizontal="center" vertical="center" wrapText="1"/>
    </xf>
    <xf numFmtId="4" fontId="32" fillId="0" borderId="2" xfId="0" applyNumberFormat="1" applyFont="1" applyBorder="1" applyAlignment="1">
      <alignment horizontal="center" vertical="center" wrapText="1"/>
    </xf>
    <xf numFmtId="4" fontId="32" fillId="0" borderId="6" xfId="0" applyNumberFormat="1" applyFont="1" applyBorder="1" applyAlignment="1">
      <alignment horizontal="center" vertical="center" wrapText="1"/>
    </xf>
    <xf numFmtId="4" fontId="32" fillId="3" borderId="2" xfId="0" applyNumberFormat="1" applyFont="1" applyFill="1" applyBorder="1" applyAlignment="1">
      <alignment horizontal="center" vertical="center" wrapText="1"/>
    </xf>
    <xf numFmtId="4" fontId="32" fillId="0" borderId="3" xfId="0" applyNumberFormat="1" applyFont="1" applyBorder="1" applyAlignment="1">
      <alignment horizontal="center" vertical="center" wrapText="1"/>
    </xf>
    <xf numFmtId="0" fontId="27" fillId="0" borderId="53" xfId="0" applyFont="1" applyBorder="1" applyAlignment="1">
      <alignment horizontal="center" vertical="center" wrapText="1"/>
    </xf>
    <xf numFmtId="0" fontId="28" fillId="0" borderId="0" xfId="0" applyFont="1" applyBorder="1" applyAlignment="1">
      <alignment horizontal="center" vertical="center" wrapText="1"/>
    </xf>
    <xf numFmtId="0" fontId="34" fillId="0" borderId="2" xfId="0" applyFont="1" applyBorder="1" applyAlignment="1">
      <alignment vertical="center" wrapText="1"/>
    </xf>
    <xf numFmtId="0" fontId="32" fillId="0" borderId="3" xfId="0" applyFont="1" applyBorder="1" applyAlignment="1">
      <alignment horizontal="left" vertical="center" wrapText="1"/>
    </xf>
    <xf numFmtId="4" fontId="32" fillId="0" borderId="7" xfId="0" applyNumberFormat="1" applyFont="1" applyBorder="1" applyAlignment="1">
      <alignment vertical="center" wrapText="1"/>
    </xf>
    <xf numFmtId="0" fontId="8" fillId="0" borderId="7" xfId="0" applyFont="1" applyBorder="1" applyAlignment="1">
      <alignment vertical="center" wrapText="1"/>
    </xf>
    <xf numFmtId="0" fontId="11" fillId="0" borderId="8" xfId="0" applyFont="1" applyBorder="1" applyAlignment="1">
      <alignment vertical="center" wrapText="1"/>
    </xf>
    <xf numFmtId="0" fontId="35" fillId="0" borderId="0" xfId="0" applyFont="1" applyAlignment="1">
      <alignment vertical="center"/>
    </xf>
    <xf numFmtId="0" fontId="31" fillId="0" borderId="0" xfId="0" applyFont="1"/>
    <xf numFmtId="0" fontId="36" fillId="0" borderId="0" xfId="0" applyFont="1"/>
    <xf numFmtId="0" fontId="31" fillId="0" borderId="43" xfId="0" applyFont="1" applyBorder="1" applyAlignment="1">
      <alignment horizontal="center" vertical="center" wrapText="1"/>
    </xf>
    <xf numFmtId="0" fontId="35" fillId="0" borderId="43" xfId="0" applyFont="1" applyBorder="1" applyAlignment="1">
      <alignment horizontal="center" vertical="center" wrapText="1"/>
    </xf>
    <xf numFmtId="0" fontId="35" fillId="0" borderId="45" xfId="0" applyFont="1" applyBorder="1" applyAlignment="1">
      <alignment horizontal="center" vertical="center" wrapText="1"/>
    </xf>
    <xf numFmtId="0" fontId="35" fillId="0" borderId="45" xfId="0" applyFont="1" applyBorder="1" applyAlignment="1">
      <alignment vertical="center" wrapText="1"/>
    </xf>
    <xf numFmtId="0" fontId="31" fillId="0" borderId="9" xfId="0" applyFont="1" applyBorder="1" applyAlignment="1">
      <alignment vertical="center" wrapText="1"/>
    </xf>
    <xf numFmtId="0" fontId="31" fillId="0" borderId="10" xfId="0" applyFont="1" applyBorder="1" applyAlignment="1">
      <alignment vertical="center" wrapText="1"/>
    </xf>
    <xf numFmtId="4" fontId="31" fillId="3" borderId="11" xfId="0" applyNumberFormat="1" applyFont="1" applyFill="1" applyBorder="1" applyAlignment="1">
      <alignment horizontal="center" vertical="center" wrapText="1"/>
    </xf>
    <xf numFmtId="0" fontId="36" fillId="0" borderId="12" xfId="0" applyFont="1" applyBorder="1" applyAlignment="1">
      <alignment horizontal="center" vertical="center" wrapText="1"/>
    </xf>
    <xf numFmtId="0" fontId="37" fillId="0" borderId="12" xfId="0" applyFont="1" applyBorder="1" applyAlignment="1">
      <alignment horizontal="center" vertical="center" wrapText="1"/>
    </xf>
    <xf numFmtId="4" fontId="31" fillId="3" borderId="12" xfId="0" applyNumberFormat="1" applyFont="1" applyFill="1" applyBorder="1" applyAlignment="1">
      <alignment horizontal="center" vertical="center" wrapText="1"/>
    </xf>
    <xf numFmtId="0" fontId="31" fillId="0" borderId="13" xfId="0" applyFont="1" applyBorder="1" applyAlignment="1">
      <alignment horizontal="center" vertical="center" wrapText="1"/>
    </xf>
    <xf numFmtId="0" fontId="31" fillId="0" borderId="4" xfId="0" applyFont="1" applyBorder="1" applyAlignment="1">
      <alignment vertical="center" wrapText="1"/>
    </xf>
    <xf numFmtId="0" fontId="31" fillId="0" borderId="14" xfId="0" applyFont="1" applyBorder="1" applyAlignment="1">
      <alignment vertical="center" wrapText="1"/>
    </xf>
    <xf numFmtId="0" fontId="31" fillId="0" borderId="15" xfId="0" applyFont="1" applyBorder="1" applyAlignment="1">
      <alignment vertical="center" wrapText="1"/>
    </xf>
    <xf numFmtId="4" fontId="31" fillId="3" borderId="16" xfId="0" applyNumberFormat="1" applyFont="1" applyFill="1" applyBorder="1" applyAlignment="1">
      <alignment horizontal="center" vertical="center" wrapText="1"/>
    </xf>
    <xf numFmtId="0" fontId="36" fillId="0" borderId="17" xfId="0" applyFont="1" applyBorder="1" applyAlignment="1">
      <alignment horizontal="center" vertical="center" wrapText="1"/>
    </xf>
    <xf numFmtId="0" fontId="37" fillId="0" borderId="17" xfId="0" applyFont="1" applyBorder="1" applyAlignment="1">
      <alignment horizontal="center" vertical="center" wrapText="1"/>
    </xf>
    <xf numFmtId="4" fontId="31" fillId="3" borderId="17" xfId="0" applyNumberFormat="1" applyFont="1" applyFill="1" applyBorder="1" applyAlignment="1">
      <alignment horizontal="center" vertical="center" wrapText="1"/>
    </xf>
    <xf numFmtId="0" fontId="31" fillId="0" borderId="18" xfId="0" applyFont="1" applyBorder="1" applyAlignment="1">
      <alignment horizontal="center" vertical="center" wrapText="1"/>
    </xf>
    <xf numFmtId="0" fontId="31" fillId="0" borderId="43" xfId="0" applyFont="1" applyBorder="1" applyAlignment="1">
      <alignment vertical="center" wrapText="1"/>
    </xf>
    <xf numFmtId="4" fontId="31" fillId="3" borderId="43" xfId="0" applyNumberFormat="1" applyFont="1" applyFill="1" applyBorder="1" applyAlignment="1">
      <alignment horizontal="center" vertical="center" wrapText="1"/>
    </xf>
    <xf numFmtId="0" fontId="36" fillId="0" borderId="43" xfId="0" applyFont="1" applyBorder="1" applyAlignment="1">
      <alignment horizontal="center" vertical="center" wrapText="1"/>
    </xf>
    <xf numFmtId="0" fontId="37" fillId="0" borderId="43" xfId="0" applyFont="1" applyBorder="1" applyAlignment="1">
      <alignment horizontal="center" vertical="center" wrapText="1"/>
    </xf>
    <xf numFmtId="0" fontId="36" fillId="2" borderId="43" xfId="0" applyFont="1" applyFill="1" applyBorder="1" applyAlignment="1">
      <alignment horizontal="center" vertical="center" wrapText="1"/>
    </xf>
    <xf numFmtId="0" fontId="27" fillId="0" borderId="49" xfId="0" applyFont="1" applyBorder="1" applyAlignment="1">
      <alignment horizontal="center" vertical="center" wrapText="1"/>
    </xf>
    <xf numFmtId="0" fontId="27" fillId="0" borderId="50" xfId="0" applyFont="1" applyBorder="1" applyAlignment="1">
      <alignment horizontal="center" vertical="center" wrapText="1"/>
    </xf>
    <xf numFmtId="0" fontId="27" fillId="0" borderId="6" xfId="0" applyFont="1" applyBorder="1" applyAlignment="1">
      <alignment horizontal="center" vertical="center" wrapText="1"/>
    </xf>
    <xf numFmtId="0" fontId="38" fillId="0" borderId="1" xfId="0" applyFont="1" applyBorder="1" applyAlignment="1">
      <alignment vertical="center" wrapText="1"/>
    </xf>
    <xf numFmtId="0" fontId="38" fillId="0" borderId="2" xfId="0" applyFont="1" applyBorder="1" applyAlignment="1">
      <alignment vertical="center" wrapText="1"/>
    </xf>
    <xf numFmtId="0" fontId="34" fillId="3" borderId="2" xfId="0" applyFont="1" applyFill="1" applyBorder="1" applyAlignment="1">
      <alignment vertical="center" wrapText="1"/>
    </xf>
    <xf numFmtId="0" fontId="32" fillId="0" borderId="3" xfId="0" applyFont="1" applyBorder="1" applyAlignment="1">
      <alignment vertical="center" wrapText="1"/>
    </xf>
    <xf numFmtId="0" fontId="36" fillId="0" borderId="43" xfId="0" applyFont="1" applyBorder="1" applyAlignment="1">
      <alignment vertical="center" wrapText="1"/>
    </xf>
    <xf numFmtId="4" fontId="31" fillId="0" borderId="43" xfId="0" applyNumberFormat="1" applyFont="1" applyBorder="1" applyAlignment="1">
      <alignment horizontal="center" vertical="center" wrapText="1"/>
    </xf>
    <xf numFmtId="0" fontId="31" fillId="0" borderId="43" xfId="0" applyFont="1" applyBorder="1" applyAlignment="1">
      <alignment wrapText="1"/>
    </xf>
    <xf numFmtId="0" fontId="39" fillId="0" borderId="0" xfId="0" applyFont="1"/>
    <xf numFmtId="0" fontId="40" fillId="0" borderId="0" xfId="0" applyFont="1"/>
    <xf numFmtId="0" fontId="41" fillId="0" borderId="0" xfId="0" applyFont="1"/>
    <xf numFmtId="0" fontId="42" fillId="0" borderId="0" xfId="0" applyFont="1" applyAlignment="1">
      <alignment horizontal="left" vertical="top" wrapText="1"/>
    </xf>
    <xf numFmtId="0" fontId="42" fillId="0" borderId="8" xfId="0" applyFont="1" applyBorder="1" applyAlignment="1">
      <alignment horizontal="center" vertical="center" wrapText="1"/>
    </xf>
    <xf numFmtId="0" fontId="43" fillId="0" borderId="8" xfId="0" applyFont="1" applyBorder="1" applyAlignment="1">
      <alignment horizontal="center" vertical="center" wrapText="1"/>
    </xf>
    <xf numFmtId="0" fontId="7" fillId="0" borderId="8" xfId="0" applyFont="1" applyBorder="1" applyAlignment="1">
      <alignment horizontal="center" vertical="center" wrapText="1"/>
    </xf>
    <xf numFmtId="0" fontId="43" fillId="0" borderId="8" xfId="0" applyFont="1" applyBorder="1" applyAlignment="1">
      <alignment horizontal="left" vertical="top" wrapText="1"/>
    </xf>
    <xf numFmtId="0" fontId="43" fillId="0" borderId="8" xfId="0" applyFont="1" applyBorder="1" applyAlignment="1">
      <alignment vertical="center" wrapText="1"/>
    </xf>
    <xf numFmtId="0" fontId="7" fillId="0" borderId="19" xfId="3" applyFont="1" applyBorder="1" applyAlignment="1">
      <alignment horizontal="left" vertical="top" wrapText="1"/>
    </xf>
    <xf numFmtId="0" fontId="42" fillId="0" borderId="12" xfId="0" applyFont="1" applyBorder="1" applyAlignment="1">
      <alignment horizontal="left" vertical="top"/>
    </xf>
    <xf numFmtId="0" fontId="7" fillId="0" borderId="12" xfId="3" applyFont="1" applyBorder="1" applyAlignment="1">
      <alignment horizontal="left" vertical="top" wrapText="1"/>
    </xf>
    <xf numFmtId="0" fontId="20" fillId="0" borderId="12" xfId="0" applyFont="1" applyBorder="1" applyAlignment="1">
      <alignment horizontal="left" vertical="top" wrapText="1"/>
    </xf>
    <xf numFmtId="0" fontId="42" fillId="0" borderId="12" xfId="0" applyFont="1" applyBorder="1" applyAlignment="1">
      <alignment horizontal="left" vertical="top" wrapText="1"/>
    </xf>
    <xf numFmtId="0" fontId="7" fillId="0" borderId="12" xfId="0" applyFont="1" applyBorder="1" applyAlignment="1">
      <alignment horizontal="left" vertical="top" wrapText="1"/>
    </xf>
    <xf numFmtId="0" fontId="20" fillId="0" borderId="12" xfId="0" applyFont="1" applyBorder="1" applyAlignment="1">
      <alignment horizontal="left" vertical="top"/>
    </xf>
    <xf numFmtId="17" fontId="42" fillId="0" borderId="12" xfId="0" applyNumberFormat="1" applyFont="1" applyBorder="1" applyAlignment="1">
      <alignment horizontal="left" vertical="top" wrapText="1"/>
    </xf>
    <xf numFmtId="1" fontId="7" fillId="0" borderId="12" xfId="0" applyNumberFormat="1" applyFont="1" applyBorder="1" applyAlignment="1">
      <alignment horizontal="left" vertical="top" wrapText="1"/>
    </xf>
    <xf numFmtId="0" fontId="7" fillId="0" borderId="12" xfId="0" applyFont="1" applyBorder="1" applyAlignment="1">
      <alignment vertical="top"/>
    </xf>
    <xf numFmtId="2" fontId="18" fillId="0" borderId="12" xfId="3" applyNumberFormat="1" applyFont="1" applyBorder="1" applyAlignment="1">
      <alignment horizontal="left" vertical="top" wrapText="1"/>
    </xf>
    <xf numFmtId="0" fontId="7" fillId="0" borderId="0" xfId="3" applyFont="1" applyAlignment="1">
      <alignment horizontal="left" vertical="top" wrapText="1"/>
    </xf>
    <xf numFmtId="4" fontId="7" fillId="0" borderId="0" xfId="3" applyNumberFormat="1" applyFont="1" applyAlignment="1">
      <alignment horizontal="left" vertical="top" wrapText="1"/>
    </xf>
    <xf numFmtId="0" fontId="7" fillId="4" borderId="12" xfId="3" applyFont="1" applyFill="1" applyBorder="1" applyAlignment="1">
      <alignment horizontal="left" vertical="top" wrapText="1"/>
    </xf>
    <xf numFmtId="0" fontId="42" fillId="4" borderId="12" xfId="0" applyFont="1" applyFill="1" applyBorder="1" applyAlignment="1">
      <alignment horizontal="left" vertical="top" wrapText="1"/>
    </xf>
    <xf numFmtId="0" fontId="18" fillId="4" borderId="12" xfId="3" applyFont="1" applyFill="1" applyBorder="1" applyAlignment="1">
      <alignment horizontal="left" vertical="top" wrapText="1"/>
    </xf>
    <xf numFmtId="4" fontId="7" fillId="4" borderId="12" xfId="3" applyNumberFormat="1" applyFont="1" applyFill="1" applyBorder="1" applyAlignment="1">
      <alignment horizontal="left" vertical="top" wrapText="1"/>
    </xf>
    <xf numFmtId="4" fontId="7" fillId="0" borderId="19" xfId="3" applyNumberFormat="1" applyFont="1" applyBorder="1" applyAlignment="1">
      <alignment horizontal="center" vertical="top" wrapText="1"/>
    </xf>
    <xf numFmtId="0" fontId="7" fillId="0" borderId="19" xfId="3" applyFont="1" applyBorder="1" applyAlignment="1">
      <alignment horizontal="center" vertical="top" wrapText="1"/>
    </xf>
    <xf numFmtId="0" fontId="44" fillId="0" borderId="19" xfId="3" applyFont="1" applyBorder="1" applyAlignment="1">
      <alignment horizontal="center" vertical="top" wrapText="1"/>
    </xf>
    <xf numFmtId="2" fontId="7" fillId="0" borderId="19" xfId="3" applyNumberFormat="1" applyFont="1" applyBorder="1" applyAlignment="1">
      <alignment horizontal="center" vertical="top" wrapText="1"/>
    </xf>
    <xf numFmtId="4" fontId="7" fillId="0" borderId="12" xfId="3" applyNumberFormat="1" applyFont="1" applyBorder="1" applyAlignment="1">
      <alignment horizontal="center" vertical="top" wrapText="1"/>
    </xf>
    <xf numFmtId="0" fontId="7" fillId="0" borderId="12" xfId="3" applyFont="1" applyBorder="1" applyAlignment="1">
      <alignment horizontal="center" vertical="top" wrapText="1"/>
    </xf>
    <xf numFmtId="0" fontId="44" fillId="0" borderId="12" xfId="3" applyFont="1" applyBorder="1" applyAlignment="1">
      <alignment horizontal="center" vertical="top" wrapText="1"/>
    </xf>
    <xf numFmtId="0" fontId="31" fillId="0" borderId="5" xfId="0" applyFont="1" applyBorder="1" applyAlignment="1">
      <alignment vertical="center" wrapText="1"/>
    </xf>
    <xf numFmtId="0" fontId="28" fillId="0" borderId="12" xfId="0" applyFont="1" applyBorder="1" applyAlignment="1">
      <alignment horizontal="center" vertical="center" wrapText="1"/>
    </xf>
    <xf numFmtId="0" fontId="28" fillId="0" borderId="12" xfId="0" applyFont="1" applyBorder="1" applyAlignment="1">
      <alignment vertical="center" wrapText="1"/>
    </xf>
    <xf numFmtId="0" fontId="28" fillId="0" borderId="43" xfId="0" applyNumberFormat="1" applyFont="1" applyBorder="1" applyAlignment="1">
      <alignment vertical="center" wrapText="1"/>
    </xf>
    <xf numFmtId="2" fontId="45" fillId="0" borderId="12" xfId="0" applyNumberFormat="1" applyFont="1" applyBorder="1" applyAlignment="1">
      <alignment horizontal="center" vertical="center" wrapText="1"/>
    </xf>
    <xf numFmtId="0" fontId="27" fillId="0" borderId="44" xfId="0" applyFont="1" applyBorder="1" applyAlignment="1">
      <alignment horizontal="center" vertical="center" wrapText="1"/>
    </xf>
    <xf numFmtId="0" fontId="27" fillId="0" borderId="45" xfId="0" applyFont="1" applyBorder="1" applyAlignment="1">
      <alignment horizontal="center" vertical="center" wrapText="1"/>
    </xf>
    <xf numFmtId="0" fontId="27" fillId="0" borderId="51" xfId="0" applyFont="1" applyBorder="1" applyAlignment="1">
      <alignment horizontal="center" vertical="center" wrapText="1"/>
    </xf>
    <xf numFmtId="0" fontId="31" fillId="0" borderId="2" xfId="0" applyNumberFormat="1" applyFont="1" applyBorder="1" applyAlignment="1">
      <alignment vertical="center" wrapText="1"/>
    </xf>
    <xf numFmtId="0" fontId="31" fillId="0" borderId="5" xfId="0" applyNumberFormat="1" applyFont="1" applyBorder="1" applyAlignment="1">
      <alignment vertical="center" wrapText="1"/>
    </xf>
    <xf numFmtId="4" fontId="31" fillId="0" borderId="5" xfId="0" applyNumberFormat="1" applyFont="1" applyBorder="1" applyAlignment="1">
      <alignment horizontal="center" vertical="center" wrapText="1"/>
    </xf>
    <xf numFmtId="0" fontId="28" fillId="0" borderId="11" xfId="0" applyFont="1" applyBorder="1" applyAlignment="1">
      <alignment vertical="center" wrapText="1"/>
    </xf>
    <xf numFmtId="0" fontId="31" fillId="0" borderId="20" xfId="0" applyFont="1" applyBorder="1" applyAlignment="1">
      <alignment vertical="center" wrapText="1"/>
    </xf>
    <xf numFmtId="0" fontId="28" fillId="0" borderId="21" xfId="0" applyFont="1" applyBorder="1" applyAlignment="1">
      <alignment vertical="center" wrapText="1"/>
    </xf>
    <xf numFmtId="0" fontId="31" fillId="0" borderId="8" xfId="0" applyFont="1" applyBorder="1" applyAlignment="1">
      <alignment vertical="center" wrapText="1"/>
    </xf>
    <xf numFmtId="0" fontId="21" fillId="0" borderId="12" xfId="0" applyFont="1" applyBorder="1" applyAlignment="1">
      <alignment horizontal="left" vertical="center" wrapText="1"/>
    </xf>
    <xf numFmtId="0" fontId="21" fillId="0" borderId="2" xfId="0" applyFont="1" applyBorder="1" applyAlignment="1">
      <alignment horizontal="left" vertical="center" wrapText="1"/>
    </xf>
    <xf numFmtId="0" fontId="28" fillId="0" borderId="49" xfId="0" applyNumberFormat="1" applyFont="1" applyBorder="1" applyAlignment="1">
      <alignment vertical="center" wrapText="1"/>
    </xf>
    <xf numFmtId="0" fontId="31" fillId="0" borderId="21" xfId="0" applyFont="1" applyBorder="1" applyAlignment="1">
      <alignment vertical="center" wrapText="1"/>
    </xf>
    <xf numFmtId="0" fontId="31" fillId="0" borderId="21" xfId="0" applyNumberFormat="1" applyFont="1" applyBorder="1" applyAlignment="1">
      <alignment vertical="center" wrapText="1"/>
    </xf>
    <xf numFmtId="0" fontId="21" fillId="5" borderId="10" xfId="0" applyFont="1" applyFill="1" applyBorder="1" applyAlignment="1">
      <alignment horizontal="center" vertical="center"/>
    </xf>
    <xf numFmtId="0" fontId="28" fillId="0" borderId="10" xfId="0" applyFont="1" applyBorder="1" applyAlignment="1">
      <alignment horizontal="left" vertical="center" wrapText="1"/>
    </xf>
    <xf numFmtId="0" fontId="28" fillId="0" borderId="10" xfId="0" applyFont="1" applyBorder="1" applyAlignment="1">
      <alignment horizontal="center" vertical="center" wrapText="1"/>
    </xf>
    <xf numFmtId="49" fontId="21" fillId="5" borderId="19" xfId="0" applyNumberFormat="1" applyFont="1" applyFill="1" applyBorder="1" applyAlignment="1">
      <alignment horizontal="center" vertical="center"/>
    </xf>
    <xf numFmtId="49" fontId="21" fillId="5" borderId="22" xfId="0" applyNumberFormat="1" applyFont="1" applyFill="1" applyBorder="1"/>
    <xf numFmtId="49" fontId="21" fillId="5" borderId="9" xfId="0" applyNumberFormat="1" applyFont="1" applyFill="1" applyBorder="1"/>
    <xf numFmtId="49" fontId="21" fillId="5" borderId="11" xfId="0" applyNumberFormat="1" applyFont="1" applyFill="1" applyBorder="1"/>
    <xf numFmtId="49" fontId="21" fillId="5" borderId="12" xfId="0" applyNumberFormat="1" applyFont="1" applyFill="1" applyBorder="1" applyAlignment="1">
      <alignment horizontal="center" vertical="center"/>
    </xf>
    <xf numFmtId="0" fontId="28" fillId="0" borderId="12" xfId="0" applyFont="1" applyBorder="1" applyAlignment="1">
      <alignment horizontal="left" vertical="center" wrapText="1"/>
    </xf>
    <xf numFmtId="174" fontId="28" fillId="0" borderId="12" xfId="0" applyNumberFormat="1" applyFont="1" applyBorder="1" applyAlignment="1">
      <alignment horizontal="center" vertical="center" wrapText="1"/>
    </xf>
    <xf numFmtId="0" fontId="46" fillId="0" borderId="12" xfId="0" applyFont="1" applyBorder="1" applyAlignment="1">
      <alignment horizontal="center"/>
    </xf>
    <xf numFmtId="174" fontId="46" fillId="0" borderId="12" xfId="0" applyNumberFormat="1" applyFont="1" applyBorder="1"/>
    <xf numFmtId="0" fontId="28" fillId="0" borderId="19" xfId="0" applyFont="1" applyBorder="1" applyAlignment="1">
      <alignment horizontal="left" vertical="center" wrapText="1"/>
    </xf>
    <xf numFmtId="174" fontId="28" fillId="0" borderId="19" xfId="0" applyNumberFormat="1" applyFont="1" applyBorder="1" applyAlignment="1">
      <alignment horizontal="center" vertical="center" wrapText="1"/>
    </xf>
    <xf numFmtId="0" fontId="46" fillId="0" borderId="19" xfId="0" applyFont="1" applyBorder="1" applyAlignment="1">
      <alignment horizontal="center"/>
    </xf>
    <xf numFmtId="174" fontId="46" fillId="0" borderId="19" xfId="0" applyNumberFormat="1" applyFont="1" applyBorder="1"/>
    <xf numFmtId="174" fontId="28" fillId="0" borderId="10" xfId="0" applyNumberFormat="1" applyFont="1" applyBorder="1" applyAlignment="1">
      <alignment horizontal="center" vertical="center" wrapText="1"/>
    </xf>
    <xf numFmtId="0" fontId="46" fillId="0" borderId="12" xfId="0" applyFont="1" applyBorder="1" applyAlignment="1">
      <alignment horizontal="center" vertical="center"/>
    </xf>
    <xf numFmtId="174" fontId="46" fillId="0" borderId="12" xfId="0" applyNumberFormat="1" applyFont="1" applyBorder="1" applyAlignment="1">
      <alignment horizontal="center" vertical="center"/>
    </xf>
    <xf numFmtId="0" fontId="28" fillId="0" borderId="12" xfId="0" applyFont="1" applyBorder="1" applyAlignment="1">
      <alignment vertical="top" wrapText="1"/>
    </xf>
    <xf numFmtId="49" fontId="28" fillId="0" borderId="9" xfId="0" applyNumberFormat="1" applyFont="1" applyBorder="1" applyAlignment="1">
      <alignment horizontal="center" vertical="center"/>
    </xf>
    <xf numFmtId="175" fontId="35" fillId="0" borderId="12" xfId="2" applyFont="1" applyBorder="1" applyAlignment="1">
      <alignment horizontal="left" vertical="center" wrapText="1"/>
    </xf>
    <xf numFmtId="0" fontId="28" fillId="0" borderId="12" xfId="0" applyFont="1" applyBorder="1" applyAlignment="1">
      <alignment horizontal="center" vertical="center"/>
    </xf>
    <xf numFmtId="174" fontId="28" fillId="0" borderId="12" xfId="0" applyNumberFormat="1" applyFont="1" applyBorder="1" applyAlignment="1">
      <alignment horizontal="center" vertical="center"/>
    </xf>
    <xf numFmtId="49" fontId="21" fillId="5" borderId="19" xfId="0" applyNumberFormat="1" applyFont="1" applyFill="1" applyBorder="1" applyAlignment="1">
      <alignment horizontal="left" vertical="center"/>
    </xf>
    <xf numFmtId="0" fontId="47" fillId="0" borderId="9" xfId="0" applyFont="1" applyBorder="1" applyAlignment="1">
      <alignment horizontal="center" vertical="center"/>
    </xf>
    <xf numFmtId="0" fontId="47" fillId="0" borderId="19" xfId="0" applyFont="1" applyBorder="1" applyAlignment="1">
      <alignment horizontal="center" vertical="center"/>
    </xf>
    <xf numFmtId="0" fontId="47" fillId="0" borderId="19" xfId="0" applyFont="1" applyBorder="1" applyAlignment="1">
      <alignment horizontal="center" vertical="center" wrapText="1"/>
    </xf>
    <xf numFmtId="0" fontId="47" fillId="0" borderId="12" xfId="0" applyFont="1" applyBorder="1" applyAlignment="1">
      <alignment horizontal="center" vertical="center" wrapText="1"/>
    </xf>
    <xf numFmtId="0" fontId="0" fillId="0" borderId="23" xfId="0" applyBorder="1"/>
    <xf numFmtId="0" fontId="0" fillId="0" borderId="24" xfId="0" applyBorder="1"/>
    <xf numFmtId="0" fontId="0" fillId="4" borderId="8" xfId="0" applyFill="1" applyBorder="1"/>
    <xf numFmtId="174" fontId="48" fillId="0" borderId="8" xfId="0" applyNumberFormat="1" applyFont="1" applyBorder="1"/>
    <xf numFmtId="0" fontId="27" fillId="0" borderId="45" xfId="0" applyFont="1" applyBorder="1" applyAlignment="1">
      <alignment vertical="center" wrapText="1"/>
    </xf>
    <xf numFmtId="0" fontId="40" fillId="0" borderId="25" xfId="0" applyFont="1" applyBorder="1"/>
    <xf numFmtId="0" fontId="28" fillId="0" borderId="26" xfId="0" applyFont="1" applyBorder="1" applyAlignment="1">
      <alignment vertical="center" wrapText="1"/>
    </xf>
    <xf numFmtId="0" fontId="29" fillId="0" borderId="54" xfId="0" applyFont="1" applyBorder="1" applyAlignment="1">
      <alignment horizontal="center" vertical="center" wrapText="1"/>
    </xf>
    <xf numFmtId="0" fontId="30" fillId="0" borderId="55" xfId="0" applyFont="1" applyBorder="1" applyAlignment="1">
      <alignment horizontal="center" vertical="center" wrapText="1"/>
    </xf>
    <xf numFmtId="0" fontId="28" fillId="0" borderId="55" xfId="0" applyFont="1" applyBorder="1" applyAlignment="1">
      <alignment horizontal="center" vertical="center" wrapText="1"/>
    </xf>
    <xf numFmtId="0" fontId="28" fillId="0" borderId="27" xfId="0" applyFont="1" applyBorder="1" applyAlignment="1">
      <alignment horizontal="center" vertical="center" wrapText="1"/>
    </xf>
    <xf numFmtId="0" fontId="40" fillId="0" borderId="28" xfId="0" applyFont="1" applyBorder="1"/>
    <xf numFmtId="2" fontId="45" fillId="0" borderId="13" xfId="0" applyNumberFormat="1" applyFont="1" applyBorder="1" applyAlignment="1">
      <alignment horizontal="center" vertical="center" wrapText="1"/>
    </xf>
    <xf numFmtId="0" fontId="28" fillId="0" borderId="56" xfId="0" applyFont="1" applyBorder="1" applyAlignment="1">
      <alignment horizontal="center" vertical="center" wrapText="1"/>
    </xf>
    <xf numFmtId="0" fontId="40" fillId="0" borderId="29" xfId="0" applyFont="1" applyBorder="1"/>
    <xf numFmtId="0" fontId="28" fillId="0" borderId="17" xfId="0" applyFont="1" applyBorder="1" applyAlignment="1">
      <alignment vertical="center" wrapText="1"/>
    </xf>
    <xf numFmtId="0" fontId="29" fillId="0" borderId="57" xfId="0" applyFont="1" applyBorder="1" applyAlignment="1">
      <alignment horizontal="center" vertical="center" wrapText="1"/>
    </xf>
    <xf numFmtId="0" fontId="30" fillId="0" borderId="58" xfId="0" applyFont="1" applyBorder="1" applyAlignment="1">
      <alignment horizontal="center" vertical="center" wrapText="1"/>
    </xf>
    <xf numFmtId="0" fontId="28" fillId="0" borderId="58" xfId="0" applyFont="1" applyBorder="1" applyAlignment="1">
      <alignment horizontal="center" vertical="center" wrapText="1"/>
    </xf>
    <xf numFmtId="2" fontId="45" fillId="0" borderId="18" xfId="0" applyNumberFormat="1" applyFont="1" applyBorder="1" applyAlignment="1">
      <alignment horizontal="center" vertical="center" wrapText="1"/>
    </xf>
    <xf numFmtId="0" fontId="28" fillId="0" borderId="45" xfId="0" applyFont="1" applyBorder="1" applyAlignment="1">
      <alignment horizontal="center" vertical="center" wrapText="1"/>
    </xf>
    <xf numFmtId="0" fontId="27" fillId="0" borderId="44" xfId="0" applyFont="1" applyBorder="1" applyAlignment="1">
      <alignment horizontal="center" vertical="center" wrapText="1"/>
    </xf>
    <xf numFmtId="0" fontId="27" fillId="0" borderId="59" xfId="0" applyFont="1" applyBorder="1" applyAlignment="1">
      <alignment horizontal="center" vertical="center" wrapText="1"/>
    </xf>
    <xf numFmtId="0" fontId="27" fillId="0" borderId="45" xfId="0" applyFont="1" applyBorder="1" applyAlignment="1">
      <alignment horizontal="center" vertical="center" wrapText="1"/>
    </xf>
    <xf numFmtId="0" fontId="27" fillId="0" borderId="46"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46" xfId="0" applyFont="1" applyBorder="1" applyAlignment="1">
      <alignment horizontal="center" vertical="center" wrapText="1"/>
    </xf>
    <xf numFmtId="0" fontId="27" fillId="0" borderId="44" xfId="0" applyFont="1" applyBorder="1" applyAlignment="1">
      <alignment horizontal="center" vertical="center" wrapText="1"/>
    </xf>
    <xf numFmtId="0" fontId="27" fillId="0" borderId="51" xfId="0" applyFont="1" applyBorder="1" applyAlignment="1">
      <alignment horizontal="center" vertical="center" wrapText="1"/>
    </xf>
    <xf numFmtId="0" fontId="28" fillId="0" borderId="10" xfId="0" applyFont="1" applyBorder="1" applyAlignment="1">
      <alignment vertical="center" wrapText="1"/>
    </xf>
    <xf numFmtId="0" fontId="28" fillId="0" borderId="30" xfId="0" applyFont="1" applyBorder="1" applyAlignment="1">
      <alignment vertical="center" wrapText="1"/>
    </xf>
    <xf numFmtId="0" fontId="29" fillId="0" borderId="60" xfId="0" applyFont="1" applyBorder="1" applyAlignment="1">
      <alignment horizontal="center" vertical="center" wrapText="1"/>
    </xf>
    <xf numFmtId="0" fontId="30" fillId="0" borderId="45" xfId="0" applyFont="1" applyBorder="1" applyAlignment="1">
      <alignment horizontal="center" vertical="center" wrapText="1"/>
    </xf>
    <xf numFmtId="0" fontId="27" fillId="0" borderId="23" xfId="0" applyFont="1" applyBorder="1" applyAlignment="1">
      <alignment horizontal="center" vertical="center" wrapText="1"/>
    </xf>
    <xf numFmtId="0" fontId="28" fillId="0" borderId="31" xfId="0" applyFont="1" applyBorder="1" applyAlignment="1">
      <alignment vertical="center" wrapText="1"/>
    </xf>
    <xf numFmtId="4" fontId="31" fillId="0" borderId="8" xfId="0" applyNumberFormat="1" applyFont="1" applyBorder="1" applyAlignment="1">
      <alignment horizontal="center" vertical="center" wrapText="1"/>
    </xf>
    <xf numFmtId="0" fontId="29" fillId="0" borderId="61" xfId="0" applyFont="1" applyBorder="1" applyAlignment="1">
      <alignment horizontal="center" vertical="center" wrapText="1"/>
    </xf>
    <xf numFmtId="0" fontId="30" fillId="0" borderId="62" xfId="0" applyFont="1" applyBorder="1" applyAlignment="1">
      <alignment horizontal="center" vertical="center" wrapText="1"/>
    </xf>
    <xf numFmtId="0" fontId="28" fillId="0" borderId="62" xfId="0" applyFont="1" applyBorder="1" applyAlignment="1">
      <alignment horizontal="center" vertical="center" wrapText="1"/>
    </xf>
    <xf numFmtId="0" fontId="28" fillId="0" borderId="32" xfId="0" applyFont="1" applyBorder="1" applyAlignment="1">
      <alignment horizontal="center" vertical="center" wrapText="1"/>
    </xf>
    <xf numFmtId="0" fontId="0" fillId="0" borderId="12" xfId="0" applyBorder="1" applyAlignment="1">
      <alignment horizontal="center" vertical="center"/>
    </xf>
    <xf numFmtId="0" fontId="0" fillId="0" borderId="12" xfId="0" applyBorder="1" applyAlignment="1">
      <alignment horizontal="left" vertical="center" wrapText="1"/>
    </xf>
    <xf numFmtId="165" fontId="25" fillId="0" borderId="11" xfId="1" applyFont="1" applyBorder="1" applyAlignment="1">
      <alignment horizontal="center" vertical="center" wrapText="1"/>
    </xf>
    <xf numFmtId="9" fontId="25" fillId="0" borderId="12" xfId="1" applyNumberFormat="1" applyFont="1" applyBorder="1" applyAlignment="1" applyProtection="1">
      <alignment horizontal="center" vertical="center"/>
    </xf>
    <xf numFmtId="165" fontId="25" fillId="0" borderId="12" xfId="1" applyFont="1" applyBorder="1" applyAlignment="1" applyProtection="1">
      <alignment horizontal="center" vertical="center"/>
    </xf>
    <xf numFmtId="165" fontId="25" fillId="0" borderId="0" xfId="1" applyFont="1" applyAlignment="1">
      <alignment vertical="center"/>
    </xf>
    <xf numFmtId="165" fontId="25" fillId="0" borderId="0" xfId="1" applyFont="1" applyAlignment="1">
      <alignment horizontal="center" vertical="center"/>
    </xf>
    <xf numFmtId="0" fontId="48" fillId="3" borderId="12" xfId="0" applyFont="1" applyFill="1" applyBorder="1" applyAlignment="1">
      <alignment horizontal="center" vertical="center" wrapText="1"/>
    </xf>
    <xf numFmtId="165" fontId="48" fillId="3" borderId="12" xfId="1" applyFont="1" applyFill="1" applyBorder="1" applyAlignment="1" applyProtection="1">
      <alignment horizontal="center" vertical="center" wrapText="1"/>
    </xf>
    <xf numFmtId="165" fontId="48" fillId="3" borderId="12" xfId="1" applyFont="1" applyFill="1" applyBorder="1" applyAlignment="1" applyProtection="1">
      <alignment horizontal="center" vertical="center"/>
    </xf>
    <xf numFmtId="0" fontId="0" fillId="0" borderId="12" xfId="0" applyBorder="1"/>
    <xf numFmtId="0" fontId="49" fillId="0" borderId="12" xfId="0" applyFont="1" applyBorder="1" applyAlignment="1">
      <alignment horizontal="center" vertical="center"/>
    </xf>
    <xf numFmtId="0" fontId="0" fillId="4" borderId="12" xfId="0" applyFill="1" applyBorder="1"/>
    <xf numFmtId="165" fontId="0" fillId="0" borderId="12" xfId="0" applyNumberFormat="1" applyBorder="1"/>
    <xf numFmtId="0" fontId="27" fillId="0" borderId="44" xfId="0" applyFont="1" applyBorder="1" applyAlignment="1">
      <alignment horizontal="center" vertical="center" wrapText="1"/>
    </xf>
    <xf numFmtId="0" fontId="27" fillId="0" borderId="45" xfId="0" applyFont="1" applyBorder="1" applyAlignment="1">
      <alignment horizontal="center" vertical="center" wrapText="1"/>
    </xf>
    <xf numFmtId="0" fontId="22" fillId="0" borderId="12" xfId="0" applyFont="1" applyFill="1" applyBorder="1" applyAlignment="1">
      <alignment horizontal="left" vertical="center" wrapText="1"/>
    </xf>
    <xf numFmtId="0" fontId="28" fillId="0" borderId="19" xfId="0" applyFont="1" applyBorder="1" applyAlignment="1">
      <alignment horizontal="center" vertical="center" wrapText="1"/>
    </xf>
    <xf numFmtId="0" fontId="27" fillId="0" borderId="8" xfId="0" applyFont="1" applyBorder="1" applyAlignment="1">
      <alignment horizontal="center" vertical="center" wrapText="1"/>
    </xf>
    <xf numFmtId="0" fontId="28" fillId="0" borderId="63" xfId="0" applyFont="1" applyBorder="1" applyAlignment="1">
      <alignment vertical="center" wrapText="1"/>
    </xf>
    <xf numFmtId="0" fontId="28" fillId="0" borderId="64" xfId="0" applyFont="1" applyBorder="1" applyAlignment="1">
      <alignment vertical="center" wrapText="1"/>
    </xf>
    <xf numFmtId="0" fontId="32" fillId="0" borderId="7" xfId="0" applyFont="1" applyBorder="1" applyAlignment="1">
      <alignment vertical="center" wrapText="1"/>
    </xf>
    <xf numFmtId="0" fontId="28" fillId="0" borderId="65" xfId="0" applyFont="1" applyBorder="1" applyAlignment="1">
      <alignment vertical="center" wrapText="1"/>
    </xf>
    <xf numFmtId="4" fontId="32" fillId="0" borderId="21" xfId="0" applyNumberFormat="1" applyFont="1" applyBorder="1" applyAlignment="1">
      <alignment horizontal="center" vertical="center" wrapText="1"/>
    </xf>
    <xf numFmtId="0" fontId="29" fillId="0" borderId="66" xfId="0" applyFont="1" applyBorder="1" applyAlignment="1">
      <alignment horizontal="center" vertical="center" wrapText="1"/>
    </xf>
    <xf numFmtId="0" fontId="30" fillId="0" borderId="46" xfId="0" applyFont="1" applyBorder="1" applyAlignment="1">
      <alignment horizontal="center" vertical="center" wrapText="1"/>
    </xf>
    <xf numFmtId="0" fontId="29" fillId="0" borderId="12" xfId="0" applyFont="1" applyBorder="1" applyAlignment="1">
      <alignment horizontal="center" vertical="center" wrapText="1"/>
    </xf>
    <xf numFmtId="0" fontId="30" fillId="0" borderId="12" xfId="0" applyFont="1" applyBorder="1" applyAlignment="1">
      <alignment horizontal="center" vertical="center" wrapText="1"/>
    </xf>
    <xf numFmtId="0" fontId="28" fillId="0" borderId="67" xfId="0" applyFont="1" applyBorder="1" applyAlignment="1">
      <alignment vertical="center" wrapText="1"/>
    </xf>
    <xf numFmtId="0" fontId="28" fillId="0" borderId="9" xfId="0" applyFont="1" applyBorder="1" applyAlignment="1">
      <alignment vertical="center" wrapText="1"/>
    </xf>
    <xf numFmtId="0" fontId="28" fillId="0" borderId="33" xfId="0" applyFont="1" applyBorder="1" applyAlignment="1">
      <alignment vertical="center" wrapText="1"/>
    </xf>
    <xf numFmtId="4" fontId="32" fillId="0" borderId="34" xfId="0" applyNumberFormat="1" applyFont="1" applyBorder="1" applyAlignment="1">
      <alignment horizontal="center" vertical="center" wrapText="1"/>
    </xf>
    <xf numFmtId="4" fontId="32" fillId="0" borderId="35" xfId="0" applyNumberFormat="1" applyFont="1" applyBorder="1" applyAlignment="1">
      <alignment horizontal="center" vertical="center" wrapText="1"/>
    </xf>
    <xf numFmtId="4" fontId="32" fillId="0" borderId="11" xfId="0" applyNumberFormat="1" applyFont="1" applyBorder="1" applyAlignment="1">
      <alignment horizontal="center" vertical="center" wrapText="1"/>
    </xf>
    <xf numFmtId="0" fontId="28" fillId="0" borderId="8" xfId="0" applyFont="1" applyBorder="1" applyAlignment="1">
      <alignment vertical="center" wrapText="1"/>
    </xf>
    <xf numFmtId="0" fontId="28" fillId="0" borderId="9" xfId="0" applyFont="1" applyBorder="1" applyAlignment="1">
      <alignment horizontal="center" vertical="center" wrapText="1"/>
    </xf>
    <xf numFmtId="0" fontId="28" fillId="0" borderId="8"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47" xfId="0" applyFont="1" applyBorder="1" applyAlignment="1">
      <alignment horizontal="center" vertical="center" wrapText="1"/>
    </xf>
    <xf numFmtId="0" fontId="27" fillId="0" borderId="44" xfId="0" applyFont="1" applyBorder="1" applyAlignment="1">
      <alignment horizontal="center" vertical="center" wrapText="1"/>
    </xf>
    <xf numFmtId="0" fontId="27" fillId="0" borderId="51" xfId="0" applyFont="1" applyBorder="1" applyAlignment="1">
      <alignment horizontal="center" vertical="center" wrapText="1"/>
    </xf>
    <xf numFmtId="0" fontId="28" fillId="0" borderId="19" xfId="0" applyFont="1" applyBorder="1" applyAlignment="1">
      <alignment vertical="center" wrapText="1"/>
    </xf>
    <xf numFmtId="4" fontId="31" fillId="0" borderId="7" xfId="0" applyNumberFormat="1" applyFont="1" applyBorder="1" applyAlignment="1">
      <alignment horizontal="center" vertical="center" wrapText="1"/>
    </xf>
    <xf numFmtId="0" fontId="38" fillId="0" borderId="5" xfId="0" applyFont="1" applyBorder="1" applyAlignment="1">
      <alignment vertical="center" wrapText="1"/>
    </xf>
    <xf numFmtId="0" fontId="38" fillId="0" borderId="8" xfId="0" applyFont="1" applyBorder="1" applyAlignment="1">
      <alignment vertical="center" wrapText="1"/>
    </xf>
    <xf numFmtId="0" fontId="0" fillId="0" borderId="8" xfId="0" applyBorder="1" applyAlignment="1">
      <alignment wrapText="1"/>
    </xf>
    <xf numFmtId="0" fontId="27" fillId="0" borderId="45" xfId="0" applyFont="1" applyBorder="1" applyAlignment="1">
      <alignment horizontal="center" vertical="center" wrapText="1"/>
    </xf>
    <xf numFmtId="0" fontId="27" fillId="0" borderId="46" xfId="0" applyFont="1" applyBorder="1" applyAlignment="1">
      <alignment horizontal="center" vertical="center" wrapText="1"/>
    </xf>
    <xf numFmtId="0" fontId="7" fillId="6" borderId="44" xfId="0" applyFont="1" applyFill="1" applyBorder="1" applyAlignment="1">
      <alignment vertical="center" wrapText="1"/>
    </xf>
    <xf numFmtId="0" fontId="7" fillId="6" borderId="48" xfId="0" applyFont="1" applyFill="1" applyBorder="1" applyAlignment="1">
      <alignment vertical="center" wrapText="1"/>
    </xf>
    <xf numFmtId="0" fontId="7" fillId="6" borderId="65" xfId="0" applyFont="1" applyFill="1" applyBorder="1" applyAlignment="1">
      <alignment vertical="center" wrapText="1"/>
    </xf>
    <xf numFmtId="0" fontId="7" fillId="6" borderId="47" xfId="0" applyFont="1" applyFill="1" applyBorder="1" applyAlignment="1">
      <alignment vertical="center" wrapText="1"/>
    </xf>
    <xf numFmtId="0" fontId="28" fillId="0" borderId="44" xfId="0" applyFont="1" applyBorder="1" applyAlignment="1">
      <alignment horizontal="justify" vertical="center" wrapText="1"/>
    </xf>
    <xf numFmtId="0" fontId="28" fillId="0" borderId="48" xfId="0" applyFont="1" applyBorder="1" applyAlignment="1">
      <alignment horizontal="justify" vertical="center" wrapText="1"/>
    </xf>
    <xf numFmtId="0" fontId="28" fillId="0" borderId="47" xfId="0" applyFont="1" applyBorder="1" applyAlignment="1">
      <alignment horizontal="justify" vertical="center" wrapText="1"/>
    </xf>
    <xf numFmtId="0" fontId="27" fillId="0" borderId="44" xfId="0" applyFont="1" applyBorder="1" applyAlignment="1">
      <alignment horizontal="left" vertical="center" wrapText="1"/>
    </xf>
    <xf numFmtId="0" fontId="27" fillId="0" borderId="48" xfId="0" applyFont="1" applyBorder="1" applyAlignment="1">
      <alignment horizontal="left" vertical="center" wrapText="1"/>
    </xf>
    <xf numFmtId="0" fontId="27" fillId="0" borderId="64" xfId="0" applyFont="1" applyBorder="1" applyAlignment="1">
      <alignment horizontal="left" vertical="center" wrapText="1"/>
    </xf>
    <xf numFmtId="0" fontId="27" fillId="0" borderId="47" xfId="0" applyFont="1" applyBorder="1" applyAlignment="1">
      <alignment horizontal="left" vertical="center" wrapText="1"/>
    </xf>
    <xf numFmtId="0" fontId="28" fillId="0" borderId="44" xfId="0" applyFont="1" applyBorder="1" applyAlignment="1">
      <alignment horizontal="center" vertical="center" wrapText="1"/>
    </xf>
    <xf numFmtId="0" fontId="28" fillId="0" borderId="47"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46" xfId="0" applyFont="1" applyBorder="1" applyAlignment="1">
      <alignment horizontal="center" vertical="center" wrapText="1"/>
    </xf>
    <xf numFmtId="0" fontId="27" fillId="0" borderId="44" xfId="0" applyFont="1" applyBorder="1" applyAlignment="1">
      <alignment horizontal="center" vertical="center" wrapText="1"/>
    </xf>
    <xf numFmtId="0" fontId="27" fillId="0" borderId="47" xfId="0" applyFont="1" applyBorder="1" applyAlignment="1">
      <alignment horizontal="center" vertical="center" wrapText="1"/>
    </xf>
    <xf numFmtId="0" fontId="27" fillId="0" borderId="68" xfId="0" applyFont="1" applyBorder="1" applyAlignment="1">
      <alignment horizontal="center" vertical="center" wrapText="1"/>
    </xf>
    <xf numFmtId="0" fontId="27" fillId="0" borderId="59"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1" xfId="0" applyFont="1" applyBorder="1" applyAlignment="1">
      <alignment horizontal="center" vertical="center" wrapText="1"/>
    </xf>
    <xf numFmtId="0" fontId="31" fillId="0" borderId="44" xfId="0" applyFont="1" applyBorder="1" applyAlignment="1">
      <alignment horizontal="center" vertical="center" wrapText="1"/>
    </xf>
    <xf numFmtId="0" fontId="31" fillId="0" borderId="47" xfId="0" applyFont="1" applyBorder="1" applyAlignment="1">
      <alignment horizontal="center" vertical="center" wrapText="1"/>
    </xf>
    <xf numFmtId="0" fontId="31" fillId="0" borderId="45" xfId="0" applyFont="1" applyBorder="1" applyAlignment="1">
      <alignment horizontal="center" vertical="center" wrapText="1"/>
    </xf>
    <xf numFmtId="0" fontId="31" fillId="0" borderId="68" xfId="0" applyFont="1" applyBorder="1" applyAlignment="1">
      <alignment horizontal="center" vertical="center" wrapText="1"/>
    </xf>
    <xf numFmtId="0" fontId="35" fillId="0" borderId="44" xfId="0" applyFont="1" applyBorder="1" applyAlignment="1">
      <alignment horizontal="center" vertical="center" wrapText="1"/>
    </xf>
    <xf numFmtId="0" fontId="35" fillId="0" borderId="47" xfId="0" applyFont="1" applyBorder="1" applyAlignment="1">
      <alignment horizontal="center" vertical="center" wrapText="1"/>
    </xf>
    <xf numFmtId="0" fontId="35" fillId="0" borderId="45" xfId="0" applyFont="1" applyBorder="1" applyAlignment="1">
      <alignment horizontal="center" vertical="center" wrapText="1"/>
    </xf>
    <xf numFmtId="0" fontId="35" fillId="0" borderId="68" xfId="0" applyFont="1" applyBorder="1" applyAlignment="1">
      <alignment horizontal="center" vertical="center" wrapText="1"/>
    </xf>
    <xf numFmtId="0" fontId="35" fillId="0" borderId="72" xfId="0" applyFont="1" applyBorder="1" applyAlignment="1">
      <alignment horizontal="center" vertical="center" wrapText="1"/>
    </xf>
    <xf numFmtId="0" fontId="35" fillId="0" borderId="36" xfId="0" applyFont="1" applyBorder="1" applyAlignment="1">
      <alignment horizontal="center" vertical="center" wrapText="1"/>
    </xf>
    <xf numFmtId="0" fontId="35" fillId="0" borderId="37" xfId="0" applyFont="1" applyBorder="1" applyAlignment="1">
      <alignment horizontal="center" vertical="center" wrapText="1"/>
    </xf>
    <xf numFmtId="0" fontId="31" fillId="0" borderId="73" xfId="0" applyFont="1" applyBorder="1" applyAlignment="1">
      <alignment vertical="center" wrapText="1"/>
    </xf>
    <xf numFmtId="0" fontId="0" fillId="0" borderId="38" xfId="0" applyBorder="1" applyAlignment="1">
      <alignment vertical="center" wrapText="1"/>
    </xf>
    <xf numFmtId="0" fontId="0" fillId="0" borderId="39" xfId="0" applyBorder="1" applyAlignment="1">
      <alignment vertical="center" wrapText="1"/>
    </xf>
    <xf numFmtId="0" fontId="36" fillId="7" borderId="44" xfId="0" applyFont="1" applyFill="1" applyBorder="1" applyAlignment="1">
      <alignment vertical="center" wrapText="1"/>
    </xf>
    <xf numFmtId="0" fontId="36" fillId="7" borderId="48" xfId="0" applyFont="1" applyFill="1" applyBorder="1" applyAlignment="1">
      <alignment vertical="center" wrapText="1"/>
    </xf>
    <xf numFmtId="0" fontId="36" fillId="7" borderId="47" xfId="0" applyFont="1" applyFill="1" applyBorder="1" applyAlignment="1">
      <alignment vertical="center" wrapText="1"/>
    </xf>
    <xf numFmtId="0" fontId="31" fillId="0" borderId="44" xfId="0" applyFont="1" applyBorder="1" applyAlignment="1">
      <alignment horizontal="justify" vertical="center" wrapText="1"/>
    </xf>
    <xf numFmtId="0" fontId="31" fillId="0" borderId="48" xfId="0" applyFont="1" applyBorder="1" applyAlignment="1">
      <alignment horizontal="justify" vertical="center" wrapText="1"/>
    </xf>
    <xf numFmtId="0" fontId="31" fillId="0" borderId="47" xfId="0" applyFont="1" applyBorder="1" applyAlignment="1">
      <alignment horizontal="justify" vertical="center" wrapText="1"/>
    </xf>
    <xf numFmtId="0" fontId="31" fillId="0" borderId="46" xfId="0" applyFont="1" applyBorder="1" applyAlignment="1">
      <alignment horizontal="center" vertical="center" wrapText="1"/>
    </xf>
    <xf numFmtId="0" fontId="31" fillId="0" borderId="69" xfId="0" applyFont="1" applyBorder="1" applyAlignment="1">
      <alignment vertical="center" wrapText="1"/>
    </xf>
    <xf numFmtId="0" fontId="31" fillId="0" borderId="70" xfId="0" applyFont="1" applyBorder="1" applyAlignment="1">
      <alignment vertical="center" wrapText="1"/>
    </xf>
    <xf numFmtId="0" fontId="31" fillId="0" borderId="54" xfId="0" applyFont="1" applyBorder="1" applyAlignment="1">
      <alignment vertical="center" wrapText="1"/>
    </xf>
    <xf numFmtId="0" fontId="31" fillId="0" borderId="44" xfId="0" applyFont="1" applyBorder="1" applyAlignment="1">
      <alignment vertical="center" wrapText="1"/>
    </xf>
    <xf numFmtId="0" fontId="31" fillId="0" borderId="48" xfId="0" applyFont="1" applyBorder="1" applyAlignment="1">
      <alignment vertical="center" wrapText="1"/>
    </xf>
    <xf numFmtId="0" fontId="31" fillId="0" borderId="47" xfId="0" applyFont="1" applyBorder="1" applyAlignment="1">
      <alignment vertical="center" wrapText="1"/>
    </xf>
    <xf numFmtId="0" fontId="31" fillId="0" borderId="45" xfId="0" applyFont="1" applyBorder="1" applyAlignment="1">
      <alignment vertical="center" wrapText="1"/>
    </xf>
    <xf numFmtId="0" fontId="0" fillId="0" borderId="68" xfId="0" applyBorder="1" applyAlignment="1">
      <alignment vertical="center" wrapText="1"/>
    </xf>
    <xf numFmtId="0" fontId="0" fillId="0" borderId="46" xfId="0" applyBorder="1" applyAlignment="1">
      <alignment vertical="center" wrapText="1"/>
    </xf>
    <xf numFmtId="0" fontId="31" fillId="0" borderId="60" xfId="0" applyFont="1" applyBorder="1" applyAlignment="1">
      <alignment vertical="center" wrapText="1"/>
    </xf>
    <xf numFmtId="0" fontId="0" fillId="0" borderId="71" xfId="0" applyBorder="1" applyAlignment="1">
      <alignment vertical="center" wrapText="1"/>
    </xf>
    <xf numFmtId="0" fontId="0" fillId="0" borderId="66" xfId="0" applyBorder="1" applyAlignment="1">
      <alignment vertical="center" wrapText="1"/>
    </xf>
    <xf numFmtId="0" fontId="28" fillId="0" borderId="65" xfId="0" applyFont="1" applyBorder="1" applyAlignment="1">
      <alignment horizontal="justify" vertical="center" wrapText="1"/>
    </xf>
    <xf numFmtId="0" fontId="28" fillId="0" borderId="68" xfId="0" applyFont="1" applyBorder="1" applyAlignment="1">
      <alignment horizontal="center" vertical="center" wrapText="1"/>
    </xf>
    <xf numFmtId="0" fontId="52" fillId="0" borderId="20" xfId="0" applyFont="1" applyBorder="1" applyAlignment="1">
      <alignment horizontal="center" vertical="center" wrapText="1"/>
    </xf>
    <xf numFmtId="0" fontId="52" fillId="0" borderId="21" xfId="0" applyFont="1" applyBorder="1" applyAlignment="1">
      <alignment horizontal="center" vertical="center" wrapText="1"/>
    </xf>
    <xf numFmtId="0" fontId="43" fillId="0" borderId="8" xfId="0" applyFont="1" applyBorder="1" applyAlignment="1">
      <alignment horizontal="center" vertical="center" wrapText="1"/>
    </xf>
    <xf numFmtId="0" fontId="43" fillId="0" borderId="20" xfId="0" applyFont="1" applyBorder="1" applyAlignment="1">
      <alignment horizontal="center" vertical="center" wrapText="1"/>
    </xf>
    <xf numFmtId="0" fontId="42" fillId="0" borderId="12" xfId="0" applyFont="1" applyBorder="1" applyAlignment="1">
      <alignment horizontal="left" vertical="top" wrapText="1"/>
    </xf>
    <xf numFmtId="0" fontId="50" fillId="7" borderId="44" xfId="0" applyFont="1" applyFill="1" applyBorder="1" applyAlignment="1">
      <alignment vertical="center" wrapText="1"/>
    </xf>
    <xf numFmtId="0" fontId="50" fillId="7" borderId="48" xfId="0" applyFont="1" applyFill="1" applyBorder="1" applyAlignment="1">
      <alignment vertical="center" wrapText="1"/>
    </xf>
    <xf numFmtId="0" fontId="50" fillId="7" borderId="47" xfId="0" applyFont="1" applyFill="1" applyBorder="1" applyAlignment="1">
      <alignment vertical="center" wrapText="1"/>
    </xf>
    <xf numFmtId="0" fontId="42" fillId="0" borderId="8"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20" xfId="0" applyFont="1" applyBorder="1" applyAlignment="1">
      <alignment horizontal="center" vertical="center"/>
    </xf>
    <xf numFmtId="0" fontId="51" fillId="0" borderId="21" xfId="0" applyFont="1" applyBorder="1" applyAlignment="1">
      <alignment horizontal="center" vertical="center"/>
    </xf>
    <xf numFmtId="0" fontId="36" fillId="7" borderId="53" xfId="0" applyFont="1" applyFill="1" applyBorder="1" applyAlignment="1">
      <alignment vertical="center" wrapText="1"/>
    </xf>
    <xf numFmtId="0" fontId="36" fillId="7" borderId="0" xfId="0" applyFont="1" applyFill="1" applyBorder="1" applyAlignment="1">
      <alignment vertical="center" wrapText="1"/>
    </xf>
    <xf numFmtId="0" fontId="36" fillId="7" borderId="65" xfId="0" applyFont="1" applyFill="1" applyBorder="1" applyAlignment="1">
      <alignment vertical="center" wrapText="1"/>
    </xf>
    <xf numFmtId="0" fontId="36" fillId="7" borderId="66" xfId="0" applyFont="1" applyFill="1" applyBorder="1" applyAlignment="1">
      <alignment vertical="center" wrapText="1"/>
    </xf>
    <xf numFmtId="0" fontId="28" fillId="0" borderId="9" xfId="0" applyFont="1" applyBorder="1" applyAlignment="1">
      <alignment horizontal="left" wrapText="1"/>
    </xf>
    <xf numFmtId="0" fontId="28" fillId="0" borderId="22" xfId="0" applyFont="1" applyBorder="1" applyAlignment="1">
      <alignment horizontal="left" wrapText="1"/>
    </xf>
    <xf numFmtId="0" fontId="28" fillId="0" borderId="11" xfId="0" applyFont="1" applyBorder="1" applyAlignment="1">
      <alignment horizontal="left" wrapText="1"/>
    </xf>
    <xf numFmtId="49" fontId="21" fillId="5" borderId="9" xfId="0" applyNumberFormat="1" applyFont="1" applyFill="1" applyBorder="1" applyAlignment="1">
      <alignment horizontal="left"/>
    </xf>
    <xf numFmtId="49" fontId="21" fillId="5" borderId="22" xfId="0" applyNumberFormat="1" applyFont="1" applyFill="1" applyBorder="1" applyAlignment="1">
      <alignment horizontal="left"/>
    </xf>
    <xf numFmtId="0" fontId="28" fillId="0" borderId="9" xfId="0" applyFont="1" applyBorder="1" applyAlignment="1">
      <alignment horizontal="left" vertical="center" wrapText="1"/>
    </xf>
    <xf numFmtId="0" fontId="28" fillId="0" borderId="22" xfId="0" applyFont="1" applyBorder="1" applyAlignment="1">
      <alignment horizontal="left" vertical="center" wrapText="1"/>
    </xf>
    <xf numFmtId="0" fontId="28" fillId="0" borderId="11" xfId="0" applyFont="1" applyBorder="1" applyAlignment="1">
      <alignment horizontal="left" vertical="center" wrapText="1"/>
    </xf>
    <xf numFmtId="0" fontId="28" fillId="0" borderId="33" xfId="0" applyFont="1" applyBorder="1" applyAlignment="1">
      <alignment horizontal="left" vertical="center" wrapText="1"/>
    </xf>
    <xf numFmtId="0" fontId="28" fillId="0" borderId="40" xfId="0" applyFont="1" applyBorder="1" applyAlignment="1">
      <alignment horizontal="left" vertical="center" wrapText="1"/>
    </xf>
    <xf numFmtId="0" fontId="28" fillId="0" borderId="30" xfId="0" applyFont="1" applyBorder="1" applyAlignment="1">
      <alignment horizontal="left" vertical="center" wrapText="1"/>
    </xf>
    <xf numFmtId="0" fontId="7" fillId="6" borderId="66" xfId="0" applyFont="1" applyFill="1" applyBorder="1" applyAlignment="1">
      <alignment vertical="center" wrapText="1"/>
    </xf>
    <xf numFmtId="0" fontId="27" fillId="0" borderId="23" xfId="0" applyFont="1" applyBorder="1" applyAlignment="1">
      <alignment horizontal="left" vertical="center" wrapText="1"/>
    </xf>
    <xf numFmtId="0" fontId="27" fillId="0" borderId="38" xfId="0" applyFont="1" applyBorder="1" applyAlignment="1">
      <alignment horizontal="left" vertical="center" wrapText="1"/>
    </xf>
    <xf numFmtId="0" fontId="27" fillId="0" borderId="39" xfId="0" applyFont="1" applyBorder="1" applyAlignment="1">
      <alignment horizontal="left" vertical="center" wrapText="1"/>
    </xf>
    <xf numFmtId="0" fontId="53" fillId="0" borderId="53" xfId="0" applyFont="1" applyBorder="1" applyAlignment="1">
      <alignment horizontal="left" vertical="center" wrapText="1"/>
    </xf>
    <xf numFmtId="0" fontId="53" fillId="0" borderId="0" xfId="0" applyFont="1" applyBorder="1" applyAlignment="1">
      <alignment horizontal="left" vertical="center" wrapText="1"/>
    </xf>
    <xf numFmtId="0" fontId="53" fillId="0" borderId="41" xfId="0" applyFont="1" applyBorder="1" applyAlignment="1">
      <alignment horizontal="left" vertical="center" wrapText="1"/>
    </xf>
    <xf numFmtId="0" fontId="53" fillId="0" borderId="23" xfId="0" applyFont="1" applyBorder="1" applyAlignment="1">
      <alignment horizontal="left" vertical="center" wrapText="1"/>
    </xf>
    <xf numFmtId="0" fontId="53" fillId="0" borderId="24" xfId="0" applyFont="1" applyBorder="1" applyAlignment="1">
      <alignment horizontal="left" vertical="center" wrapText="1"/>
    </xf>
    <xf numFmtId="0" fontId="53" fillId="0" borderId="42" xfId="0" applyFont="1" applyBorder="1" applyAlignment="1">
      <alignment horizontal="left" vertical="center" wrapText="1"/>
    </xf>
    <xf numFmtId="0" fontId="31" fillId="0" borderId="23" xfId="0" applyNumberFormat="1" applyFont="1" applyBorder="1" applyAlignment="1">
      <alignment horizontal="center" vertical="center" wrapText="1"/>
    </xf>
    <xf numFmtId="0" fontId="31" fillId="0" borderId="24" xfId="0" applyNumberFormat="1" applyFont="1" applyBorder="1" applyAlignment="1">
      <alignment horizontal="center" vertical="center" wrapText="1"/>
    </xf>
    <xf numFmtId="0" fontId="31" fillId="0" borderId="42" xfId="0" applyNumberFormat="1" applyFont="1" applyBorder="1" applyAlignment="1">
      <alignment horizontal="center" vertical="center" wrapText="1"/>
    </xf>
    <xf numFmtId="0" fontId="7" fillId="6" borderId="51" xfId="0" applyFont="1" applyFill="1" applyBorder="1" applyAlignment="1">
      <alignment vertical="center" wrapText="1"/>
    </xf>
    <xf numFmtId="0" fontId="48" fillId="0" borderId="53" xfId="0" applyFont="1" applyBorder="1" applyAlignment="1">
      <alignment horizontal="left" vertical="center" wrapText="1"/>
    </xf>
    <xf numFmtId="0" fontId="48" fillId="0" borderId="0" xfId="0" applyFont="1" applyBorder="1" applyAlignment="1">
      <alignment horizontal="left" vertical="center" wrapText="1"/>
    </xf>
    <xf numFmtId="0" fontId="48" fillId="0" borderId="71" xfId="0" applyFont="1" applyBorder="1" applyAlignment="1">
      <alignment horizontal="left" vertical="center" wrapText="1"/>
    </xf>
    <xf numFmtId="0" fontId="7" fillId="6" borderId="59" xfId="0" applyFont="1" applyFill="1" applyBorder="1" applyAlignment="1">
      <alignment vertical="center" wrapText="1"/>
    </xf>
    <xf numFmtId="0" fontId="7" fillId="6" borderId="0" xfId="0" applyFont="1" applyFill="1" applyBorder="1" applyAlignment="1">
      <alignment vertical="center" wrapText="1"/>
    </xf>
    <xf numFmtId="0" fontId="7" fillId="6" borderId="64" xfId="0" applyFont="1" applyFill="1" applyBorder="1" applyAlignment="1">
      <alignment vertical="center" wrapText="1"/>
    </xf>
    <xf numFmtId="0" fontId="0" fillId="0" borderId="9" xfId="0" applyBorder="1" applyAlignment="1">
      <alignment horizontal="center"/>
    </xf>
    <xf numFmtId="0" fontId="0" fillId="0" borderId="22" xfId="0" applyBorder="1" applyAlignment="1">
      <alignment horizontal="center"/>
    </xf>
    <xf numFmtId="0" fontId="0" fillId="0" borderId="11" xfId="0" applyBorder="1" applyAlignment="1">
      <alignment horizontal="center"/>
    </xf>
    <xf numFmtId="0" fontId="54" fillId="0" borderId="59" xfId="0" applyFont="1" applyBorder="1" applyAlignment="1">
      <alignment horizontal="left" vertical="center" wrapText="1"/>
    </xf>
    <xf numFmtId="0" fontId="54" fillId="0" borderId="64" xfId="0" applyFont="1" applyBorder="1" applyAlignment="1">
      <alignment horizontal="left" vertical="center" wrapText="1"/>
    </xf>
    <xf numFmtId="0" fontId="54" fillId="0" borderId="60" xfId="0" applyFont="1" applyBorder="1" applyAlignment="1">
      <alignment horizontal="left" vertical="center" wrapText="1"/>
    </xf>
    <xf numFmtId="0" fontId="23" fillId="0" borderId="0" xfId="0" applyFont="1" applyFill="1" applyBorder="1" applyAlignment="1">
      <alignment horizontal="left" vertical="center" wrapText="1"/>
    </xf>
    <xf numFmtId="0" fontId="23" fillId="0" borderId="71" xfId="0" applyFont="1" applyFill="1" applyBorder="1" applyAlignment="1">
      <alignment horizontal="left" vertical="center" wrapText="1"/>
    </xf>
    <xf numFmtId="0" fontId="7" fillId="6" borderId="60" xfId="0" applyFont="1" applyFill="1" applyBorder="1" applyAlignment="1">
      <alignment vertical="center" wrapText="1"/>
    </xf>
  </cellXfs>
  <cellStyles count="4">
    <cellStyle name="Dziesiętny" xfId="1" builtinId="3"/>
    <cellStyle name="Excel Built-in Normal" xfId="2"/>
    <cellStyle name="Normal 2" xf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9"/>
  <sheetViews>
    <sheetView tabSelected="1" workbookViewId="0">
      <selection activeCell="A18" sqref="A18:J18"/>
    </sheetView>
  </sheetViews>
  <sheetFormatPr defaultColWidth="8.7109375" defaultRowHeight="15" x14ac:dyDescent="0.25"/>
  <cols>
    <col min="1" max="1" width="8.7109375" customWidth="1"/>
    <col min="2" max="2" width="46.42578125" customWidth="1"/>
    <col min="3" max="3" width="8.7109375" customWidth="1"/>
    <col min="4" max="4" width="17.28515625" customWidth="1"/>
    <col min="5" max="6" width="8.7109375" customWidth="1"/>
    <col min="7" max="7" width="13.7109375" customWidth="1"/>
    <col min="8" max="8" width="8.7109375" customWidth="1"/>
    <col min="9" max="9" width="14" customWidth="1"/>
  </cols>
  <sheetData>
    <row r="2" spans="1:10" x14ac:dyDescent="0.25">
      <c r="A2" s="1" t="s">
        <v>0</v>
      </c>
      <c r="B2" s="2"/>
      <c r="C2" s="2"/>
      <c r="D2" s="2"/>
      <c r="E2" s="2"/>
      <c r="F2" s="2"/>
      <c r="G2" s="2"/>
      <c r="H2" s="2"/>
      <c r="I2" s="2"/>
      <c r="J2" s="2"/>
    </row>
    <row r="3" spans="1:10" ht="15.75" thickBot="1" x14ac:dyDescent="0.3">
      <c r="A3" s="3" t="s">
        <v>22</v>
      </c>
      <c r="B3" s="2"/>
      <c r="C3" s="2"/>
      <c r="D3" s="2"/>
      <c r="E3" s="2"/>
      <c r="F3" s="2"/>
      <c r="G3" s="2"/>
      <c r="H3" s="2"/>
      <c r="I3" s="2"/>
      <c r="J3" s="2"/>
    </row>
    <row r="4" spans="1:10" ht="15.75" thickBot="1" x14ac:dyDescent="0.3">
      <c r="A4" s="4"/>
      <c r="B4" s="264"/>
      <c r="C4" s="265"/>
      <c r="D4" s="5" t="s">
        <v>1</v>
      </c>
      <c r="E4" s="5" t="s">
        <v>2</v>
      </c>
      <c r="F4" s="5" t="s">
        <v>3</v>
      </c>
      <c r="G4" s="5" t="s">
        <v>4</v>
      </c>
      <c r="H4" s="5" t="s">
        <v>5</v>
      </c>
      <c r="I4" s="5" t="s">
        <v>6</v>
      </c>
      <c r="J4" s="5" t="s">
        <v>7</v>
      </c>
    </row>
    <row r="5" spans="1:10" ht="15.75" thickBot="1" x14ac:dyDescent="0.3">
      <c r="A5" s="266"/>
      <c r="B5" s="268" t="s">
        <v>8</v>
      </c>
      <c r="C5" s="269"/>
      <c r="D5" s="251" t="s">
        <v>9</v>
      </c>
      <c r="E5" s="251" t="s">
        <v>10</v>
      </c>
      <c r="F5" s="251" t="s">
        <v>11</v>
      </c>
      <c r="G5" s="251" t="s">
        <v>12</v>
      </c>
      <c r="H5" s="251" t="s">
        <v>13</v>
      </c>
      <c r="I5" s="251" t="s">
        <v>14</v>
      </c>
      <c r="J5" s="251" t="s">
        <v>15</v>
      </c>
    </row>
    <row r="6" spans="1:10" ht="26.25" thickBot="1" x14ac:dyDescent="0.3">
      <c r="A6" s="267"/>
      <c r="B6" s="5" t="s">
        <v>16</v>
      </c>
      <c r="C6" s="6" t="s">
        <v>17</v>
      </c>
      <c r="D6" s="252"/>
      <c r="E6" s="252"/>
      <c r="F6" s="252"/>
      <c r="G6" s="252"/>
      <c r="H6" s="252"/>
      <c r="I6" s="252"/>
      <c r="J6" s="252"/>
    </row>
    <row r="7" spans="1:10" ht="81.75" customHeight="1" thickBot="1" x14ac:dyDescent="0.3">
      <c r="A7" s="12"/>
      <c r="B7" s="260" t="s">
        <v>23</v>
      </c>
      <c r="C7" s="261"/>
      <c r="D7" s="262"/>
      <c r="E7" s="261"/>
      <c r="F7" s="261"/>
      <c r="G7" s="261"/>
      <c r="H7" s="261"/>
      <c r="I7" s="261"/>
      <c r="J7" s="263"/>
    </row>
    <row r="8" spans="1:10" ht="102.75" thickBot="1" x14ac:dyDescent="0.3">
      <c r="A8" s="5">
        <v>1</v>
      </c>
      <c r="B8" s="7" t="s">
        <v>24</v>
      </c>
      <c r="C8" s="13"/>
      <c r="D8" s="15"/>
      <c r="E8" s="14" t="s">
        <v>18</v>
      </c>
      <c r="F8" s="8">
        <v>300</v>
      </c>
      <c r="G8" s="4">
        <f>PRODUCT(D8*F8)</f>
        <v>0</v>
      </c>
      <c r="H8" s="4"/>
      <c r="I8" s="4">
        <f>G8*1.08</f>
        <v>0</v>
      </c>
      <c r="J8" s="4"/>
    </row>
    <row r="9" spans="1:10" ht="102.75" thickBot="1" x14ac:dyDescent="0.3">
      <c r="A9" s="5">
        <v>2</v>
      </c>
      <c r="B9" s="7" t="s">
        <v>25</v>
      </c>
      <c r="C9" s="13"/>
      <c r="D9" s="16"/>
      <c r="E9" s="14" t="s">
        <v>18</v>
      </c>
      <c r="F9" s="8">
        <v>300</v>
      </c>
      <c r="G9" s="4">
        <f t="shared" ref="G9:G17" si="0">PRODUCT(D9*F9)</f>
        <v>0</v>
      </c>
      <c r="H9" s="4"/>
      <c r="I9" s="4">
        <f t="shared" ref="I9:I17" si="1">G9*1.08</f>
        <v>0</v>
      </c>
      <c r="J9" s="4"/>
    </row>
    <row r="10" spans="1:10" ht="102.75" thickBot="1" x14ac:dyDescent="0.3">
      <c r="A10" s="5">
        <v>3</v>
      </c>
      <c r="B10" s="7" t="s">
        <v>26</v>
      </c>
      <c r="C10" s="13"/>
      <c r="D10" s="16"/>
      <c r="E10" s="14" t="s">
        <v>18</v>
      </c>
      <c r="F10" s="8">
        <v>300</v>
      </c>
      <c r="G10" s="4">
        <f t="shared" si="0"/>
        <v>0</v>
      </c>
      <c r="H10" s="4"/>
      <c r="I10" s="4">
        <f t="shared" si="1"/>
        <v>0</v>
      </c>
      <c r="J10" s="4"/>
    </row>
    <row r="11" spans="1:10" ht="39" thickBot="1" x14ac:dyDescent="0.3">
      <c r="A11" s="5">
        <v>4</v>
      </c>
      <c r="B11" s="19" t="s">
        <v>27</v>
      </c>
      <c r="C11" s="13"/>
      <c r="D11" s="16"/>
      <c r="E11" s="14" t="s">
        <v>18</v>
      </c>
      <c r="F11" s="8">
        <v>20</v>
      </c>
      <c r="G11" s="4">
        <f t="shared" si="0"/>
        <v>0</v>
      </c>
      <c r="H11" s="4"/>
      <c r="I11" s="4">
        <f t="shared" si="1"/>
        <v>0</v>
      </c>
      <c r="J11" s="4"/>
    </row>
    <row r="12" spans="1:10" ht="15.75" thickBot="1" x14ac:dyDescent="0.3">
      <c r="A12" s="10">
        <v>5</v>
      </c>
      <c r="B12" s="21" t="s">
        <v>28</v>
      </c>
      <c r="C12" s="18"/>
      <c r="D12" s="16"/>
      <c r="E12" s="14" t="s">
        <v>18</v>
      </c>
      <c r="F12" s="8">
        <v>20</v>
      </c>
      <c r="G12" s="4">
        <f t="shared" si="0"/>
        <v>0</v>
      </c>
      <c r="H12" s="4"/>
      <c r="I12" s="4">
        <f t="shared" si="1"/>
        <v>0</v>
      </c>
      <c r="J12" s="4"/>
    </row>
    <row r="13" spans="1:10" ht="15.75" thickBot="1" x14ac:dyDescent="0.3">
      <c r="A13" s="10">
        <v>6</v>
      </c>
      <c r="B13" s="22" t="s">
        <v>29</v>
      </c>
      <c r="C13" s="18"/>
      <c r="D13" s="16"/>
      <c r="E13" s="14" t="s">
        <v>18</v>
      </c>
      <c r="F13" s="8">
        <v>50</v>
      </c>
      <c r="G13" s="4">
        <f t="shared" si="0"/>
        <v>0</v>
      </c>
      <c r="H13" s="4"/>
      <c r="I13" s="4">
        <f t="shared" si="1"/>
        <v>0</v>
      </c>
      <c r="J13" s="4"/>
    </row>
    <row r="14" spans="1:10" ht="15.75" thickBot="1" x14ac:dyDescent="0.3">
      <c r="A14" s="10">
        <v>7</v>
      </c>
      <c r="B14" s="23" t="s">
        <v>30</v>
      </c>
      <c r="C14" s="18"/>
      <c r="D14" s="16"/>
      <c r="E14" s="14" t="s">
        <v>19</v>
      </c>
      <c r="F14" s="8">
        <v>5</v>
      </c>
      <c r="G14" s="4">
        <f t="shared" si="0"/>
        <v>0</v>
      </c>
      <c r="H14" s="4"/>
      <c r="I14" s="4">
        <f t="shared" si="1"/>
        <v>0</v>
      </c>
      <c r="J14" s="4"/>
    </row>
    <row r="15" spans="1:10" ht="15.75" thickBot="1" x14ac:dyDescent="0.3">
      <c r="A15" s="10">
        <v>8</v>
      </c>
      <c r="B15" s="23" t="s">
        <v>31</v>
      </c>
      <c r="C15" s="18"/>
      <c r="D15" s="16"/>
      <c r="E15" s="14" t="s">
        <v>20</v>
      </c>
      <c r="F15" s="8">
        <v>20</v>
      </c>
      <c r="G15" s="4">
        <f t="shared" si="0"/>
        <v>0</v>
      </c>
      <c r="H15" s="4"/>
      <c r="I15" s="4">
        <f t="shared" si="1"/>
        <v>0</v>
      </c>
      <c r="J15" s="4"/>
    </row>
    <row r="16" spans="1:10" ht="15.75" thickBot="1" x14ac:dyDescent="0.3">
      <c r="A16" s="10">
        <v>9</v>
      </c>
      <c r="B16" s="24" t="s">
        <v>32</v>
      </c>
      <c r="C16" s="18"/>
      <c r="D16" s="16"/>
      <c r="E16" s="14" t="s">
        <v>18</v>
      </c>
      <c r="F16" s="8">
        <v>10</v>
      </c>
      <c r="G16" s="4">
        <f t="shared" si="0"/>
        <v>0</v>
      </c>
      <c r="H16" s="4"/>
      <c r="I16" s="4">
        <f t="shared" si="1"/>
        <v>0</v>
      </c>
      <c r="J16" s="4"/>
    </row>
    <row r="17" spans="1:10" ht="77.25" thickBot="1" x14ac:dyDescent="0.3">
      <c r="A17" s="5">
        <v>10</v>
      </c>
      <c r="B17" s="20" t="s">
        <v>33</v>
      </c>
      <c r="C17" s="13"/>
      <c r="D17" s="17"/>
      <c r="E17" s="14" t="s">
        <v>20</v>
      </c>
      <c r="F17" s="8">
        <v>10</v>
      </c>
      <c r="G17" s="4">
        <f t="shared" si="0"/>
        <v>0</v>
      </c>
      <c r="H17" s="4"/>
      <c r="I17" s="4">
        <f t="shared" si="1"/>
        <v>0</v>
      </c>
      <c r="J17" s="4"/>
    </row>
    <row r="18" spans="1:10" ht="169.5" customHeight="1" thickBot="1" x14ac:dyDescent="0.3">
      <c r="A18" s="253" t="s">
        <v>51</v>
      </c>
      <c r="B18" s="254"/>
      <c r="C18" s="254"/>
      <c r="D18" s="255"/>
      <c r="E18" s="254"/>
      <c r="F18" s="254"/>
      <c r="G18" s="254"/>
      <c r="H18" s="254"/>
      <c r="I18" s="254"/>
      <c r="J18" s="256"/>
    </row>
    <row r="19" spans="1:10" ht="15.75" thickBot="1" x14ac:dyDescent="0.3">
      <c r="A19" s="257"/>
      <c r="B19" s="258"/>
      <c r="C19" s="258"/>
      <c r="D19" s="258"/>
      <c r="E19" s="259"/>
      <c r="F19" s="9" t="s">
        <v>21</v>
      </c>
      <c r="G19" s="4"/>
      <c r="H19" s="4"/>
      <c r="I19" s="4"/>
      <c r="J19" s="4"/>
    </row>
  </sheetData>
  <mergeCells count="13">
    <mergeCell ref="F5:F6"/>
    <mergeCell ref="G5:G6"/>
    <mergeCell ref="H5:H6"/>
    <mergeCell ref="I5:I6"/>
    <mergeCell ref="J5:J6"/>
    <mergeCell ref="A18:J18"/>
    <mergeCell ref="A19:E19"/>
    <mergeCell ref="B7:J7"/>
    <mergeCell ref="B4:C4"/>
    <mergeCell ref="A5:A6"/>
    <mergeCell ref="B5:C5"/>
    <mergeCell ref="D5:D6"/>
    <mergeCell ref="E5:E6"/>
  </mergeCell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zoomScale="88" zoomScaleNormal="88" workbookViewId="0">
      <selection activeCell="G42" sqref="G42"/>
    </sheetView>
  </sheetViews>
  <sheetFormatPr defaultColWidth="8.7109375" defaultRowHeight="15" x14ac:dyDescent="0.25"/>
  <cols>
    <col min="1" max="1" width="8.7109375" customWidth="1"/>
    <col min="2" max="2" width="34.7109375" customWidth="1"/>
  </cols>
  <sheetData>
    <row r="1" spans="1:10" x14ac:dyDescent="0.25">
      <c r="A1" s="1" t="s">
        <v>346</v>
      </c>
      <c r="B1" s="2"/>
      <c r="C1" s="2"/>
      <c r="D1" s="2"/>
      <c r="E1" s="2"/>
      <c r="F1" s="2"/>
      <c r="G1" s="2"/>
      <c r="H1" s="2"/>
      <c r="I1" s="2"/>
      <c r="J1" s="2"/>
    </row>
    <row r="2" spans="1:10" ht="15.75" thickBot="1" x14ac:dyDescent="0.3">
      <c r="A2" s="3" t="s">
        <v>347</v>
      </c>
      <c r="B2" s="2"/>
      <c r="C2" s="2"/>
      <c r="D2" s="2"/>
      <c r="E2" s="2"/>
      <c r="F2" s="2"/>
      <c r="G2" s="2"/>
      <c r="H2" s="2"/>
      <c r="I2" s="2"/>
      <c r="J2" s="2"/>
    </row>
    <row r="3" spans="1:10" ht="15.75" thickBot="1" x14ac:dyDescent="0.3">
      <c r="A3" s="4"/>
      <c r="B3" s="264"/>
      <c r="C3" s="265"/>
      <c r="D3" s="5" t="s">
        <v>1</v>
      </c>
      <c r="E3" s="5" t="s">
        <v>2</v>
      </c>
      <c r="F3" s="5" t="s">
        <v>3</v>
      </c>
      <c r="G3" s="5" t="s">
        <v>4</v>
      </c>
      <c r="H3" s="5" t="s">
        <v>5</v>
      </c>
      <c r="I3" s="5" t="s">
        <v>6</v>
      </c>
      <c r="J3" s="5" t="s">
        <v>7</v>
      </c>
    </row>
    <row r="4" spans="1:10" ht="15.75" thickBot="1" x14ac:dyDescent="0.3">
      <c r="A4" s="266"/>
      <c r="B4" s="268" t="s">
        <v>8</v>
      </c>
      <c r="C4" s="269"/>
      <c r="D4" s="251" t="s">
        <v>9</v>
      </c>
      <c r="E4" s="251" t="s">
        <v>10</v>
      </c>
      <c r="F4" s="251" t="s">
        <v>11</v>
      </c>
      <c r="G4" s="251" t="s">
        <v>12</v>
      </c>
      <c r="H4" s="251" t="s">
        <v>13</v>
      </c>
      <c r="I4" s="251" t="s">
        <v>14</v>
      </c>
      <c r="J4" s="251" t="s">
        <v>15</v>
      </c>
    </row>
    <row r="5" spans="1:10" ht="26.25" thickBot="1" x14ac:dyDescent="0.3">
      <c r="A5" s="267"/>
      <c r="B5" s="5" t="s">
        <v>16</v>
      </c>
      <c r="C5" s="6" t="s">
        <v>17</v>
      </c>
      <c r="D5" s="252"/>
      <c r="E5" s="252"/>
      <c r="F5" s="252"/>
      <c r="G5" s="252"/>
      <c r="H5" s="252"/>
      <c r="I5" s="252"/>
      <c r="J5" s="252"/>
    </row>
    <row r="6" spans="1:10" ht="115.5" thickBot="1" x14ac:dyDescent="0.3">
      <c r="A6" s="5">
        <v>1</v>
      </c>
      <c r="B6" s="119" t="s">
        <v>348</v>
      </c>
      <c r="C6" s="118"/>
      <c r="D6" s="15"/>
      <c r="E6" s="14" t="s">
        <v>18</v>
      </c>
      <c r="F6" s="8">
        <v>40</v>
      </c>
      <c r="G6" s="4">
        <f>PRODUCT(D6*F6)</f>
        <v>0</v>
      </c>
      <c r="H6" s="4"/>
      <c r="I6" s="4">
        <f>G6*1.08</f>
        <v>0</v>
      </c>
      <c r="J6" s="117"/>
    </row>
    <row r="7" spans="1:10" ht="64.5" thickBot="1" x14ac:dyDescent="0.3">
      <c r="A7" s="5">
        <v>2</v>
      </c>
      <c r="B7" s="119" t="s">
        <v>349</v>
      </c>
      <c r="C7" s="118"/>
      <c r="D7" s="16"/>
      <c r="E7" s="14" t="s">
        <v>18</v>
      </c>
      <c r="F7" s="8">
        <v>40</v>
      </c>
      <c r="G7" s="4">
        <f t="shared" ref="G7:G34" si="0">PRODUCT(D7*F7)</f>
        <v>0</v>
      </c>
      <c r="H7" s="4"/>
      <c r="I7" s="4">
        <f t="shared" ref="I7:I34" si="1">G7*1.08</f>
        <v>0</v>
      </c>
      <c r="J7" s="120"/>
    </row>
    <row r="8" spans="1:10" ht="39" thickBot="1" x14ac:dyDescent="0.3">
      <c r="A8" s="5">
        <v>3</v>
      </c>
      <c r="B8" s="7" t="s">
        <v>350</v>
      </c>
      <c r="C8" s="118"/>
      <c r="D8" s="16"/>
      <c r="E8" s="14" t="s">
        <v>18</v>
      </c>
      <c r="F8" s="8">
        <v>20</v>
      </c>
      <c r="G8" s="4">
        <f t="shared" si="0"/>
        <v>0</v>
      </c>
      <c r="H8" s="4"/>
      <c r="I8" s="4">
        <f t="shared" si="1"/>
        <v>0</v>
      </c>
      <c r="J8" s="4"/>
    </row>
    <row r="9" spans="1:10" ht="153.75" thickBot="1" x14ac:dyDescent="0.3">
      <c r="A9" s="5">
        <v>4</v>
      </c>
      <c r="B9" s="19" t="s">
        <v>351</v>
      </c>
      <c r="C9" s="118"/>
      <c r="D9" s="16"/>
      <c r="E9" s="14" t="s">
        <v>18</v>
      </c>
      <c r="F9" s="8">
        <v>20</v>
      </c>
      <c r="G9" s="4">
        <f>PRODUCT(D9*F9)</f>
        <v>0</v>
      </c>
      <c r="H9" s="4"/>
      <c r="I9" s="4">
        <f t="shared" si="1"/>
        <v>0</v>
      </c>
      <c r="J9" s="120"/>
    </row>
    <row r="10" spans="1:10" ht="179.25" thickBot="1" x14ac:dyDescent="0.3">
      <c r="A10" s="121">
        <v>5</v>
      </c>
      <c r="B10" s="133" t="s">
        <v>352</v>
      </c>
      <c r="C10" s="118"/>
      <c r="D10" s="16"/>
      <c r="E10" s="14" t="s">
        <v>18</v>
      </c>
      <c r="F10" s="8">
        <v>60</v>
      </c>
      <c r="G10" s="4">
        <f t="shared" si="0"/>
        <v>0</v>
      </c>
      <c r="H10" s="4"/>
      <c r="I10" s="4">
        <f t="shared" si="1"/>
        <v>0</v>
      </c>
      <c r="J10" s="120"/>
    </row>
    <row r="11" spans="1:10" ht="141" thickBot="1" x14ac:dyDescent="0.3">
      <c r="A11" s="121">
        <v>6</v>
      </c>
      <c r="B11" s="22" t="s">
        <v>353</v>
      </c>
      <c r="C11" s="118"/>
      <c r="D11" s="16"/>
      <c r="E11" s="14" t="s">
        <v>18</v>
      </c>
      <c r="F11" s="8">
        <v>5</v>
      </c>
      <c r="G11" s="4">
        <f t="shared" si="0"/>
        <v>0</v>
      </c>
      <c r="H11" s="4"/>
      <c r="I11" s="4">
        <f t="shared" si="1"/>
        <v>0</v>
      </c>
      <c r="J11" s="120"/>
    </row>
    <row r="12" spans="1:10" ht="141" thickBot="1" x14ac:dyDescent="0.3">
      <c r="A12" s="121">
        <v>7</v>
      </c>
      <c r="B12" s="23" t="s">
        <v>354</v>
      </c>
      <c r="C12" s="118"/>
      <c r="D12" s="16"/>
      <c r="E12" s="14" t="s">
        <v>19</v>
      </c>
      <c r="F12" s="8">
        <v>60</v>
      </c>
      <c r="G12" s="4">
        <f t="shared" si="0"/>
        <v>0</v>
      </c>
      <c r="H12" s="4"/>
      <c r="I12" s="4">
        <f t="shared" si="1"/>
        <v>0</v>
      </c>
      <c r="J12" s="120"/>
    </row>
    <row r="13" spans="1:10" ht="192" thickBot="1" x14ac:dyDescent="0.3">
      <c r="A13" s="121">
        <v>8</v>
      </c>
      <c r="B13" s="124" t="s">
        <v>355</v>
      </c>
      <c r="C13" s="118"/>
      <c r="D13" s="16"/>
      <c r="E13" s="14" t="s">
        <v>20</v>
      </c>
      <c r="F13" s="8">
        <v>5</v>
      </c>
      <c r="G13" s="4">
        <f t="shared" si="0"/>
        <v>0</v>
      </c>
      <c r="H13" s="4"/>
      <c r="I13" s="4">
        <f t="shared" si="1"/>
        <v>0</v>
      </c>
      <c r="J13" s="120"/>
    </row>
    <row r="14" spans="1:10" ht="153.75" thickBot="1" x14ac:dyDescent="0.3">
      <c r="A14" s="121">
        <v>9</v>
      </c>
      <c r="B14" s="116" t="s">
        <v>356</v>
      </c>
      <c r="C14" s="118"/>
      <c r="D14" s="16"/>
      <c r="E14" s="14" t="s">
        <v>18</v>
      </c>
      <c r="F14" s="8">
        <v>60</v>
      </c>
      <c r="G14" s="4">
        <f t="shared" si="0"/>
        <v>0</v>
      </c>
      <c r="H14" s="4"/>
      <c r="I14" s="4">
        <f t="shared" si="1"/>
        <v>0</v>
      </c>
      <c r="J14" s="4"/>
    </row>
    <row r="15" spans="1:10" ht="51.75" thickBot="1" x14ac:dyDescent="0.3">
      <c r="A15" s="121">
        <v>10</v>
      </c>
      <c r="B15" s="125" t="s">
        <v>357</v>
      </c>
      <c r="C15" s="118"/>
      <c r="D15" s="16"/>
      <c r="E15" s="14" t="s">
        <v>18</v>
      </c>
      <c r="F15" s="8">
        <v>40</v>
      </c>
      <c r="G15" s="4">
        <f t="shared" si="0"/>
        <v>0</v>
      </c>
      <c r="H15" s="4"/>
      <c r="I15" s="4">
        <f t="shared" si="1"/>
        <v>0</v>
      </c>
      <c r="J15" s="4"/>
    </row>
    <row r="16" spans="1:10" ht="51.75" thickBot="1" x14ac:dyDescent="0.3">
      <c r="A16" s="121">
        <v>11</v>
      </c>
      <c r="B16" s="128" t="s">
        <v>358</v>
      </c>
      <c r="C16" s="127"/>
      <c r="D16" s="16"/>
      <c r="E16" s="14" t="s">
        <v>18</v>
      </c>
      <c r="F16" s="8">
        <v>40</v>
      </c>
      <c r="G16" s="4">
        <f t="shared" si="0"/>
        <v>0</v>
      </c>
      <c r="H16" s="4"/>
      <c r="I16" s="4">
        <f t="shared" si="1"/>
        <v>0</v>
      </c>
      <c r="J16" s="4"/>
    </row>
    <row r="17" spans="1:10" ht="90" thickBot="1" x14ac:dyDescent="0.3">
      <c r="A17" s="121">
        <v>12</v>
      </c>
      <c r="B17" s="132" t="s">
        <v>359</v>
      </c>
      <c r="C17" s="127"/>
      <c r="D17" s="16"/>
      <c r="E17" s="14" t="s">
        <v>18</v>
      </c>
      <c r="F17" s="8">
        <v>20</v>
      </c>
      <c r="G17" s="4">
        <f t="shared" si="0"/>
        <v>0</v>
      </c>
      <c r="H17" s="4"/>
      <c r="I17" s="4">
        <f t="shared" si="1"/>
        <v>0</v>
      </c>
      <c r="J17" s="4"/>
    </row>
    <row r="18" spans="1:10" ht="64.5" thickBot="1" x14ac:dyDescent="0.3">
      <c r="A18" s="121">
        <v>13</v>
      </c>
      <c r="B18" s="24" t="s">
        <v>360</v>
      </c>
      <c r="C18" s="127"/>
      <c r="D18" s="16"/>
      <c r="E18" s="14" t="s">
        <v>18</v>
      </c>
      <c r="F18" s="8">
        <v>2</v>
      </c>
      <c r="G18" s="4">
        <f t="shared" si="0"/>
        <v>0</v>
      </c>
      <c r="H18" s="4"/>
      <c r="I18" s="4">
        <f>G18*1.08</f>
        <v>0</v>
      </c>
      <c r="J18" s="4"/>
    </row>
    <row r="19" spans="1:10" ht="77.25" thickBot="1" x14ac:dyDescent="0.3">
      <c r="A19" s="121">
        <v>14</v>
      </c>
      <c r="B19" s="130" t="s">
        <v>361</v>
      </c>
      <c r="C19" s="127"/>
      <c r="D19" s="126"/>
      <c r="E19" s="14" t="s">
        <v>18</v>
      </c>
      <c r="F19" s="8">
        <v>40</v>
      </c>
      <c r="G19" s="4">
        <f t="shared" si="0"/>
        <v>0</v>
      </c>
      <c r="H19" s="4"/>
      <c r="I19" s="4">
        <f>G19*1.08</f>
        <v>0</v>
      </c>
      <c r="J19" s="120"/>
    </row>
    <row r="20" spans="1:10" ht="39" thickBot="1" x14ac:dyDescent="0.3">
      <c r="A20" s="121">
        <v>15</v>
      </c>
      <c r="B20" s="130" t="s">
        <v>362</v>
      </c>
      <c r="C20" s="127"/>
      <c r="D20" s="126"/>
      <c r="E20" s="14" t="s">
        <v>18</v>
      </c>
      <c r="F20" s="8">
        <v>10</v>
      </c>
      <c r="G20" s="4">
        <f t="shared" si="0"/>
        <v>0</v>
      </c>
      <c r="H20" s="4"/>
      <c r="I20" s="4">
        <f t="shared" si="1"/>
        <v>0</v>
      </c>
      <c r="J20" s="120"/>
    </row>
    <row r="21" spans="1:10" ht="77.25" thickBot="1" x14ac:dyDescent="0.3">
      <c r="A21" s="121">
        <v>16</v>
      </c>
      <c r="B21" s="130" t="s">
        <v>363</v>
      </c>
      <c r="C21" s="127"/>
      <c r="D21" s="126"/>
      <c r="E21" s="14" t="s">
        <v>18</v>
      </c>
      <c r="F21" s="8">
        <v>2</v>
      </c>
      <c r="G21" s="4">
        <f t="shared" si="0"/>
        <v>0</v>
      </c>
      <c r="H21" s="4"/>
      <c r="I21" s="4">
        <f t="shared" si="1"/>
        <v>0</v>
      </c>
      <c r="J21" s="117"/>
    </row>
    <row r="22" spans="1:10" ht="102.75" thickBot="1" x14ac:dyDescent="0.3">
      <c r="A22" s="121">
        <v>17</v>
      </c>
      <c r="B22" s="134" t="s">
        <v>364</v>
      </c>
      <c r="C22" s="127"/>
      <c r="D22" s="126"/>
      <c r="E22" s="14" t="s">
        <v>18</v>
      </c>
      <c r="F22" s="8">
        <v>30</v>
      </c>
      <c r="G22" s="4">
        <f t="shared" si="0"/>
        <v>0</v>
      </c>
      <c r="H22" s="4"/>
      <c r="I22" s="4">
        <f t="shared" si="1"/>
        <v>0</v>
      </c>
      <c r="J22" s="117"/>
    </row>
    <row r="23" spans="1:10" ht="102.75" thickBot="1" x14ac:dyDescent="0.3">
      <c r="A23" s="121">
        <v>18</v>
      </c>
      <c r="B23" s="134" t="s">
        <v>365</v>
      </c>
      <c r="C23" s="127"/>
      <c r="D23" s="126"/>
      <c r="E23" s="14" t="s">
        <v>18</v>
      </c>
      <c r="F23" s="8">
        <v>30</v>
      </c>
      <c r="G23" s="4">
        <f t="shared" si="0"/>
        <v>0</v>
      </c>
      <c r="H23" s="4"/>
      <c r="I23" s="4">
        <f t="shared" si="1"/>
        <v>0</v>
      </c>
      <c r="J23" s="117"/>
    </row>
    <row r="24" spans="1:10" ht="77.25" thickBot="1" x14ac:dyDescent="0.3">
      <c r="A24" s="121">
        <v>19</v>
      </c>
      <c r="B24" s="134" t="s">
        <v>366</v>
      </c>
      <c r="C24" s="127"/>
      <c r="D24" s="126"/>
      <c r="E24" s="14" t="s">
        <v>18</v>
      </c>
      <c r="F24" s="8">
        <v>2</v>
      </c>
      <c r="G24" s="4">
        <f t="shared" si="0"/>
        <v>0</v>
      </c>
      <c r="H24" s="4"/>
      <c r="I24" s="4">
        <f t="shared" si="1"/>
        <v>0</v>
      </c>
      <c r="J24" s="117"/>
    </row>
    <row r="25" spans="1:10" ht="115.5" thickBot="1" x14ac:dyDescent="0.3">
      <c r="A25" s="121">
        <v>20</v>
      </c>
      <c r="B25" s="134" t="s">
        <v>367</v>
      </c>
      <c r="C25" s="127"/>
      <c r="D25" s="126"/>
      <c r="E25" s="14" t="s">
        <v>18</v>
      </c>
      <c r="F25" s="8">
        <v>40</v>
      </c>
      <c r="G25" s="4">
        <f t="shared" si="0"/>
        <v>0</v>
      </c>
      <c r="H25" s="4"/>
      <c r="I25" s="4">
        <f t="shared" si="1"/>
        <v>0</v>
      </c>
      <c r="J25" s="117"/>
    </row>
    <row r="26" spans="1:10" ht="115.5" thickBot="1" x14ac:dyDescent="0.3">
      <c r="A26" s="121">
        <v>21</v>
      </c>
      <c r="B26" s="134" t="s">
        <v>368</v>
      </c>
      <c r="C26" s="127"/>
      <c r="D26" s="126"/>
      <c r="E26" s="14" t="s">
        <v>18</v>
      </c>
      <c r="F26" s="8">
        <v>30</v>
      </c>
      <c r="G26" s="4">
        <f t="shared" si="0"/>
        <v>0</v>
      </c>
      <c r="H26" s="4"/>
      <c r="I26" s="4">
        <f t="shared" si="1"/>
        <v>0</v>
      </c>
      <c r="J26" s="117"/>
    </row>
    <row r="27" spans="1:10" ht="141" thickBot="1" x14ac:dyDescent="0.3">
      <c r="A27" s="121">
        <v>22</v>
      </c>
      <c r="B27" s="135" t="s">
        <v>369</v>
      </c>
      <c r="C27" s="127"/>
      <c r="D27" s="126"/>
      <c r="E27" s="14" t="s">
        <v>18</v>
      </c>
      <c r="F27" s="8">
        <v>10</v>
      </c>
      <c r="G27" s="4">
        <f t="shared" si="0"/>
        <v>0</v>
      </c>
      <c r="H27" s="4"/>
      <c r="I27" s="4">
        <f t="shared" si="1"/>
        <v>0</v>
      </c>
      <c r="J27" s="117"/>
    </row>
    <row r="28" spans="1:10" ht="141" thickBot="1" x14ac:dyDescent="0.3">
      <c r="A28" s="121">
        <v>23</v>
      </c>
      <c r="B28" s="134" t="s">
        <v>370</v>
      </c>
      <c r="C28" s="127"/>
      <c r="D28" s="126"/>
      <c r="E28" s="14" t="s">
        <v>18</v>
      </c>
      <c r="F28" s="8">
        <v>50</v>
      </c>
      <c r="G28" s="4">
        <f t="shared" si="0"/>
        <v>0</v>
      </c>
      <c r="H28" s="4"/>
      <c r="I28" s="4">
        <f t="shared" si="1"/>
        <v>0</v>
      </c>
      <c r="J28" s="117"/>
    </row>
    <row r="29" spans="1:10" ht="115.5" thickBot="1" x14ac:dyDescent="0.3">
      <c r="A29" s="121">
        <v>24</v>
      </c>
      <c r="B29" s="134" t="s">
        <v>371</v>
      </c>
      <c r="C29" s="127"/>
      <c r="D29" s="126"/>
      <c r="E29" s="14" t="s">
        <v>18</v>
      </c>
      <c r="F29" s="8">
        <v>50</v>
      </c>
      <c r="G29" s="4">
        <f t="shared" si="0"/>
        <v>0</v>
      </c>
      <c r="H29" s="4"/>
      <c r="I29" s="4">
        <f t="shared" si="1"/>
        <v>0</v>
      </c>
      <c r="J29" s="117"/>
    </row>
    <row r="30" spans="1:10" ht="153.75" thickBot="1" x14ac:dyDescent="0.3">
      <c r="A30" s="121">
        <v>25</v>
      </c>
      <c r="B30" s="134" t="s">
        <v>372</v>
      </c>
      <c r="C30" s="127"/>
      <c r="D30" s="126"/>
      <c r="E30" s="14" t="s">
        <v>18</v>
      </c>
      <c r="F30" s="8">
        <v>200</v>
      </c>
      <c r="G30" s="4">
        <f t="shared" si="0"/>
        <v>0</v>
      </c>
      <c r="H30" s="4"/>
      <c r="I30" s="4">
        <f t="shared" si="1"/>
        <v>0</v>
      </c>
      <c r="J30" s="117"/>
    </row>
    <row r="31" spans="1:10" ht="153.75" thickBot="1" x14ac:dyDescent="0.3">
      <c r="A31" s="121">
        <v>26</v>
      </c>
      <c r="B31" s="134" t="s">
        <v>373</v>
      </c>
      <c r="C31" s="127"/>
      <c r="D31" s="126"/>
      <c r="E31" s="14" t="s">
        <v>18</v>
      </c>
      <c r="F31" s="8">
        <v>300</v>
      </c>
      <c r="G31" s="4">
        <f t="shared" si="0"/>
        <v>0</v>
      </c>
      <c r="H31" s="4"/>
      <c r="I31" s="4">
        <f t="shared" si="1"/>
        <v>0</v>
      </c>
      <c r="J31" s="117"/>
    </row>
    <row r="32" spans="1:10" ht="128.25" thickBot="1" x14ac:dyDescent="0.3">
      <c r="A32" s="121">
        <v>27</v>
      </c>
      <c r="B32" s="134" t="s">
        <v>374</v>
      </c>
      <c r="C32" s="127"/>
      <c r="D32" s="126"/>
      <c r="E32" s="14" t="s">
        <v>18</v>
      </c>
      <c r="F32" s="8">
        <v>500</v>
      </c>
      <c r="G32" s="4">
        <f t="shared" si="0"/>
        <v>0</v>
      </c>
      <c r="H32" s="4"/>
      <c r="I32" s="4">
        <f t="shared" si="1"/>
        <v>0</v>
      </c>
      <c r="J32" s="117"/>
    </row>
    <row r="33" spans="1:10" ht="166.5" thickBot="1" x14ac:dyDescent="0.3">
      <c r="A33" s="121">
        <v>28</v>
      </c>
      <c r="B33" s="134" t="s">
        <v>375</v>
      </c>
      <c r="C33" s="127"/>
      <c r="D33" s="126"/>
      <c r="E33" s="14" t="s">
        <v>18</v>
      </c>
      <c r="F33" s="8">
        <v>200</v>
      </c>
      <c r="G33" s="4">
        <f t="shared" si="0"/>
        <v>0</v>
      </c>
      <c r="H33" s="4"/>
      <c r="I33" s="4">
        <f t="shared" si="1"/>
        <v>0</v>
      </c>
      <c r="J33" s="117"/>
    </row>
    <row r="34" spans="1:10" ht="153.75" thickBot="1" x14ac:dyDescent="0.3">
      <c r="A34" s="121">
        <v>29</v>
      </c>
      <c r="B34" s="134" t="s">
        <v>376</v>
      </c>
      <c r="C34" s="127"/>
      <c r="D34" s="126"/>
      <c r="E34" s="14" t="s">
        <v>18</v>
      </c>
      <c r="F34" s="8">
        <v>300</v>
      </c>
      <c r="G34" s="4">
        <f t="shared" si="0"/>
        <v>0</v>
      </c>
      <c r="H34" s="4"/>
      <c r="I34" s="4">
        <f t="shared" si="1"/>
        <v>0</v>
      </c>
      <c r="J34" s="117"/>
    </row>
    <row r="35" spans="1:10" ht="171" customHeight="1" thickBot="1" x14ac:dyDescent="0.3">
      <c r="A35" s="253" t="s">
        <v>51</v>
      </c>
      <c r="B35" s="255"/>
      <c r="C35" s="254"/>
      <c r="D35" s="255"/>
      <c r="E35" s="254"/>
      <c r="F35" s="254"/>
      <c r="G35" s="254"/>
      <c r="H35" s="254"/>
      <c r="I35" s="254"/>
      <c r="J35" s="256"/>
    </row>
    <row r="36" spans="1:10" ht="15.75" thickBot="1" x14ac:dyDescent="0.3">
      <c r="A36" s="257"/>
      <c r="B36" s="258"/>
      <c r="C36" s="258"/>
      <c r="D36" s="258"/>
      <c r="E36" s="259"/>
      <c r="F36" s="9" t="s">
        <v>21</v>
      </c>
      <c r="G36" s="4">
        <f>SUM(G6:G34)</f>
        <v>0</v>
      </c>
      <c r="H36" s="4"/>
      <c r="I36" s="4">
        <f>SUM(I6:I34)</f>
        <v>0</v>
      </c>
      <c r="J36" s="4"/>
    </row>
  </sheetData>
  <mergeCells count="12">
    <mergeCell ref="B3:C3"/>
    <mergeCell ref="A4:A5"/>
    <mergeCell ref="B4:C4"/>
    <mergeCell ref="D4:D5"/>
    <mergeCell ref="E4:E5"/>
    <mergeCell ref="F4:F5"/>
    <mergeCell ref="G4:G5"/>
    <mergeCell ref="H4:H5"/>
    <mergeCell ref="I4:I5"/>
    <mergeCell ref="J4:J5"/>
    <mergeCell ref="A35:J35"/>
    <mergeCell ref="A36:E3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workbookViewId="0">
      <selection activeCell="D7" sqref="D7"/>
    </sheetView>
  </sheetViews>
  <sheetFormatPr defaultColWidth="8.7109375" defaultRowHeight="15" x14ac:dyDescent="0.25"/>
  <cols>
    <col min="1" max="1" width="8.7109375" customWidth="1"/>
    <col min="2" max="2" width="49.42578125" customWidth="1"/>
  </cols>
  <sheetData>
    <row r="1" spans="1:10" x14ac:dyDescent="0.25">
      <c r="A1" s="1" t="s">
        <v>379</v>
      </c>
      <c r="B1" s="2"/>
      <c r="C1" s="2"/>
      <c r="D1" s="2"/>
      <c r="E1" s="2"/>
      <c r="F1" s="2"/>
      <c r="G1" s="2"/>
      <c r="H1" s="2"/>
      <c r="I1" s="2"/>
      <c r="J1" s="2"/>
    </row>
    <row r="2" spans="1:10" ht="15.75" thickBot="1" x14ac:dyDescent="0.3">
      <c r="A2" s="3" t="s">
        <v>378</v>
      </c>
      <c r="B2" s="2"/>
      <c r="C2" s="2"/>
      <c r="D2" s="2"/>
      <c r="E2" s="2"/>
      <c r="F2" s="2"/>
      <c r="G2" s="2"/>
      <c r="H2" s="2"/>
      <c r="I2" s="2"/>
      <c r="J2" s="2"/>
    </row>
    <row r="3" spans="1:10" ht="15.75" thickBot="1" x14ac:dyDescent="0.3">
      <c r="A3" s="4"/>
      <c r="B3" s="264"/>
      <c r="C3" s="265"/>
      <c r="D3" s="5" t="s">
        <v>1</v>
      </c>
      <c r="E3" s="5" t="s">
        <v>2</v>
      </c>
      <c r="F3" s="5" t="s">
        <v>3</v>
      </c>
      <c r="G3" s="5" t="s">
        <v>4</v>
      </c>
      <c r="H3" s="5" t="s">
        <v>5</v>
      </c>
      <c r="I3" s="5" t="s">
        <v>6</v>
      </c>
      <c r="J3" s="5" t="s">
        <v>7</v>
      </c>
    </row>
    <row r="4" spans="1:10" ht="15.75" thickBot="1" x14ac:dyDescent="0.3">
      <c r="A4" s="266"/>
      <c r="B4" s="268" t="s">
        <v>8</v>
      </c>
      <c r="C4" s="269"/>
      <c r="D4" s="251" t="s">
        <v>9</v>
      </c>
      <c r="E4" s="251" t="s">
        <v>10</v>
      </c>
      <c r="F4" s="251" t="s">
        <v>11</v>
      </c>
      <c r="G4" s="251" t="s">
        <v>12</v>
      </c>
      <c r="H4" s="251" t="s">
        <v>13</v>
      </c>
      <c r="I4" s="251" t="s">
        <v>14</v>
      </c>
      <c r="J4" s="251" t="s">
        <v>15</v>
      </c>
    </row>
    <row r="5" spans="1:10" ht="26.25" thickBot="1" x14ac:dyDescent="0.3">
      <c r="A5" s="267"/>
      <c r="B5" s="122" t="s">
        <v>16</v>
      </c>
      <c r="C5" s="6" t="s">
        <v>17</v>
      </c>
      <c r="D5" s="270"/>
      <c r="E5" s="252"/>
      <c r="F5" s="252"/>
      <c r="G5" s="252"/>
      <c r="H5" s="252"/>
      <c r="I5" s="252"/>
      <c r="J5" s="252"/>
    </row>
    <row r="6" spans="1:10" ht="198.4" customHeight="1" thickBot="1" x14ac:dyDescent="0.3">
      <c r="A6" s="121">
        <v>1</v>
      </c>
      <c r="B6" s="21" t="s">
        <v>380</v>
      </c>
      <c r="C6" s="18"/>
      <c r="D6" s="33"/>
      <c r="E6" s="14" t="s">
        <v>665</v>
      </c>
      <c r="F6" s="8">
        <v>350</v>
      </c>
      <c r="G6" s="4">
        <f t="shared" ref="G6:G11" si="0">PRODUCT(D6*F6)</f>
        <v>0</v>
      </c>
      <c r="H6" s="4"/>
      <c r="I6" s="4">
        <f t="shared" ref="I6:I11" si="1">G6*1.08</f>
        <v>0</v>
      </c>
      <c r="J6" s="4"/>
    </row>
    <row r="7" spans="1:10" ht="15.75" thickBot="1" x14ac:dyDescent="0.3">
      <c r="A7" s="121" t="s">
        <v>381</v>
      </c>
      <c r="B7" s="27" t="s">
        <v>382</v>
      </c>
      <c r="C7" s="18"/>
      <c r="D7" s="34"/>
      <c r="E7" s="14" t="s">
        <v>18</v>
      </c>
      <c r="F7" s="8">
        <v>1</v>
      </c>
      <c r="G7" s="4">
        <f t="shared" si="0"/>
        <v>0</v>
      </c>
      <c r="H7" s="4"/>
      <c r="I7" s="4">
        <f t="shared" si="1"/>
        <v>0</v>
      </c>
      <c r="J7" s="4"/>
    </row>
    <row r="8" spans="1:10" ht="15.75" thickBot="1" x14ac:dyDescent="0.3">
      <c r="A8" s="121" t="s">
        <v>383</v>
      </c>
      <c r="B8" s="22" t="s">
        <v>385</v>
      </c>
      <c r="C8" s="18"/>
      <c r="D8" s="34"/>
      <c r="E8" s="14" t="s">
        <v>18</v>
      </c>
      <c r="F8" s="8">
        <v>1</v>
      </c>
      <c r="G8" s="4">
        <f t="shared" si="0"/>
        <v>0</v>
      </c>
      <c r="H8" s="4"/>
      <c r="I8" s="4">
        <f t="shared" si="1"/>
        <v>0</v>
      </c>
      <c r="J8" s="4"/>
    </row>
    <row r="9" spans="1:10" ht="15.75" thickBot="1" x14ac:dyDescent="0.3">
      <c r="A9" s="121" t="s">
        <v>384</v>
      </c>
      <c r="B9" s="28" t="s">
        <v>386</v>
      </c>
      <c r="C9" s="18"/>
      <c r="D9" s="35"/>
      <c r="E9" s="14" t="s">
        <v>18</v>
      </c>
      <c r="F9" s="8">
        <v>1</v>
      </c>
      <c r="G9" s="4">
        <f t="shared" si="0"/>
        <v>0</v>
      </c>
      <c r="H9" s="4"/>
      <c r="I9" s="4">
        <f t="shared" si="1"/>
        <v>0</v>
      </c>
      <c r="J9" s="4"/>
    </row>
    <row r="10" spans="1:10" ht="15.75" thickBot="1" x14ac:dyDescent="0.3">
      <c r="A10" s="121">
        <v>2</v>
      </c>
      <c r="B10" s="22" t="s">
        <v>387</v>
      </c>
      <c r="C10" s="18"/>
      <c r="D10" s="35"/>
      <c r="E10" s="14" t="s">
        <v>18</v>
      </c>
      <c r="F10" s="8">
        <v>1</v>
      </c>
      <c r="G10" s="4">
        <f t="shared" si="0"/>
        <v>0</v>
      </c>
      <c r="H10" s="4"/>
      <c r="I10" s="4">
        <f t="shared" si="1"/>
        <v>0</v>
      </c>
      <c r="J10" s="4"/>
    </row>
    <row r="11" spans="1:10" ht="15.75" thickBot="1" x14ac:dyDescent="0.3">
      <c r="A11" s="121">
        <v>3</v>
      </c>
      <c r="B11" s="29" t="s">
        <v>388</v>
      </c>
      <c r="C11" s="18"/>
      <c r="D11" s="38"/>
      <c r="E11" s="14" t="s">
        <v>18</v>
      </c>
      <c r="F11" s="8">
        <v>1</v>
      </c>
      <c r="G11" s="4">
        <f t="shared" si="0"/>
        <v>0</v>
      </c>
      <c r="H11" s="4"/>
      <c r="I11" s="4">
        <f t="shared" si="1"/>
        <v>0</v>
      </c>
      <c r="J11" s="4"/>
    </row>
    <row r="12" spans="1:10" ht="151.9" customHeight="1" thickBot="1" x14ac:dyDescent="0.3">
      <c r="A12" s="253" t="s">
        <v>51</v>
      </c>
      <c r="B12" s="255"/>
      <c r="C12" s="254"/>
      <c r="D12" s="255"/>
      <c r="E12" s="254"/>
      <c r="F12" s="254"/>
      <c r="G12" s="254"/>
      <c r="H12" s="254"/>
      <c r="I12" s="254"/>
      <c r="J12" s="256"/>
    </row>
    <row r="13" spans="1:10" ht="15.75" thickBot="1" x14ac:dyDescent="0.3">
      <c r="A13" s="257"/>
      <c r="B13" s="258"/>
      <c r="C13" s="258"/>
      <c r="D13" s="258"/>
      <c r="E13" s="259"/>
      <c r="F13" s="9" t="s">
        <v>21</v>
      </c>
      <c r="G13" s="4">
        <f>SUM(G6:G11)</f>
        <v>0</v>
      </c>
      <c r="H13" s="4"/>
      <c r="I13" s="4">
        <f>SUM(I6:I11)</f>
        <v>0</v>
      </c>
      <c r="J13" s="4"/>
    </row>
  </sheetData>
  <mergeCells count="12">
    <mergeCell ref="B3:C3"/>
    <mergeCell ref="A4:A5"/>
    <mergeCell ref="B4:C4"/>
    <mergeCell ref="D4:D5"/>
    <mergeCell ref="E4:E5"/>
    <mergeCell ref="F4:F5"/>
    <mergeCell ref="G4:G5"/>
    <mergeCell ref="H4:H5"/>
    <mergeCell ref="I4:I5"/>
    <mergeCell ref="J4:J5"/>
    <mergeCell ref="A12:J12"/>
    <mergeCell ref="A13:E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topLeftCell="A19" zoomScaleNormal="100" workbookViewId="0">
      <selection activeCell="J39" sqref="J39"/>
    </sheetView>
  </sheetViews>
  <sheetFormatPr defaultColWidth="8.7109375" defaultRowHeight="15" x14ac:dyDescent="0.25"/>
  <cols>
    <col min="1" max="1" width="8.7109375" customWidth="1"/>
    <col min="2" max="2" width="41.7109375" customWidth="1"/>
    <col min="3" max="3" width="8.7109375" customWidth="1"/>
    <col min="4" max="4" width="18.28515625" customWidth="1"/>
    <col min="5" max="5" width="14.42578125" customWidth="1"/>
    <col min="6" max="6" width="8.7109375" customWidth="1"/>
    <col min="7" max="7" width="16.42578125" customWidth="1"/>
  </cols>
  <sheetData>
    <row r="1" spans="1:7" x14ac:dyDescent="0.25">
      <c r="A1" s="1" t="s">
        <v>377</v>
      </c>
      <c r="B1" s="2"/>
    </row>
    <row r="2" spans="1:7" x14ac:dyDescent="0.25">
      <c r="A2" s="3" t="s">
        <v>389</v>
      </c>
      <c r="B2" s="2"/>
    </row>
    <row r="3" spans="1:7" ht="25.5" x14ac:dyDescent="0.25">
      <c r="A3" s="136"/>
      <c r="B3" s="137"/>
      <c r="C3" s="138" t="s">
        <v>390</v>
      </c>
      <c r="D3" s="117" t="s">
        <v>391</v>
      </c>
      <c r="E3" s="117" t="s">
        <v>392</v>
      </c>
      <c r="F3" s="117" t="s">
        <v>393</v>
      </c>
      <c r="G3" s="117" t="s">
        <v>394</v>
      </c>
    </row>
    <row r="4" spans="1:7" ht="172.9" customHeight="1" x14ac:dyDescent="0.25">
      <c r="A4" s="160" t="s">
        <v>1</v>
      </c>
      <c r="B4" s="325" t="s">
        <v>395</v>
      </c>
      <c r="C4" s="326"/>
      <c r="D4" s="326"/>
      <c r="E4" s="326"/>
      <c r="F4" s="326"/>
      <c r="G4" s="327"/>
    </row>
    <row r="5" spans="1:7" x14ac:dyDescent="0.25">
      <c r="A5" s="328" t="s">
        <v>396</v>
      </c>
      <c r="B5" s="329"/>
      <c r="C5" s="140"/>
      <c r="D5" s="141"/>
      <c r="E5" s="140"/>
      <c r="F5" s="140"/>
      <c r="G5" s="142"/>
    </row>
    <row r="6" spans="1:7" x14ac:dyDescent="0.25">
      <c r="A6" s="143" t="s">
        <v>397</v>
      </c>
      <c r="B6" s="144" t="s">
        <v>398</v>
      </c>
      <c r="C6" s="161">
        <v>100</v>
      </c>
      <c r="D6" s="145"/>
      <c r="E6" s="145">
        <f t="shared" ref="E6:E14" si="0">D6*C6</f>
        <v>0</v>
      </c>
      <c r="F6" s="146"/>
      <c r="G6" s="147">
        <f t="shared" ref="G6:G14" si="1">E6*1.08</f>
        <v>0</v>
      </c>
    </row>
    <row r="7" spans="1:7" x14ac:dyDescent="0.25">
      <c r="A7" s="143" t="s">
        <v>399</v>
      </c>
      <c r="B7" s="144" t="s">
        <v>400</v>
      </c>
      <c r="C7" s="161">
        <v>100</v>
      </c>
      <c r="D7" s="145"/>
      <c r="E7" s="145">
        <f t="shared" si="0"/>
        <v>0</v>
      </c>
      <c r="F7" s="146"/>
      <c r="G7" s="147">
        <f t="shared" si="1"/>
        <v>0</v>
      </c>
    </row>
    <row r="8" spans="1:7" x14ac:dyDescent="0.25">
      <c r="A8" s="143" t="s">
        <v>401</v>
      </c>
      <c r="B8" s="144" t="s">
        <v>402</v>
      </c>
      <c r="C8" s="161">
        <v>100</v>
      </c>
      <c r="D8" s="145"/>
      <c r="E8" s="145">
        <f t="shared" si="0"/>
        <v>0</v>
      </c>
      <c r="F8" s="146"/>
      <c r="G8" s="147">
        <f t="shared" si="1"/>
        <v>0</v>
      </c>
    </row>
    <row r="9" spans="1:7" x14ac:dyDescent="0.25">
      <c r="A9" s="143" t="s">
        <v>403</v>
      </c>
      <c r="B9" s="144" t="s">
        <v>404</v>
      </c>
      <c r="C9" s="161">
        <v>100</v>
      </c>
      <c r="D9" s="145"/>
      <c r="E9" s="145">
        <f t="shared" si="0"/>
        <v>0</v>
      </c>
      <c r="F9" s="146"/>
      <c r="G9" s="147">
        <f t="shared" si="1"/>
        <v>0</v>
      </c>
    </row>
    <row r="10" spans="1:7" x14ac:dyDescent="0.25">
      <c r="A10" s="143" t="s">
        <v>405</v>
      </c>
      <c r="B10" s="144" t="s">
        <v>406</v>
      </c>
      <c r="C10" s="161">
        <v>100</v>
      </c>
      <c r="D10" s="145"/>
      <c r="E10" s="145">
        <f t="shared" si="0"/>
        <v>0</v>
      </c>
      <c r="F10" s="146"/>
      <c r="G10" s="147">
        <f t="shared" si="1"/>
        <v>0</v>
      </c>
    </row>
    <row r="11" spans="1:7" x14ac:dyDescent="0.25">
      <c r="A11" s="143" t="s">
        <v>407</v>
      </c>
      <c r="B11" s="144" t="s">
        <v>408</v>
      </c>
      <c r="C11" s="161">
        <v>100</v>
      </c>
      <c r="D11" s="145"/>
      <c r="E11" s="145">
        <f t="shared" si="0"/>
        <v>0</v>
      </c>
      <c r="F11" s="146"/>
      <c r="G11" s="147">
        <f t="shared" si="1"/>
        <v>0</v>
      </c>
    </row>
    <row r="12" spans="1:7" x14ac:dyDescent="0.25">
      <c r="A12" s="143" t="s">
        <v>409</v>
      </c>
      <c r="B12" s="144" t="s">
        <v>410</v>
      </c>
      <c r="C12" s="161">
        <v>100</v>
      </c>
      <c r="D12" s="145"/>
      <c r="E12" s="145">
        <f t="shared" si="0"/>
        <v>0</v>
      </c>
      <c r="F12" s="146"/>
      <c r="G12" s="147">
        <f t="shared" si="1"/>
        <v>0</v>
      </c>
    </row>
    <row r="13" spans="1:7" x14ac:dyDescent="0.25">
      <c r="A13" s="143" t="s">
        <v>411</v>
      </c>
      <c r="B13" s="144" t="s">
        <v>412</v>
      </c>
      <c r="C13" s="161">
        <v>100</v>
      </c>
      <c r="D13" s="145"/>
      <c r="E13" s="145">
        <f t="shared" si="0"/>
        <v>0</v>
      </c>
      <c r="F13" s="146"/>
      <c r="G13" s="147">
        <f t="shared" si="1"/>
        <v>0</v>
      </c>
    </row>
    <row r="14" spans="1:7" x14ac:dyDescent="0.25">
      <c r="A14" s="143" t="s">
        <v>413</v>
      </c>
      <c r="B14" s="144" t="s">
        <v>414</v>
      </c>
      <c r="C14" s="161">
        <v>100</v>
      </c>
      <c r="D14" s="145"/>
      <c r="E14" s="145">
        <f t="shared" si="0"/>
        <v>0</v>
      </c>
      <c r="F14" s="146"/>
      <c r="G14" s="147">
        <f t="shared" si="1"/>
        <v>0</v>
      </c>
    </row>
    <row r="15" spans="1:7" x14ac:dyDescent="0.25">
      <c r="A15" s="330" t="s">
        <v>415</v>
      </c>
      <c r="B15" s="331"/>
      <c r="C15" s="331"/>
      <c r="D15" s="331"/>
      <c r="E15" s="331"/>
      <c r="F15" s="331"/>
      <c r="G15" s="332"/>
    </row>
    <row r="16" spans="1:7" x14ac:dyDescent="0.25">
      <c r="A16" s="139" t="s">
        <v>411</v>
      </c>
      <c r="B16" s="148" t="s">
        <v>398</v>
      </c>
      <c r="C16" s="162">
        <v>100</v>
      </c>
      <c r="D16" s="149"/>
      <c r="E16" s="149">
        <f t="shared" ref="E16:E26" si="2">D16*C16</f>
        <v>0</v>
      </c>
      <c r="F16" s="150"/>
      <c r="G16" s="151">
        <f t="shared" ref="G16:G26" si="3">E16*1.08</f>
        <v>0</v>
      </c>
    </row>
    <row r="17" spans="1:7" x14ac:dyDescent="0.25">
      <c r="A17" s="143" t="s">
        <v>413</v>
      </c>
      <c r="B17" s="144" t="s">
        <v>416</v>
      </c>
      <c r="C17" s="162">
        <v>100</v>
      </c>
      <c r="D17" s="145"/>
      <c r="E17" s="145">
        <f t="shared" si="2"/>
        <v>0</v>
      </c>
      <c r="F17" s="150"/>
      <c r="G17" s="147">
        <f t="shared" si="3"/>
        <v>0</v>
      </c>
    </row>
    <row r="18" spans="1:7" ht="25.5" x14ac:dyDescent="0.25">
      <c r="A18" s="143" t="s">
        <v>417</v>
      </c>
      <c r="B18" s="144" t="s">
        <v>418</v>
      </c>
      <c r="C18" s="162">
        <v>100</v>
      </c>
      <c r="D18" s="145"/>
      <c r="E18" s="145">
        <f t="shared" si="2"/>
        <v>0</v>
      </c>
      <c r="F18" s="150"/>
      <c r="G18" s="147">
        <f t="shared" si="3"/>
        <v>0</v>
      </c>
    </row>
    <row r="19" spans="1:7" x14ac:dyDescent="0.25">
      <c r="A19" s="143" t="s">
        <v>419</v>
      </c>
      <c r="B19" s="144" t="s">
        <v>420</v>
      </c>
      <c r="C19" s="162">
        <v>100</v>
      </c>
      <c r="D19" s="145"/>
      <c r="E19" s="145">
        <f t="shared" si="2"/>
        <v>0</v>
      </c>
      <c r="F19" s="150"/>
      <c r="G19" s="147">
        <f t="shared" si="3"/>
        <v>0</v>
      </c>
    </row>
    <row r="20" spans="1:7" x14ac:dyDescent="0.25">
      <c r="A20" s="143" t="s">
        <v>421</v>
      </c>
      <c r="B20" s="144" t="s">
        <v>422</v>
      </c>
      <c r="C20" s="162">
        <v>100</v>
      </c>
      <c r="D20" s="145"/>
      <c r="E20" s="145">
        <f t="shared" si="2"/>
        <v>0</v>
      </c>
      <c r="F20" s="150"/>
      <c r="G20" s="147">
        <f t="shared" si="3"/>
        <v>0</v>
      </c>
    </row>
    <row r="21" spans="1:7" x14ac:dyDescent="0.25">
      <c r="A21" s="143" t="s">
        <v>423</v>
      </c>
      <c r="B21" s="144" t="s">
        <v>424</v>
      </c>
      <c r="C21" s="162">
        <v>100</v>
      </c>
      <c r="D21" s="145"/>
      <c r="E21" s="145">
        <f t="shared" si="2"/>
        <v>0</v>
      </c>
      <c r="F21" s="150"/>
      <c r="G21" s="147">
        <f t="shared" si="3"/>
        <v>0</v>
      </c>
    </row>
    <row r="22" spans="1:7" x14ac:dyDescent="0.25">
      <c r="A22" s="143" t="s">
        <v>425</v>
      </c>
      <c r="B22" s="144" t="s">
        <v>426</v>
      </c>
      <c r="C22" s="162">
        <v>100</v>
      </c>
      <c r="D22" s="145"/>
      <c r="E22" s="145">
        <f t="shared" si="2"/>
        <v>0</v>
      </c>
      <c r="F22" s="150"/>
      <c r="G22" s="147">
        <f t="shared" si="3"/>
        <v>0</v>
      </c>
    </row>
    <row r="23" spans="1:7" ht="25.5" x14ac:dyDescent="0.25">
      <c r="A23" s="143" t="s">
        <v>427</v>
      </c>
      <c r="B23" s="144" t="s">
        <v>428</v>
      </c>
      <c r="C23" s="162">
        <v>100</v>
      </c>
      <c r="D23" s="145"/>
      <c r="E23" s="145">
        <f t="shared" si="2"/>
        <v>0</v>
      </c>
      <c r="F23" s="150"/>
      <c r="G23" s="147">
        <f t="shared" si="3"/>
        <v>0</v>
      </c>
    </row>
    <row r="24" spans="1:7" x14ac:dyDescent="0.25">
      <c r="A24" s="143" t="s">
        <v>429</v>
      </c>
      <c r="B24" s="144" t="s">
        <v>430</v>
      </c>
      <c r="C24" s="162">
        <v>100</v>
      </c>
      <c r="D24" s="145"/>
      <c r="E24" s="145">
        <f t="shared" si="2"/>
        <v>0</v>
      </c>
      <c r="F24" s="150"/>
      <c r="G24" s="147">
        <f t="shared" si="3"/>
        <v>0</v>
      </c>
    </row>
    <row r="25" spans="1:7" x14ac:dyDescent="0.25">
      <c r="A25" s="143" t="s">
        <v>431</v>
      </c>
      <c r="B25" s="144" t="s">
        <v>404</v>
      </c>
      <c r="C25" s="162">
        <v>100</v>
      </c>
      <c r="D25" s="145"/>
      <c r="E25" s="145">
        <f t="shared" si="2"/>
        <v>0</v>
      </c>
      <c r="F25" s="150"/>
      <c r="G25" s="147">
        <f t="shared" si="3"/>
        <v>0</v>
      </c>
    </row>
    <row r="26" spans="1:7" x14ac:dyDescent="0.25">
      <c r="A26" s="143" t="s">
        <v>432</v>
      </c>
      <c r="B26" s="144" t="s">
        <v>410</v>
      </c>
      <c r="C26" s="162">
        <v>100</v>
      </c>
      <c r="D26" s="152"/>
      <c r="E26" s="152">
        <f t="shared" si="2"/>
        <v>0</v>
      </c>
      <c r="F26" s="150"/>
      <c r="G26" s="147">
        <f t="shared" si="3"/>
        <v>0</v>
      </c>
    </row>
    <row r="27" spans="1:7" ht="105.4" customHeight="1" x14ac:dyDescent="0.25">
      <c r="A27" s="143" t="s">
        <v>2</v>
      </c>
      <c r="B27" s="330" t="s">
        <v>433</v>
      </c>
      <c r="C27" s="331"/>
      <c r="D27" s="331"/>
      <c r="E27" s="331"/>
      <c r="F27" s="331"/>
      <c r="G27" s="332"/>
    </row>
    <row r="28" spans="1:7" x14ac:dyDescent="0.25">
      <c r="A28" s="143" t="s">
        <v>434</v>
      </c>
      <c r="B28" s="144" t="s">
        <v>435</v>
      </c>
      <c r="C28" s="163">
        <v>60</v>
      </c>
      <c r="D28" s="149"/>
      <c r="E28" s="149">
        <f t="shared" ref="E28:E35" si="4">D28*C28</f>
        <v>0</v>
      </c>
      <c r="F28" s="146"/>
      <c r="G28" s="147">
        <f t="shared" ref="G28:G36" si="5">E28*1.08</f>
        <v>0</v>
      </c>
    </row>
    <row r="29" spans="1:7" x14ac:dyDescent="0.25">
      <c r="A29" s="143" t="s">
        <v>436</v>
      </c>
      <c r="B29" s="144" t="s">
        <v>437</v>
      </c>
      <c r="C29" s="163">
        <v>60</v>
      </c>
      <c r="D29" s="145"/>
      <c r="E29" s="145">
        <f t="shared" si="4"/>
        <v>0</v>
      </c>
      <c r="F29" s="146"/>
      <c r="G29" s="147">
        <f t="shared" si="5"/>
        <v>0</v>
      </c>
    </row>
    <row r="30" spans="1:7" x14ac:dyDescent="0.25">
      <c r="A30" s="143" t="s">
        <v>438</v>
      </c>
      <c r="B30" s="144" t="s">
        <v>439</v>
      </c>
      <c r="C30" s="163">
        <v>60</v>
      </c>
      <c r="D30" s="145"/>
      <c r="E30" s="145">
        <f t="shared" si="4"/>
        <v>0</v>
      </c>
      <c r="F30" s="146"/>
      <c r="G30" s="147">
        <f t="shared" si="5"/>
        <v>0</v>
      </c>
    </row>
    <row r="31" spans="1:7" x14ac:dyDescent="0.25">
      <c r="A31" s="143" t="s">
        <v>440</v>
      </c>
      <c r="B31" s="144" t="s">
        <v>414</v>
      </c>
      <c r="C31" s="163">
        <v>60</v>
      </c>
      <c r="D31" s="145"/>
      <c r="E31" s="145">
        <f t="shared" si="4"/>
        <v>0</v>
      </c>
      <c r="F31" s="146"/>
      <c r="G31" s="147">
        <f t="shared" si="5"/>
        <v>0</v>
      </c>
    </row>
    <row r="32" spans="1:7" x14ac:dyDescent="0.25">
      <c r="A32" s="143" t="s">
        <v>441</v>
      </c>
      <c r="B32" s="144" t="s">
        <v>404</v>
      </c>
      <c r="C32" s="163">
        <v>60</v>
      </c>
      <c r="D32" s="145"/>
      <c r="E32" s="145">
        <f t="shared" si="4"/>
        <v>0</v>
      </c>
      <c r="F32" s="146"/>
      <c r="G32" s="147">
        <f t="shared" si="5"/>
        <v>0</v>
      </c>
    </row>
    <row r="33" spans="1:10" x14ac:dyDescent="0.25">
      <c r="A33" s="143" t="s">
        <v>442</v>
      </c>
      <c r="B33" s="144" t="s">
        <v>410</v>
      </c>
      <c r="C33" s="163">
        <v>60</v>
      </c>
      <c r="D33" s="145"/>
      <c r="E33" s="145">
        <f t="shared" si="4"/>
        <v>0</v>
      </c>
      <c r="F33" s="146"/>
      <c r="G33" s="147">
        <f t="shared" si="5"/>
        <v>0</v>
      </c>
    </row>
    <row r="34" spans="1:10" x14ac:dyDescent="0.25">
      <c r="A34" s="143" t="s">
        <v>443</v>
      </c>
      <c r="B34" s="144" t="s">
        <v>444</v>
      </c>
      <c r="C34" s="163">
        <v>60</v>
      </c>
      <c r="D34" s="145"/>
      <c r="E34" s="145">
        <f t="shared" si="4"/>
        <v>0</v>
      </c>
      <c r="F34" s="146"/>
      <c r="G34" s="147">
        <f t="shared" si="5"/>
        <v>0</v>
      </c>
    </row>
    <row r="35" spans="1:10" x14ac:dyDescent="0.25">
      <c r="A35" s="143" t="s">
        <v>445</v>
      </c>
      <c r="B35" s="144" t="s">
        <v>420</v>
      </c>
      <c r="C35" s="163">
        <v>60</v>
      </c>
      <c r="D35" s="145"/>
      <c r="E35" s="145">
        <f t="shared" si="4"/>
        <v>0</v>
      </c>
      <c r="F35" s="146"/>
      <c r="G35" s="147">
        <f t="shared" si="5"/>
        <v>0</v>
      </c>
    </row>
    <row r="36" spans="1:10" x14ac:dyDescent="0.25">
      <c r="A36" s="143" t="s">
        <v>446</v>
      </c>
      <c r="B36" s="144" t="s">
        <v>422</v>
      </c>
      <c r="C36" s="163">
        <v>60</v>
      </c>
      <c r="D36" s="145"/>
      <c r="E36" s="145">
        <f>D36*1</f>
        <v>0</v>
      </c>
      <c r="F36" s="146"/>
      <c r="G36" s="147">
        <f t="shared" si="5"/>
        <v>0</v>
      </c>
    </row>
    <row r="37" spans="1:10" ht="26.65" customHeight="1" x14ac:dyDescent="0.25">
      <c r="A37" s="143" t="s">
        <v>3</v>
      </c>
      <c r="B37" s="333" t="s">
        <v>447</v>
      </c>
      <c r="C37" s="334"/>
      <c r="D37" s="334"/>
      <c r="E37" s="334"/>
      <c r="F37" s="334"/>
      <c r="G37" s="335"/>
    </row>
    <row r="38" spans="1:10" ht="187.15" customHeight="1" x14ac:dyDescent="0.25">
      <c r="A38" s="143" t="s">
        <v>448</v>
      </c>
      <c r="B38" s="118" t="s">
        <v>449</v>
      </c>
      <c r="C38" s="164">
        <v>20</v>
      </c>
      <c r="D38" s="145"/>
      <c r="E38" s="145">
        <f>D38*C38</f>
        <v>0</v>
      </c>
      <c r="F38" s="153"/>
      <c r="G38" s="154">
        <f>E38*1.08</f>
        <v>0</v>
      </c>
    </row>
    <row r="39" spans="1:10" ht="165.75" x14ac:dyDescent="0.25">
      <c r="A39" s="143" t="s">
        <v>450</v>
      </c>
      <c r="B39" s="155" t="s">
        <v>451</v>
      </c>
      <c r="C39" s="164">
        <v>20</v>
      </c>
      <c r="D39" s="145"/>
      <c r="E39" s="145">
        <f>D39*C39</f>
        <v>0</v>
      </c>
      <c r="F39" s="153"/>
      <c r="G39" s="154">
        <f>E39*1.08</f>
        <v>0</v>
      </c>
    </row>
    <row r="40" spans="1:10" ht="25.5" x14ac:dyDescent="0.25">
      <c r="A40" s="156" t="s">
        <v>452</v>
      </c>
      <c r="B40" s="157" t="s">
        <v>453</v>
      </c>
      <c r="C40" s="164">
        <v>20</v>
      </c>
      <c r="D40" s="159"/>
      <c r="E40" s="159"/>
      <c r="F40" s="158"/>
      <c r="G40" s="159"/>
    </row>
    <row r="41" spans="1:10" ht="105.4" customHeight="1" thickBot="1" x14ac:dyDescent="0.3">
      <c r="A41" s="321" t="s">
        <v>454</v>
      </c>
      <c r="B41" s="322"/>
      <c r="C41" s="322"/>
      <c r="D41" s="322"/>
      <c r="E41" s="322"/>
      <c r="F41" s="322"/>
      <c r="G41" s="322"/>
      <c r="H41" s="323"/>
      <c r="I41" s="323"/>
      <c r="J41" s="324"/>
    </row>
    <row r="42" spans="1:10" ht="15.75" thickBot="1" x14ac:dyDescent="0.3">
      <c r="A42" s="165"/>
      <c r="B42" s="166"/>
      <c r="C42" s="166"/>
      <c r="D42" s="167" t="s">
        <v>21</v>
      </c>
      <c r="E42" s="168"/>
      <c r="F42" s="166"/>
      <c r="G42" s="168"/>
    </row>
    <row r="44" spans="1:10" ht="40.15" customHeight="1" x14ac:dyDescent="0.25"/>
  </sheetData>
  <mergeCells count="6">
    <mergeCell ref="A41:J41"/>
    <mergeCell ref="B4:G4"/>
    <mergeCell ref="A5:B5"/>
    <mergeCell ref="A15:G15"/>
    <mergeCell ref="B27:G27"/>
    <mergeCell ref="B37:G37"/>
  </mergeCells>
  <pageMargins left="0.7" right="0.7" top="0.75" bottom="0.75" header="0.3" footer="0.3"/>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topLeftCell="A7" workbookViewId="0">
      <selection activeCell="D8" sqref="D8"/>
    </sheetView>
  </sheetViews>
  <sheetFormatPr defaultColWidth="8.7109375" defaultRowHeight="15" x14ac:dyDescent="0.25"/>
  <cols>
    <col min="1" max="1" width="8.7109375" customWidth="1"/>
    <col min="2" max="2" width="37.28515625" customWidth="1"/>
  </cols>
  <sheetData>
    <row r="1" spans="1:10" x14ac:dyDescent="0.25">
      <c r="A1" s="1" t="s">
        <v>455</v>
      </c>
      <c r="B1" s="2"/>
      <c r="C1" s="2"/>
      <c r="D1" s="2"/>
      <c r="E1" s="2"/>
      <c r="F1" s="2"/>
      <c r="G1" s="2"/>
      <c r="H1" s="2"/>
      <c r="I1" s="2"/>
      <c r="J1" s="2"/>
    </row>
    <row r="2" spans="1:10" ht="15.75" thickBot="1" x14ac:dyDescent="0.3">
      <c r="A2" s="3" t="s">
        <v>456</v>
      </c>
      <c r="B2" s="2"/>
      <c r="C2" s="2"/>
      <c r="D2" s="2"/>
      <c r="E2" s="2"/>
      <c r="F2" s="2"/>
      <c r="G2" s="2"/>
      <c r="H2" s="2"/>
      <c r="I2" s="2"/>
      <c r="J2" s="2"/>
    </row>
    <row r="3" spans="1:10" ht="15.75" thickBot="1" x14ac:dyDescent="0.3">
      <c r="A3" s="4"/>
      <c r="B3" s="264"/>
      <c r="C3" s="265"/>
      <c r="D3" s="5" t="s">
        <v>1</v>
      </c>
      <c r="E3" s="5" t="s">
        <v>2</v>
      </c>
      <c r="F3" s="5" t="s">
        <v>3</v>
      </c>
      <c r="G3" s="5" t="s">
        <v>4</v>
      </c>
      <c r="H3" s="5" t="s">
        <v>5</v>
      </c>
      <c r="I3" s="5" t="s">
        <v>6</v>
      </c>
      <c r="J3" s="5" t="s">
        <v>7</v>
      </c>
    </row>
    <row r="4" spans="1:10" ht="15.75" thickBot="1" x14ac:dyDescent="0.3">
      <c r="A4" s="266"/>
      <c r="B4" s="268" t="s">
        <v>8</v>
      </c>
      <c r="C4" s="269"/>
      <c r="D4" s="251" t="s">
        <v>9</v>
      </c>
      <c r="E4" s="251" t="s">
        <v>10</v>
      </c>
      <c r="F4" s="251" t="s">
        <v>11</v>
      </c>
      <c r="G4" s="251" t="s">
        <v>12</v>
      </c>
      <c r="H4" s="251" t="s">
        <v>13</v>
      </c>
      <c r="I4" s="251" t="s">
        <v>14</v>
      </c>
      <c r="J4" s="251" t="s">
        <v>15</v>
      </c>
    </row>
    <row r="5" spans="1:10" ht="26.25" thickBot="1" x14ac:dyDescent="0.3">
      <c r="A5" s="267"/>
      <c r="B5" s="5" t="s">
        <v>16</v>
      </c>
      <c r="C5" s="6" t="s">
        <v>17</v>
      </c>
      <c r="D5" s="252"/>
      <c r="E5" s="252"/>
      <c r="F5" s="252"/>
      <c r="G5" s="252"/>
      <c r="H5" s="252"/>
      <c r="I5" s="252"/>
      <c r="J5" s="252"/>
    </row>
    <row r="6" spans="1:10" ht="115.5" thickBot="1" x14ac:dyDescent="0.3">
      <c r="A6" s="5">
        <v>1</v>
      </c>
      <c r="B6" s="119" t="s">
        <v>457</v>
      </c>
      <c r="C6" s="118"/>
      <c r="D6" s="15"/>
      <c r="E6" s="14" t="s">
        <v>18</v>
      </c>
      <c r="F6" s="8">
        <v>350</v>
      </c>
      <c r="G6" s="4">
        <f t="shared" ref="G6:G11" si="0">PRODUCT(D6*F6)</f>
        <v>0</v>
      </c>
      <c r="H6" s="4"/>
      <c r="I6" s="4">
        <f t="shared" ref="I6:I11" si="1">G6*1.08</f>
        <v>0</v>
      </c>
      <c r="J6" s="117"/>
    </row>
    <row r="7" spans="1:10" ht="64.5" thickBot="1" x14ac:dyDescent="0.3">
      <c r="A7" s="5">
        <v>2</v>
      </c>
      <c r="B7" s="119" t="s">
        <v>458</v>
      </c>
      <c r="C7" s="118"/>
      <c r="D7" s="16"/>
      <c r="E7" s="14" t="s">
        <v>18</v>
      </c>
      <c r="F7" s="8">
        <v>350</v>
      </c>
      <c r="G7" s="4">
        <f t="shared" si="0"/>
        <v>0</v>
      </c>
      <c r="H7" s="4"/>
      <c r="I7" s="4">
        <f t="shared" si="1"/>
        <v>0</v>
      </c>
      <c r="J7" s="120"/>
    </row>
    <row r="8" spans="1:10" ht="166.5" thickBot="1" x14ac:dyDescent="0.3">
      <c r="A8" s="5">
        <v>3</v>
      </c>
      <c r="B8" s="7" t="s">
        <v>459</v>
      </c>
      <c r="C8" s="118"/>
      <c r="D8" s="16"/>
      <c r="E8" s="14" t="s">
        <v>18</v>
      </c>
      <c r="F8" s="8">
        <v>350</v>
      </c>
      <c r="G8" s="4">
        <f t="shared" si="0"/>
        <v>0</v>
      </c>
      <c r="H8" s="4"/>
      <c r="I8" s="4">
        <f t="shared" si="1"/>
        <v>0</v>
      </c>
      <c r="J8" s="4"/>
    </row>
    <row r="9" spans="1:10" ht="15.75" thickBot="1" x14ac:dyDescent="0.3">
      <c r="A9" s="5">
        <v>4</v>
      </c>
      <c r="B9" s="7" t="s">
        <v>460</v>
      </c>
      <c r="C9" s="118"/>
      <c r="D9" s="16"/>
      <c r="E9" s="14" t="s">
        <v>18</v>
      </c>
      <c r="F9" s="8">
        <v>20</v>
      </c>
      <c r="G9" s="4">
        <f t="shared" si="0"/>
        <v>0</v>
      </c>
      <c r="H9" s="4"/>
      <c r="I9" s="4">
        <f t="shared" si="1"/>
        <v>0</v>
      </c>
      <c r="J9" s="120"/>
    </row>
    <row r="10" spans="1:10" ht="15.75" thickBot="1" x14ac:dyDescent="0.3">
      <c r="A10" s="121">
        <v>5</v>
      </c>
      <c r="B10" s="7" t="s">
        <v>461</v>
      </c>
      <c r="C10" s="118"/>
      <c r="D10" s="16"/>
      <c r="E10" s="14" t="s">
        <v>18</v>
      </c>
      <c r="F10" s="8">
        <v>350</v>
      </c>
      <c r="G10" s="4">
        <f t="shared" si="0"/>
        <v>0</v>
      </c>
      <c r="H10" s="4"/>
      <c r="I10" s="4">
        <f t="shared" si="1"/>
        <v>0</v>
      </c>
      <c r="J10" s="120"/>
    </row>
    <row r="11" spans="1:10" ht="15.75" thickBot="1" x14ac:dyDescent="0.3">
      <c r="A11" s="121">
        <v>6</v>
      </c>
      <c r="B11" s="7" t="s">
        <v>462</v>
      </c>
      <c r="C11" s="118"/>
      <c r="D11" s="16"/>
      <c r="E11" s="14" t="s">
        <v>18</v>
      </c>
      <c r="F11" s="8">
        <v>400</v>
      </c>
      <c r="G11" s="4">
        <f t="shared" si="0"/>
        <v>0</v>
      </c>
      <c r="H11" s="4"/>
      <c r="I11" s="4">
        <f t="shared" si="1"/>
        <v>0</v>
      </c>
      <c r="J11" s="120"/>
    </row>
    <row r="12" spans="1:10" ht="160.9" customHeight="1" thickBot="1" x14ac:dyDescent="0.3">
      <c r="A12" s="253" t="s">
        <v>51</v>
      </c>
      <c r="B12" s="255"/>
      <c r="C12" s="254"/>
      <c r="D12" s="255"/>
      <c r="E12" s="254"/>
      <c r="F12" s="254"/>
      <c r="G12" s="254"/>
      <c r="H12" s="254"/>
      <c r="I12" s="254"/>
      <c r="J12" s="256"/>
    </row>
    <row r="13" spans="1:10" ht="15.75" thickBot="1" x14ac:dyDescent="0.3">
      <c r="A13" s="257"/>
      <c r="B13" s="258"/>
      <c r="C13" s="258"/>
      <c r="D13" s="258"/>
      <c r="E13" s="259"/>
      <c r="F13" s="9" t="s">
        <v>21</v>
      </c>
      <c r="G13" s="4">
        <f>SUM(G6:G11)</f>
        <v>0</v>
      </c>
      <c r="H13" s="4"/>
      <c r="I13" s="4">
        <f>SUM(I6:I11)</f>
        <v>0</v>
      </c>
      <c r="J13" s="4"/>
    </row>
  </sheetData>
  <mergeCells count="12">
    <mergeCell ref="B3:C3"/>
    <mergeCell ref="A4:A5"/>
    <mergeCell ref="B4:C4"/>
    <mergeCell ref="D4:D5"/>
    <mergeCell ref="E4:E5"/>
    <mergeCell ref="F4:F5"/>
    <mergeCell ref="G4:G5"/>
    <mergeCell ref="H4:H5"/>
    <mergeCell ref="I4:I5"/>
    <mergeCell ref="J4:J5"/>
    <mergeCell ref="A12:J12"/>
    <mergeCell ref="A13:E1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topLeftCell="A7" workbookViewId="0">
      <selection activeCell="D7" sqref="D7:D11"/>
    </sheetView>
  </sheetViews>
  <sheetFormatPr defaultColWidth="8.7109375" defaultRowHeight="15" x14ac:dyDescent="0.25"/>
  <cols>
    <col min="1" max="1" width="8.7109375" customWidth="1"/>
    <col min="2" max="2" width="44.140625" customWidth="1"/>
  </cols>
  <sheetData>
    <row r="1" spans="1:10" x14ac:dyDescent="0.25">
      <c r="A1" s="1" t="s">
        <v>463</v>
      </c>
      <c r="B1" s="2"/>
      <c r="C1" s="2"/>
      <c r="D1" s="2"/>
      <c r="E1" s="2"/>
      <c r="F1" s="2"/>
      <c r="G1" s="2"/>
      <c r="H1" s="2"/>
      <c r="I1" s="2"/>
      <c r="J1" s="2"/>
    </row>
    <row r="2" spans="1:10" ht="15.75" thickBot="1" x14ac:dyDescent="0.3">
      <c r="A2" s="3" t="s">
        <v>464</v>
      </c>
      <c r="B2" s="2"/>
      <c r="C2" s="2"/>
      <c r="D2" s="2"/>
      <c r="E2" s="2"/>
      <c r="F2" s="2"/>
      <c r="G2" s="2"/>
      <c r="H2" s="2"/>
      <c r="I2" s="2"/>
      <c r="J2" s="2"/>
    </row>
    <row r="3" spans="1:10" ht="15.75" thickBot="1" x14ac:dyDescent="0.3">
      <c r="A3" s="4"/>
      <c r="B3" s="264"/>
      <c r="C3" s="265"/>
      <c r="D3" s="5" t="s">
        <v>1</v>
      </c>
      <c r="E3" s="5" t="s">
        <v>2</v>
      </c>
      <c r="F3" s="5" t="s">
        <v>3</v>
      </c>
      <c r="G3" s="5" t="s">
        <v>4</v>
      </c>
      <c r="H3" s="5" t="s">
        <v>5</v>
      </c>
      <c r="I3" s="5" t="s">
        <v>6</v>
      </c>
      <c r="J3" s="5" t="s">
        <v>7</v>
      </c>
    </row>
    <row r="4" spans="1:10" ht="15.75" thickBot="1" x14ac:dyDescent="0.3">
      <c r="A4" s="266"/>
      <c r="B4" s="268" t="s">
        <v>8</v>
      </c>
      <c r="C4" s="269"/>
      <c r="D4" s="251" t="s">
        <v>9</v>
      </c>
      <c r="E4" s="251" t="s">
        <v>10</v>
      </c>
      <c r="F4" s="251" t="s">
        <v>11</v>
      </c>
      <c r="G4" s="251" t="s">
        <v>12</v>
      </c>
      <c r="H4" s="251" t="s">
        <v>13</v>
      </c>
      <c r="I4" s="251" t="s">
        <v>14</v>
      </c>
      <c r="J4" s="251" t="s">
        <v>15</v>
      </c>
    </row>
    <row r="5" spans="1:10" ht="48.75" customHeight="1" thickBot="1" x14ac:dyDescent="0.3">
      <c r="A5" s="308"/>
      <c r="B5" s="122" t="s">
        <v>16</v>
      </c>
      <c r="C5" s="169" t="s">
        <v>17</v>
      </c>
      <c r="D5" s="270"/>
      <c r="E5" s="270"/>
      <c r="F5" s="270"/>
      <c r="G5" s="270"/>
      <c r="H5" s="270"/>
      <c r="I5" s="270"/>
      <c r="J5" s="270"/>
    </row>
    <row r="6" spans="1:10" ht="202.15" customHeight="1" thickBot="1" x14ac:dyDescent="0.3">
      <c r="A6" s="337" t="s">
        <v>465</v>
      </c>
      <c r="B6" s="338"/>
      <c r="C6" s="338"/>
      <c r="D6" s="338"/>
      <c r="E6" s="338"/>
      <c r="F6" s="338"/>
      <c r="G6" s="338"/>
      <c r="H6" s="338"/>
      <c r="I6" s="338"/>
      <c r="J6" s="339"/>
    </row>
    <row r="7" spans="1:10" ht="16.5" thickBot="1" x14ac:dyDescent="0.3">
      <c r="A7" s="123">
        <v>1</v>
      </c>
      <c r="B7" s="170" t="s">
        <v>466</v>
      </c>
      <c r="C7" s="171"/>
      <c r="D7" s="15"/>
      <c r="E7" s="172" t="s">
        <v>18</v>
      </c>
      <c r="F7" s="173">
        <v>40</v>
      </c>
      <c r="G7" s="174">
        <f>PRODUCT(D7*F7)</f>
        <v>0</v>
      </c>
      <c r="H7" s="174"/>
      <c r="I7" s="174">
        <f>G7*1.08</f>
        <v>0</v>
      </c>
      <c r="J7" s="175"/>
    </row>
    <row r="8" spans="1:10" ht="16.5" thickBot="1" x14ac:dyDescent="0.3">
      <c r="A8" s="121">
        <v>2</v>
      </c>
      <c r="B8" s="176" t="s">
        <v>467</v>
      </c>
      <c r="C8" s="118"/>
      <c r="D8" s="16"/>
      <c r="E8" s="14" t="s">
        <v>18</v>
      </c>
      <c r="F8" s="8">
        <v>10</v>
      </c>
      <c r="G8" s="4">
        <f>PRODUCT(D8*F8)</f>
        <v>0</v>
      </c>
      <c r="H8" s="4"/>
      <c r="I8" s="4">
        <f>G8*1.08</f>
        <v>0</v>
      </c>
      <c r="J8" s="177"/>
    </row>
    <row r="9" spans="1:10" ht="16.5" thickBot="1" x14ac:dyDescent="0.3">
      <c r="A9" s="121">
        <v>3</v>
      </c>
      <c r="B9" s="176" t="s">
        <v>468</v>
      </c>
      <c r="C9" s="118"/>
      <c r="D9" s="16"/>
      <c r="E9" s="14" t="s">
        <v>18</v>
      </c>
      <c r="F9" s="8">
        <v>10</v>
      </c>
      <c r="G9" s="4">
        <f>PRODUCT(D9*F9)</f>
        <v>0</v>
      </c>
      <c r="H9" s="4"/>
      <c r="I9" s="4">
        <f>G9*1.08</f>
        <v>0</v>
      </c>
      <c r="J9" s="178"/>
    </row>
    <row r="10" spans="1:10" ht="16.5" thickBot="1" x14ac:dyDescent="0.3">
      <c r="A10" s="121">
        <v>4</v>
      </c>
      <c r="B10" s="176" t="s">
        <v>469</v>
      </c>
      <c r="C10" s="118"/>
      <c r="D10" s="16"/>
      <c r="E10" s="14" t="s">
        <v>18</v>
      </c>
      <c r="F10" s="8">
        <v>400</v>
      </c>
      <c r="G10" s="4">
        <f>PRODUCT(D10*F10)</f>
        <v>0</v>
      </c>
      <c r="H10" s="4"/>
      <c r="I10" s="4">
        <f>G10*1.08</f>
        <v>0</v>
      </c>
      <c r="J10" s="177"/>
    </row>
    <row r="11" spans="1:10" ht="16.5" thickBot="1" x14ac:dyDescent="0.3">
      <c r="A11" s="121">
        <v>5</v>
      </c>
      <c r="B11" s="179" t="s">
        <v>470</v>
      </c>
      <c r="C11" s="180"/>
      <c r="D11" s="17"/>
      <c r="E11" s="181" t="s">
        <v>18</v>
      </c>
      <c r="F11" s="182">
        <v>2</v>
      </c>
      <c r="G11" s="183">
        <f>PRODUCT(D11*F11)</f>
        <v>0</v>
      </c>
      <c r="H11" s="183"/>
      <c r="I11" s="183">
        <f>G11*1.08</f>
        <v>0</v>
      </c>
      <c r="J11" s="184"/>
    </row>
    <row r="12" spans="1:10" ht="157.5" customHeight="1" thickBot="1" x14ac:dyDescent="0.3">
      <c r="A12" s="253" t="s">
        <v>51</v>
      </c>
      <c r="B12" s="255"/>
      <c r="C12" s="255"/>
      <c r="D12" s="255"/>
      <c r="E12" s="255"/>
      <c r="F12" s="255"/>
      <c r="G12" s="255"/>
      <c r="H12" s="255"/>
      <c r="I12" s="255"/>
      <c r="J12" s="336"/>
    </row>
    <row r="13" spans="1:10" ht="15.75" thickBot="1" x14ac:dyDescent="0.3">
      <c r="A13" s="257"/>
      <c r="B13" s="258"/>
      <c r="C13" s="258"/>
      <c r="D13" s="258"/>
      <c r="E13" s="259"/>
      <c r="F13" s="9" t="s">
        <v>21</v>
      </c>
      <c r="G13" s="4">
        <f>SUM(G7:G11)</f>
        <v>0</v>
      </c>
      <c r="H13" s="4"/>
      <c r="I13" s="4">
        <f>SUM(I7:I11)</f>
        <v>0</v>
      </c>
      <c r="J13" s="4"/>
    </row>
  </sheetData>
  <mergeCells count="13">
    <mergeCell ref="B3:C3"/>
    <mergeCell ref="A4:A5"/>
    <mergeCell ref="B4:C4"/>
    <mergeCell ref="D4:D5"/>
    <mergeCell ref="E4:E5"/>
    <mergeCell ref="F4:F5"/>
    <mergeCell ref="G4:G5"/>
    <mergeCell ref="H4:H5"/>
    <mergeCell ref="I4:I5"/>
    <mergeCell ref="J4:J5"/>
    <mergeCell ref="A12:J12"/>
    <mergeCell ref="A13:E13"/>
    <mergeCell ref="A6:J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9"/>
  <sheetViews>
    <sheetView view="pageBreakPreview" zoomScale="106" zoomScaleNormal="100" zoomScaleSheetLayoutView="106" workbookViewId="0">
      <selection activeCell="D33" sqref="D33:D37"/>
    </sheetView>
  </sheetViews>
  <sheetFormatPr defaultColWidth="8.7109375" defaultRowHeight="15" x14ac:dyDescent="0.25"/>
  <cols>
    <col min="1" max="1" width="8.7109375" customWidth="1"/>
    <col min="2" max="2" width="48.7109375" customWidth="1"/>
    <col min="9" max="9" width="9.5703125" bestFit="1" customWidth="1"/>
  </cols>
  <sheetData>
    <row r="2" spans="1:10" x14ac:dyDescent="0.25">
      <c r="A2" s="1" t="s">
        <v>471</v>
      </c>
      <c r="B2" s="2"/>
      <c r="C2" s="2"/>
      <c r="D2" s="2"/>
      <c r="E2" s="2"/>
      <c r="F2" s="2"/>
      <c r="G2" s="2"/>
      <c r="H2" s="2"/>
      <c r="I2" s="2"/>
      <c r="J2" s="2"/>
    </row>
    <row r="3" spans="1:10" ht="15.75" thickBot="1" x14ac:dyDescent="0.3">
      <c r="A3" s="3" t="s">
        <v>328</v>
      </c>
      <c r="B3" s="2"/>
      <c r="C3" s="2"/>
      <c r="D3" s="2"/>
      <c r="E3" s="2"/>
      <c r="F3" s="2"/>
      <c r="G3" s="2"/>
      <c r="H3" s="2"/>
      <c r="I3" s="2"/>
      <c r="J3" s="2"/>
    </row>
    <row r="4" spans="1:10" ht="15.75" thickBot="1" x14ac:dyDescent="0.3">
      <c r="A4" s="4"/>
      <c r="B4" s="264"/>
      <c r="C4" s="265"/>
      <c r="D4" s="5" t="s">
        <v>1</v>
      </c>
      <c r="E4" s="5" t="s">
        <v>2</v>
      </c>
      <c r="F4" s="5" t="s">
        <v>3</v>
      </c>
      <c r="G4" s="5" t="s">
        <v>4</v>
      </c>
      <c r="H4" s="5" t="s">
        <v>5</v>
      </c>
      <c r="I4" s="5" t="s">
        <v>6</v>
      </c>
      <c r="J4" s="5" t="s">
        <v>7</v>
      </c>
    </row>
    <row r="5" spans="1:10" ht="15.75" thickBot="1" x14ac:dyDescent="0.3">
      <c r="A5" s="266"/>
      <c r="B5" s="268" t="s">
        <v>8</v>
      </c>
      <c r="C5" s="269"/>
      <c r="D5" s="251" t="s">
        <v>9</v>
      </c>
      <c r="E5" s="251" t="s">
        <v>10</v>
      </c>
      <c r="F5" s="251" t="s">
        <v>11</v>
      </c>
      <c r="G5" s="251" t="s">
        <v>12</v>
      </c>
      <c r="H5" s="251" t="s">
        <v>13</v>
      </c>
      <c r="I5" s="251" t="s">
        <v>14</v>
      </c>
      <c r="J5" s="251" t="s">
        <v>15</v>
      </c>
    </row>
    <row r="6" spans="1:10" ht="33.75" customHeight="1" thickBot="1" x14ac:dyDescent="0.3">
      <c r="A6" s="267"/>
      <c r="B6" s="5" t="s">
        <v>16</v>
      </c>
      <c r="C6" s="6" t="s">
        <v>17</v>
      </c>
      <c r="D6" s="252"/>
      <c r="E6" s="252"/>
      <c r="F6" s="252"/>
      <c r="G6" s="252"/>
      <c r="H6" s="252"/>
      <c r="I6" s="252"/>
      <c r="J6" s="252"/>
    </row>
    <row r="7" spans="1:10" ht="130.5" customHeight="1" thickBot="1" x14ac:dyDescent="0.3">
      <c r="A7" s="5">
        <v>1</v>
      </c>
      <c r="B7" s="7" t="s">
        <v>472</v>
      </c>
      <c r="C7" s="118"/>
      <c r="D7" s="15"/>
      <c r="E7" s="14" t="s">
        <v>18</v>
      </c>
      <c r="F7" s="8">
        <v>20</v>
      </c>
      <c r="G7" s="4">
        <f>PRODUCT(D7*F7)</f>
        <v>0</v>
      </c>
      <c r="H7" s="4"/>
      <c r="I7" s="4">
        <f>G7*1.08</f>
        <v>0</v>
      </c>
      <c r="J7" s="117"/>
    </row>
    <row r="8" spans="1:10" ht="115.5" thickBot="1" x14ac:dyDescent="0.3">
      <c r="A8" s="5">
        <v>2</v>
      </c>
      <c r="B8" s="119" t="s">
        <v>473</v>
      </c>
      <c r="C8" s="118"/>
      <c r="D8" s="16"/>
      <c r="E8" s="14" t="s">
        <v>18</v>
      </c>
      <c r="F8" s="8">
        <v>100</v>
      </c>
      <c r="G8" s="4">
        <f t="shared" ref="G8:G37" si="0">PRODUCT(D8*F8)</f>
        <v>0</v>
      </c>
      <c r="H8" s="4"/>
      <c r="I8" s="4">
        <f t="shared" ref="I8:I37" si="1">G8*1.08</f>
        <v>0</v>
      </c>
      <c r="J8" s="120"/>
    </row>
    <row r="9" spans="1:10" ht="15.75" thickBot="1" x14ac:dyDescent="0.3">
      <c r="A9" s="5">
        <v>3</v>
      </c>
      <c r="B9" s="118" t="s">
        <v>474</v>
      </c>
      <c r="C9" s="118"/>
      <c r="D9" s="16"/>
      <c r="E9" s="14" t="s">
        <v>18</v>
      </c>
      <c r="F9" s="8">
        <v>20</v>
      </c>
      <c r="G9" s="4">
        <f t="shared" si="0"/>
        <v>0</v>
      </c>
      <c r="H9" s="4"/>
      <c r="I9" s="4">
        <f t="shared" si="1"/>
        <v>0</v>
      </c>
      <c r="J9" s="4"/>
    </row>
    <row r="10" spans="1:10" ht="15.75" thickBot="1" x14ac:dyDescent="0.3">
      <c r="A10" s="186">
        <v>4</v>
      </c>
      <c r="B10" s="118" t="s">
        <v>475</v>
      </c>
      <c r="C10" s="118"/>
      <c r="D10" s="16"/>
      <c r="E10" s="14" t="s">
        <v>18</v>
      </c>
      <c r="F10" s="8">
        <v>120</v>
      </c>
      <c r="G10" s="4">
        <f t="shared" si="0"/>
        <v>0</v>
      </c>
      <c r="H10" s="4"/>
      <c r="I10" s="4">
        <f t="shared" si="1"/>
        <v>0</v>
      </c>
      <c r="J10" s="120"/>
    </row>
    <row r="11" spans="1:10" ht="15.75" thickBot="1" x14ac:dyDescent="0.3">
      <c r="A11" s="186">
        <v>5</v>
      </c>
      <c r="B11" s="118" t="s">
        <v>476</v>
      </c>
      <c r="C11" s="118"/>
      <c r="D11" s="16"/>
      <c r="E11" s="14" t="s">
        <v>19</v>
      </c>
      <c r="F11" s="8">
        <v>120</v>
      </c>
      <c r="G11" s="4">
        <f t="shared" si="0"/>
        <v>0</v>
      </c>
      <c r="H11" s="4"/>
      <c r="I11" s="4">
        <f t="shared" si="1"/>
        <v>0</v>
      </c>
      <c r="J11" s="120"/>
    </row>
    <row r="12" spans="1:10" ht="25.5" customHeight="1" thickBot="1" x14ac:dyDescent="0.3">
      <c r="A12" s="340" t="s">
        <v>477</v>
      </c>
      <c r="B12" s="341"/>
      <c r="C12" s="342"/>
      <c r="D12" s="126"/>
      <c r="E12" s="196"/>
      <c r="F12" s="197"/>
      <c r="G12" s="4"/>
      <c r="H12" s="4"/>
      <c r="I12" s="4"/>
      <c r="J12" s="120"/>
    </row>
    <row r="13" spans="1:10" ht="192" customHeight="1" thickBot="1" x14ac:dyDescent="0.3">
      <c r="A13" s="198">
        <v>6</v>
      </c>
      <c r="B13" s="346" t="s">
        <v>478</v>
      </c>
      <c r="C13" s="347"/>
      <c r="D13" s="347"/>
      <c r="E13" s="347"/>
      <c r="F13" s="348"/>
      <c r="G13" s="243"/>
      <c r="H13" s="4"/>
      <c r="I13" s="4"/>
      <c r="J13" s="120"/>
    </row>
    <row r="14" spans="1:10" ht="15.75" thickBot="1" x14ac:dyDescent="0.3">
      <c r="A14" s="245" t="s">
        <v>668</v>
      </c>
      <c r="B14" s="246" t="s">
        <v>479</v>
      </c>
      <c r="C14" s="246"/>
      <c r="D14" s="247"/>
      <c r="E14" s="229" t="s">
        <v>18</v>
      </c>
      <c r="F14" s="230">
        <v>150</v>
      </c>
      <c r="G14" s="4">
        <f t="shared" si="0"/>
        <v>0</v>
      </c>
      <c r="H14" s="4"/>
      <c r="I14" s="4">
        <f t="shared" si="1"/>
        <v>0</v>
      </c>
      <c r="J14" s="4"/>
    </row>
    <row r="15" spans="1:10" ht="15.75" thickBot="1" x14ac:dyDescent="0.3">
      <c r="A15" s="186" t="s">
        <v>669</v>
      </c>
      <c r="B15" s="118" t="s">
        <v>480</v>
      </c>
      <c r="C15" s="118"/>
      <c r="D15" s="16"/>
      <c r="E15" s="14" t="s">
        <v>18</v>
      </c>
      <c r="F15" s="8">
        <v>150</v>
      </c>
      <c r="G15" s="4">
        <f t="shared" si="0"/>
        <v>0</v>
      </c>
      <c r="H15" s="4"/>
      <c r="I15" s="4">
        <f t="shared" si="1"/>
        <v>0</v>
      </c>
      <c r="J15" s="4"/>
    </row>
    <row r="16" spans="1:10" ht="15.75" thickBot="1" x14ac:dyDescent="0.3">
      <c r="A16" s="186" t="s">
        <v>670</v>
      </c>
      <c r="B16" s="118" t="s">
        <v>481</v>
      </c>
      <c r="C16" s="127"/>
      <c r="D16" s="16"/>
      <c r="E16" s="14" t="s">
        <v>18</v>
      </c>
      <c r="F16" s="8">
        <v>150</v>
      </c>
      <c r="G16" s="4">
        <f t="shared" si="0"/>
        <v>0</v>
      </c>
      <c r="H16" s="4"/>
      <c r="I16" s="4">
        <f t="shared" si="1"/>
        <v>0</v>
      </c>
      <c r="J16" s="4"/>
    </row>
    <row r="17" spans="1:10" ht="102.75" thickBot="1" x14ac:dyDescent="0.3">
      <c r="A17" s="186">
        <v>7</v>
      </c>
      <c r="B17" s="118" t="s">
        <v>482</v>
      </c>
      <c r="C17" s="127"/>
      <c r="D17" s="16"/>
      <c r="E17" s="14" t="s">
        <v>18</v>
      </c>
      <c r="F17" s="8">
        <v>20</v>
      </c>
      <c r="G17" s="4">
        <f t="shared" si="0"/>
        <v>0</v>
      </c>
      <c r="H17" s="4"/>
      <c r="I17" s="4">
        <f t="shared" si="1"/>
        <v>0</v>
      </c>
      <c r="J17" s="4"/>
    </row>
    <row r="18" spans="1:10" ht="51.75" thickBot="1" x14ac:dyDescent="0.3">
      <c r="A18" s="186">
        <v>8</v>
      </c>
      <c r="B18" s="24" t="s">
        <v>483</v>
      </c>
      <c r="C18" s="127"/>
      <c r="D18" s="16"/>
      <c r="E18" s="14" t="s">
        <v>18</v>
      </c>
      <c r="F18" s="8">
        <v>150</v>
      </c>
      <c r="G18" s="4">
        <f t="shared" si="0"/>
        <v>0</v>
      </c>
      <c r="H18" s="4"/>
      <c r="I18" s="4">
        <f t="shared" si="1"/>
        <v>0</v>
      </c>
      <c r="J18" s="4"/>
    </row>
    <row r="19" spans="1:10" ht="26.25" thickBot="1" x14ac:dyDescent="0.3">
      <c r="A19" s="186">
        <v>9</v>
      </c>
      <c r="B19" s="130" t="s">
        <v>484</v>
      </c>
      <c r="C19" s="127"/>
      <c r="D19" s="126"/>
      <c r="E19" s="14" t="s">
        <v>18</v>
      </c>
      <c r="F19" s="8">
        <v>150</v>
      </c>
      <c r="G19" s="4">
        <f t="shared" si="0"/>
        <v>0</v>
      </c>
      <c r="H19" s="4"/>
      <c r="I19" s="4">
        <f t="shared" si="1"/>
        <v>0</v>
      </c>
      <c r="J19" s="120"/>
    </row>
    <row r="20" spans="1:10" ht="26.25" thickBot="1" x14ac:dyDescent="0.3">
      <c r="A20" s="186">
        <v>10</v>
      </c>
      <c r="B20" s="118" t="s">
        <v>485</v>
      </c>
      <c r="C20" s="127"/>
      <c r="D20" s="126"/>
      <c r="E20" s="14" t="s">
        <v>18</v>
      </c>
      <c r="F20" s="8">
        <v>40</v>
      </c>
      <c r="G20" s="4">
        <f t="shared" si="0"/>
        <v>0</v>
      </c>
      <c r="H20" s="4"/>
      <c r="I20" s="4">
        <f t="shared" si="1"/>
        <v>0</v>
      </c>
      <c r="J20" s="120"/>
    </row>
    <row r="21" spans="1:10" ht="26.25" thickBot="1" x14ac:dyDescent="0.3">
      <c r="A21" s="186">
        <v>11</v>
      </c>
      <c r="B21" s="118" t="s">
        <v>486</v>
      </c>
      <c r="C21" s="127"/>
      <c r="D21" s="126"/>
      <c r="E21" s="14" t="s">
        <v>18</v>
      </c>
      <c r="F21" s="8">
        <v>40</v>
      </c>
      <c r="G21" s="4">
        <f t="shared" si="0"/>
        <v>0</v>
      </c>
      <c r="H21" s="4"/>
      <c r="I21" s="4">
        <f t="shared" si="1"/>
        <v>0</v>
      </c>
      <c r="J21" s="120"/>
    </row>
    <row r="22" spans="1:10" ht="39" thickBot="1" x14ac:dyDescent="0.3">
      <c r="A22" s="186">
        <v>12</v>
      </c>
      <c r="B22" s="130" t="s">
        <v>487</v>
      </c>
      <c r="C22" s="127"/>
      <c r="D22" s="126"/>
      <c r="E22" s="14" t="s">
        <v>18</v>
      </c>
      <c r="F22" s="8">
        <v>40</v>
      </c>
      <c r="G22" s="4">
        <f t="shared" si="0"/>
        <v>0</v>
      </c>
      <c r="H22" s="4"/>
      <c r="I22" s="4">
        <f t="shared" si="1"/>
        <v>0</v>
      </c>
      <c r="J22" s="120"/>
    </row>
    <row r="23" spans="1:10" ht="51.75" thickBot="1" x14ac:dyDescent="0.3">
      <c r="A23" s="186">
        <v>13</v>
      </c>
      <c r="B23" s="130" t="s">
        <v>488</v>
      </c>
      <c r="C23" s="127"/>
      <c r="D23" s="126"/>
      <c r="E23" s="14" t="s">
        <v>18</v>
      </c>
      <c r="F23" s="8">
        <v>40</v>
      </c>
      <c r="G23" s="4">
        <f t="shared" si="0"/>
        <v>0</v>
      </c>
      <c r="H23" s="4"/>
      <c r="I23" s="4">
        <f t="shared" si="1"/>
        <v>0</v>
      </c>
      <c r="J23" s="117"/>
    </row>
    <row r="24" spans="1:10" ht="26.25" thickBot="1" x14ac:dyDescent="0.3">
      <c r="A24" s="244">
        <v>14</v>
      </c>
      <c r="B24" s="134" t="s">
        <v>489</v>
      </c>
      <c r="C24" s="127"/>
      <c r="D24" s="126"/>
      <c r="E24" s="14" t="s">
        <v>18</v>
      </c>
      <c r="F24" s="8">
        <v>40</v>
      </c>
      <c r="G24" s="4">
        <f t="shared" si="0"/>
        <v>0</v>
      </c>
      <c r="H24" s="4"/>
      <c r="I24" s="4">
        <f t="shared" si="1"/>
        <v>0</v>
      </c>
      <c r="J24" s="117"/>
    </row>
    <row r="25" spans="1:10" ht="15.75" thickBot="1" x14ac:dyDescent="0.3">
      <c r="A25" s="244">
        <v>15</v>
      </c>
      <c r="B25" s="118" t="s">
        <v>490</v>
      </c>
      <c r="C25" s="127"/>
      <c r="D25" s="126"/>
      <c r="E25" s="14" t="s">
        <v>18</v>
      </c>
      <c r="F25" s="8">
        <v>150</v>
      </c>
      <c r="G25" s="4">
        <f t="shared" si="0"/>
        <v>0</v>
      </c>
      <c r="H25" s="4"/>
      <c r="I25" s="4">
        <f t="shared" si="1"/>
        <v>0</v>
      </c>
      <c r="J25" s="117"/>
    </row>
    <row r="26" spans="1:10" ht="15.75" thickBot="1" x14ac:dyDescent="0.3">
      <c r="A26" s="244">
        <v>16</v>
      </c>
      <c r="B26" s="118" t="s">
        <v>491</v>
      </c>
      <c r="C26" s="127"/>
      <c r="D26" s="126"/>
      <c r="E26" s="14" t="s">
        <v>18</v>
      </c>
      <c r="F26" s="8">
        <v>150</v>
      </c>
      <c r="G26" s="4">
        <f t="shared" si="0"/>
        <v>0</v>
      </c>
      <c r="H26" s="4"/>
      <c r="I26" s="4">
        <f t="shared" si="1"/>
        <v>0</v>
      </c>
      <c r="J26" s="117"/>
    </row>
    <row r="27" spans="1:10" ht="15.75" thickBot="1" x14ac:dyDescent="0.3">
      <c r="A27" s="244">
        <v>17</v>
      </c>
      <c r="B27" s="118" t="s">
        <v>462</v>
      </c>
      <c r="C27" s="127"/>
      <c r="D27" s="126"/>
      <c r="E27" s="14" t="s">
        <v>18</v>
      </c>
      <c r="F27" s="8">
        <v>40</v>
      </c>
      <c r="G27" s="4">
        <f t="shared" si="0"/>
        <v>0</v>
      </c>
      <c r="H27" s="4"/>
      <c r="I27" s="4">
        <f t="shared" si="1"/>
        <v>0</v>
      </c>
      <c r="J27" s="117"/>
    </row>
    <row r="28" spans="1:10" ht="15.75" thickBot="1" x14ac:dyDescent="0.3">
      <c r="A28" s="244">
        <v>18</v>
      </c>
      <c r="B28" s="118" t="s">
        <v>492</v>
      </c>
      <c r="C28" s="127"/>
      <c r="D28" s="126"/>
      <c r="E28" s="14" t="s">
        <v>18</v>
      </c>
      <c r="F28" s="8">
        <v>10</v>
      </c>
      <c r="G28" s="4">
        <f t="shared" si="0"/>
        <v>0</v>
      </c>
      <c r="H28" s="4"/>
      <c r="I28" s="4">
        <f t="shared" si="1"/>
        <v>0</v>
      </c>
      <c r="J28" s="117"/>
    </row>
    <row r="29" spans="1:10" ht="15.75" thickBot="1" x14ac:dyDescent="0.3">
      <c r="A29" s="244">
        <v>19</v>
      </c>
      <c r="B29" s="194" t="s">
        <v>493</v>
      </c>
      <c r="C29" s="195"/>
      <c r="D29" s="126"/>
      <c r="E29" s="14" t="s">
        <v>18</v>
      </c>
      <c r="F29" s="8">
        <v>20</v>
      </c>
      <c r="G29" s="4">
        <f t="shared" si="0"/>
        <v>0</v>
      </c>
      <c r="H29" s="4"/>
      <c r="I29" s="4">
        <f t="shared" si="1"/>
        <v>0</v>
      </c>
      <c r="J29" s="117"/>
    </row>
    <row r="30" spans="1:10" ht="25.5" customHeight="1" thickBot="1" x14ac:dyDescent="0.3">
      <c r="A30" s="343" t="s">
        <v>494</v>
      </c>
      <c r="B30" s="344"/>
      <c r="C30" s="345"/>
      <c r="D30" s="126"/>
      <c r="E30" s="14" t="s">
        <v>18</v>
      </c>
      <c r="F30" s="8"/>
      <c r="G30" s="4"/>
      <c r="H30" s="4"/>
      <c r="I30" s="4"/>
      <c r="J30" s="117"/>
    </row>
    <row r="31" spans="1:10" ht="115.5" thickBot="1" x14ac:dyDescent="0.3">
      <c r="A31" s="186">
        <v>20</v>
      </c>
      <c r="B31" s="134" t="s">
        <v>495</v>
      </c>
      <c r="C31" s="127"/>
      <c r="D31" s="126"/>
      <c r="E31" s="14" t="s">
        <v>18</v>
      </c>
      <c r="F31" s="8">
        <v>100</v>
      </c>
      <c r="G31" s="4">
        <f t="shared" ref="G31:G36" si="2">PRODUCT(D31*F31)</f>
        <v>0</v>
      </c>
      <c r="H31" s="4"/>
      <c r="I31" s="4">
        <f t="shared" ref="I31:I36" si="3">G31*1.08</f>
        <v>0</v>
      </c>
      <c r="J31" s="117"/>
    </row>
    <row r="32" spans="1:10" ht="39" thickBot="1" x14ac:dyDescent="0.3">
      <c r="A32" s="244">
        <v>21</v>
      </c>
      <c r="B32" s="134" t="s">
        <v>496</v>
      </c>
      <c r="C32" s="127"/>
      <c r="D32" s="126"/>
      <c r="E32" s="14" t="s">
        <v>18</v>
      </c>
      <c r="F32" s="8">
        <v>100</v>
      </c>
      <c r="G32" s="4">
        <f t="shared" si="2"/>
        <v>0</v>
      </c>
      <c r="H32" s="4"/>
      <c r="I32" s="4">
        <f t="shared" si="3"/>
        <v>0</v>
      </c>
      <c r="J32" s="117"/>
    </row>
    <row r="33" spans="1:10" ht="15.75" thickBot="1" x14ac:dyDescent="0.3">
      <c r="A33" s="244">
        <v>22</v>
      </c>
      <c r="B33" s="118" t="s">
        <v>497</v>
      </c>
      <c r="C33" s="127"/>
      <c r="D33" s="126"/>
      <c r="E33" s="14" t="s">
        <v>18</v>
      </c>
      <c r="F33" s="8">
        <v>10</v>
      </c>
      <c r="G33" s="4">
        <f t="shared" si="2"/>
        <v>0</v>
      </c>
      <c r="H33" s="4"/>
      <c r="I33" s="4">
        <f t="shared" si="3"/>
        <v>0</v>
      </c>
      <c r="J33" s="117"/>
    </row>
    <row r="34" spans="1:10" ht="15.75" thickBot="1" x14ac:dyDescent="0.3">
      <c r="A34" s="244">
        <v>23</v>
      </c>
      <c r="B34" s="118" t="s">
        <v>498</v>
      </c>
      <c r="C34" s="127"/>
      <c r="D34" s="126"/>
      <c r="E34" s="14" t="s">
        <v>18</v>
      </c>
      <c r="F34" s="8">
        <v>20</v>
      </c>
      <c r="G34" s="4">
        <f t="shared" si="2"/>
        <v>0</v>
      </c>
      <c r="H34" s="4"/>
      <c r="I34" s="4">
        <f t="shared" si="3"/>
        <v>0</v>
      </c>
      <c r="J34" s="117"/>
    </row>
    <row r="35" spans="1:10" ht="26.25" thickBot="1" x14ac:dyDescent="0.3">
      <c r="A35" s="244">
        <v>24</v>
      </c>
      <c r="B35" s="118" t="s">
        <v>499</v>
      </c>
      <c r="C35" s="127"/>
      <c r="D35" s="126"/>
      <c r="E35" s="14" t="s">
        <v>18</v>
      </c>
      <c r="F35" s="8">
        <v>80</v>
      </c>
      <c r="G35" s="4">
        <f t="shared" si="2"/>
        <v>0</v>
      </c>
      <c r="H35" s="4"/>
      <c r="I35" s="4">
        <f t="shared" si="3"/>
        <v>0</v>
      </c>
      <c r="J35" s="117"/>
    </row>
    <row r="36" spans="1:10" ht="39" thickBot="1" x14ac:dyDescent="0.3">
      <c r="A36" s="244">
        <v>25</v>
      </c>
      <c r="B36" s="118" t="s">
        <v>500</v>
      </c>
      <c r="C36" s="127"/>
      <c r="D36" s="126"/>
      <c r="E36" s="14" t="s">
        <v>18</v>
      </c>
      <c r="F36" s="8">
        <v>20</v>
      </c>
      <c r="G36" s="4">
        <f t="shared" si="2"/>
        <v>0</v>
      </c>
      <c r="H36" s="4"/>
      <c r="I36" s="4">
        <f t="shared" si="3"/>
        <v>0</v>
      </c>
      <c r="J36" s="117"/>
    </row>
    <row r="37" spans="1:10" ht="39" thickBot="1" x14ac:dyDescent="0.3">
      <c r="A37" s="244">
        <v>26</v>
      </c>
      <c r="B37" s="118" t="s">
        <v>501</v>
      </c>
      <c r="C37" s="127"/>
      <c r="D37" s="17"/>
      <c r="E37" s="14" t="s">
        <v>18</v>
      </c>
      <c r="F37" s="8">
        <v>80</v>
      </c>
      <c r="G37" s="4">
        <f t="shared" si="0"/>
        <v>0</v>
      </c>
      <c r="H37" s="4"/>
      <c r="I37" s="4">
        <f t="shared" si="1"/>
        <v>0</v>
      </c>
      <c r="J37" s="117"/>
    </row>
    <row r="38" spans="1:10" ht="156" customHeight="1" thickBot="1" x14ac:dyDescent="0.3">
      <c r="A38" s="253" t="s">
        <v>51</v>
      </c>
      <c r="B38" s="255"/>
      <c r="C38" s="254"/>
      <c r="D38" s="255"/>
      <c r="E38" s="254"/>
      <c r="F38" s="254"/>
      <c r="G38" s="254"/>
      <c r="H38" s="254"/>
      <c r="I38" s="254"/>
      <c r="J38" s="256"/>
    </row>
    <row r="39" spans="1:10" ht="15.75" thickBot="1" x14ac:dyDescent="0.3">
      <c r="A39" s="257"/>
      <c r="B39" s="258"/>
      <c r="C39" s="258"/>
      <c r="D39" s="258"/>
      <c r="E39" s="259"/>
      <c r="F39" s="9" t="s">
        <v>21</v>
      </c>
      <c r="G39" s="4">
        <f>SUM(G7:G37)</f>
        <v>0</v>
      </c>
      <c r="H39" s="4"/>
      <c r="I39" s="4">
        <f>SUM(I7:I37)</f>
        <v>0</v>
      </c>
      <c r="J39" s="4"/>
    </row>
  </sheetData>
  <mergeCells count="15">
    <mergeCell ref="G5:G6"/>
    <mergeCell ref="H5:H6"/>
    <mergeCell ref="I5:I6"/>
    <mergeCell ref="J5:J6"/>
    <mergeCell ref="A38:J38"/>
    <mergeCell ref="A39:E39"/>
    <mergeCell ref="A12:C12"/>
    <mergeCell ref="A30:C30"/>
    <mergeCell ref="B13:F13"/>
    <mergeCell ref="B4:C4"/>
    <mergeCell ref="A5:A6"/>
    <mergeCell ref="B5:C5"/>
    <mergeCell ref="D5:D6"/>
    <mergeCell ref="E5:E6"/>
    <mergeCell ref="F5:F6"/>
  </mergeCells>
  <pageMargins left="0.7" right="0.7" top="0.75" bottom="0.75" header="0.3" footer="0.3"/>
  <pageSetup paperSize="9" scale="68"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workbookViewId="0">
      <selection activeCell="D18" sqref="D18:D24"/>
    </sheetView>
  </sheetViews>
  <sheetFormatPr defaultColWidth="8.7109375" defaultRowHeight="15" x14ac:dyDescent="0.25"/>
  <cols>
    <col min="1" max="1" width="8.7109375" customWidth="1"/>
    <col min="2" max="2" width="40.28515625" customWidth="1"/>
    <col min="3" max="3" width="8.7109375" customWidth="1"/>
    <col min="4" max="4" width="14.7109375" customWidth="1"/>
  </cols>
  <sheetData>
    <row r="1" spans="1:10" x14ac:dyDescent="0.25">
      <c r="A1" s="1" t="s">
        <v>502</v>
      </c>
      <c r="B1" s="2"/>
      <c r="C1" s="2"/>
      <c r="D1" s="2"/>
      <c r="E1" s="2"/>
      <c r="F1" s="2"/>
      <c r="G1" s="2"/>
      <c r="H1" s="2"/>
      <c r="I1" s="2"/>
      <c r="J1" s="2"/>
    </row>
    <row r="2" spans="1:10" ht="15.75" thickBot="1" x14ac:dyDescent="0.3">
      <c r="A2" s="3" t="s">
        <v>503</v>
      </c>
      <c r="B2" s="2"/>
      <c r="C2" s="2"/>
      <c r="D2" s="2"/>
      <c r="E2" s="2"/>
      <c r="F2" s="2"/>
      <c r="G2" s="2"/>
      <c r="H2" s="2"/>
      <c r="I2" s="2"/>
      <c r="J2" s="2"/>
    </row>
    <row r="3" spans="1:10" ht="15.75" thickBot="1" x14ac:dyDescent="0.3">
      <c r="A3" s="4"/>
      <c r="B3" s="264"/>
      <c r="C3" s="265"/>
      <c r="D3" s="5" t="s">
        <v>1</v>
      </c>
      <c r="E3" s="5" t="s">
        <v>2</v>
      </c>
      <c r="F3" s="5" t="s">
        <v>3</v>
      </c>
      <c r="G3" s="5" t="s">
        <v>4</v>
      </c>
      <c r="H3" s="5" t="s">
        <v>5</v>
      </c>
      <c r="I3" s="5" t="s">
        <v>6</v>
      </c>
      <c r="J3" s="5" t="s">
        <v>7</v>
      </c>
    </row>
    <row r="4" spans="1:10" ht="15.75" thickBot="1" x14ac:dyDescent="0.3">
      <c r="A4" s="266"/>
      <c r="B4" s="268" t="s">
        <v>8</v>
      </c>
      <c r="C4" s="269"/>
      <c r="D4" s="251" t="s">
        <v>9</v>
      </c>
      <c r="E4" s="251" t="s">
        <v>10</v>
      </c>
      <c r="F4" s="251" t="s">
        <v>11</v>
      </c>
      <c r="G4" s="251" t="s">
        <v>12</v>
      </c>
      <c r="H4" s="251" t="s">
        <v>13</v>
      </c>
      <c r="I4" s="251" t="s">
        <v>14</v>
      </c>
      <c r="J4" s="251" t="s">
        <v>15</v>
      </c>
    </row>
    <row r="5" spans="1:10" ht="26.25" thickBot="1" x14ac:dyDescent="0.3">
      <c r="A5" s="267"/>
      <c r="B5" s="5" t="s">
        <v>16</v>
      </c>
      <c r="C5" s="6" t="s">
        <v>17</v>
      </c>
      <c r="D5" s="252"/>
      <c r="E5" s="252"/>
      <c r="F5" s="252"/>
      <c r="G5" s="252"/>
      <c r="H5" s="252"/>
      <c r="I5" s="252"/>
      <c r="J5" s="252"/>
    </row>
    <row r="6" spans="1:10" ht="51.75" thickBot="1" x14ac:dyDescent="0.3">
      <c r="A6" s="5">
        <v>1</v>
      </c>
      <c r="B6" s="119" t="s">
        <v>504</v>
      </c>
      <c r="C6" s="118"/>
      <c r="D6" s="15"/>
      <c r="E6" s="14" t="s">
        <v>18</v>
      </c>
      <c r="F6" s="8">
        <v>60</v>
      </c>
      <c r="G6" s="4">
        <f>PRODUCT(D6*F6)</f>
        <v>0</v>
      </c>
      <c r="H6" s="4"/>
      <c r="I6" s="4">
        <f>G6*1.08</f>
        <v>0</v>
      </c>
      <c r="J6" s="117"/>
    </row>
    <row r="7" spans="1:10" ht="51.75" thickBot="1" x14ac:dyDescent="0.3">
      <c r="A7" s="5">
        <v>2</v>
      </c>
      <c r="B7" s="119" t="s">
        <v>505</v>
      </c>
      <c r="C7" s="118"/>
      <c r="D7" s="16"/>
      <c r="E7" s="14" t="s">
        <v>18</v>
      </c>
      <c r="F7" s="8">
        <v>60</v>
      </c>
      <c r="G7" s="4">
        <f t="shared" ref="G7:G24" si="0">PRODUCT(D7*F7)</f>
        <v>0</v>
      </c>
      <c r="H7" s="4"/>
      <c r="I7" s="4">
        <f t="shared" ref="I7:I24" si="1">G7*1.08</f>
        <v>0</v>
      </c>
      <c r="J7" s="120"/>
    </row>
    <row r="8" spans="1:10" ht="15.75" thickBot="1" x14ac:dyDescent="0.3">
      <c r="A8" s="5">
        <v>3</v>
      </c>
      <c r="B8" s="7" t="s">
        <v>506</v>
      </c>
      <c r="C8" s="118"/>
      <c r="D8" s="16"/>
      <c r="E8" s="14" t="s">
        <v>18</v>
      </c>
      <c r="F8" s="8">
        <v>5</v>
      </c>
      <c r="G8" s="4">
        <f t="shared" si="0"/>
        <v>0</v>
      </c>
      <c r="H8" s="4"/>
      <c r="I8" s="4">
        <f t="shared" si="1"/>
        <v>0</v>
      </c>
      <c r="J8" s="4"/>
    </row>
    <row r="9" spans="1:10" ht="15.75" thickBot="1" x14ac:dyDescent="0.3">
      <c r="A9" s="5">
        <v>4</v>
      </c>
      <c r="B9" s="19" t="s">
        <v>507</v>
      </c>
      <c r="C9" s="118"/>
      <c r="D9" s="16"/>
      <c r="E9" s="14" t="s">
        <v>18</v>
      </c>
      <c r="F9" s="8">
        <v>15</v>
      </c>
      <c r="G9" s="4">
        <f>PRODUCT(D9*F9)</f>
        <v>0</v>
      </c>
      <c r="H9" s="4"/>
      <c r="I9" s="4">
        <f t="shared" si="1"/>
        <v>0</v>
      </c>
      <c r="J9" s="120"/>
    </row>
    <row r="10" spans="1:10" ht="64.5" thickBot="1" x14ac:dyDescent="0.3">
      <c r="A10" s="186">
        <v>5</v>
      </c>
      <c r="B10" s="133" t="s">
        <v>508</v>
      </c>
      <c r="C10" s="118"/>
      <c r="D10" s="16"/>
      <c r="E10" s="14" t="s">
        <v>18</v>
      </c>
      <c r="F10" s="8">
        <v>5</v>
      </c>
      <c r="G10" s="4">
        <f t="shared" si="0"/>
        <v>0</v>
      </c>
      <c r="H10" s="4"/>
      <c r="I10" s="4">
        <f t="shared" si="1"/>
        <v>0</v>
      </c>
      <c r="J10" s="120"/>
    </row>
    <row r="11" spans="1:10" ht="64.5" thickBot="1" x14ac:dyDescent="0.3">
      <c r="A11" s="186">
        <v>6</v>
      </c>
      <c r="B11" s="22" t="s">
        <v>509</v>
      </c>
      <c r="C11" s="118"/>
      <c r="D11" s="16"/>
      <c r="E11" s="14" t="s">
        <v>18</v>
      </c>
      <c r="F11" s="8">
        <v>20</v>
      </c>
      <c r="G11" s="4">
        <f t="shared" si="0"/>
        <v>0</v>
      </c>
      <c r="H11" s="4"/>
      <c r="I11" s="4">
        <f t="shared" si="1"/>
        <v>0</v>
      </c>
      <c r="J11" s="120"/>
    </row>
    <row r="12" spans="1:10" ht="39" thickBot="1" x14ac:dyDescent="0.3">
      <c r="A12" s="186">
        <v>7</v>
      </c>
      <c r="B12" s="23" t="s">
        <v>510</v>
      </c>
      <c r="C12" s="118"/>
      <c r="D12" s="16"/>
      <c r="E12" s="14" t="s">
        <v>19</v>
      </c>
      <c r="F12" s="8">
        <v>20</v>
      </c>
      <c r="G12" s="4">
        <f t="shared" si="0"/>
        <v>0</v>
      </c>
      <c r="H12" s="4"/>
      <c r="I12" s="4">
        <f t="shared" si="1"/>
        <v>0</v>
      </c>
      <c r="J12" s="120"/>
    </row>
    <row r="13" spans="1:10" ht="39" thickBot="1" x14ac:dyDescent="0.3">
      <c r="A13" s="186">
        <v>8</v>
      </c>
      <c r="B13" s="124" t="s">
        <v>511</v>
      </c>
      <c r="C13" s="118"/>
      <c r="D13" s="16"/>
      <c r="E13" s="14" t="s">
        <v>20</v>
      </c>
      <c r="F13" s="8">
        <v>20</v>
      </c>
      <c r="G13" s="4">
        <f t="shared" si="0"/>
        <v>0</v>
      </c>
      <c r="H13" s="4"/>
      <c r="I13" s="4">
        <f t="shared" si="1"/>
        <v>0</v>
      </c>
      <c r="J13" s="120"/>
    </row>
    <row r="14" spans="1:10" ht="26.25" thickBot="1" x14ac:dyDescent="0.3">
      <c r="A14" s="186">
        <v>9</v>
      </c>
      <c r="B14" s="116" t="s">
        <v>512</v>
      </c>
      <c r="C14" s="118"/>
      <c r="D14" s="16"/>
      <c r="E14" s="14" t="s">
        <v>18</v>
      </c>
      <c r="F14" s="8">
        <v>30</v>
      </c>
      <c r="G14" s="4">
        <f t="shared" si="0"/>
        <v>0</v>
      </c>
      <c r="H14" s="4"/>
      <c r="I14" s="4">
        <f t="shared" si="1"/>
        <v>0</v>
      </c>
      <c r="J14" s="4"/>
    </row>
    <row r="15" spans="1:10" ht="128.25" thickBot="1" x14ac:dyDescent="0.3">
      <c r="A15" s="186">
        <v>10</v>
      </c>
      <c r="B15" s="125" t="s">
        <v>513</v>
      </c>
      <c r="C15" s="118"/>
      <c r="D15" s="16"/>
      <c r="E15" s="14" t="s">
        <v>18</v>
      </c>
      <c r="F15" s="8">
        <v>5</v>
      </c>
      <c r="G15" s="4">
        <f t="shared" si="0"/>
        <v>0</v>
      </c>
      <c r="H15" s="4"/>
      <c r="I15" s="4">
        <f t="shared" si="1"/>
        <v>0</v>
      </c>
      <c r="J15" s="4"/>
    </row>
    <row r="16" spans="1:10" ht="102.75" thickBot="1" x14ac:dyDescent="0.3">
      <c r="A16" s="186">
        <v>11</v>
      </c>
      <c r="B16" s="128" t="s">
        <v>514</v>
      </c>
      <c r="C16" s="127"/>
      <c r="D16" s="16"/>
      <c r="E16" s="14" t="s">
        <v>18</v>
      </c>
      <c r="F16" s="8">
        <v>20</v>
      </c>
      <c r="G16" s="4">
        <f t="shared" si="0"/>
        <v>0</v>
      </c>
      <c r="H16" s="4"/>
      <c r="I16" s="4">
        <f t="shared" si="1"/>
        <v>0</v>
      </c>
      <c r="J16" s="4"/>
    </row>
    <row r="17" spans="1:10" ht="178.5" customHeight="1" thickBot="1" x14ac:dyDescent="0.3">
      <c r="A17" s="350" t="s">
        <v>515</v>
      </c>
      <c r="B17" s="351"/>
      <c r="C17" s="351"/>
      <c r="D17" s="351"/>
      <c r="E17" s="351"/>
      <c r="F17" s="351"/>
      <c r="G17" s="351"/>
      <c r="H17" s="351"/>
      <c r="I17" s="352"/>
      <c r="J17" s="4"/>
    </row>
    <row r="18" spans="1:10" ht="15.75" customHeight="1" thickBot="1" x14ac:dyDescent="0.3">
      <c r="A18" s="186">
        <v>12</v>
      </c>
      <c r="B18" s="132" t="s">
        <v>385</v>
      </c>
      <c r="C18" s="127"/>
      <c r="D18" s="16"/>
      <c r="E18" s="14" t="s">
        <v>18</v>
      </c>
      <c r="F18" s="8">
        <v>20</v>
      </c>
      <c r="G18" s="4">
        <f t="shared" si="0"/>
        <v>0</v>
      </c>
      <c r="H18" s="4"/>
      <c r="I18" s="4">
        <f t="shared" si="1"/>
        <v>0</v>
      </c>
      <c r="J18" s="4"/>
    </row>
    <row r="19" spans="1:10" ht="15.75" thickBot="1" x14ac:dyDescent="0.3">
      <c r="A19" s="186">
        <v>13</v>
      </c>
      <c r="B19" s="24" t="s">
        <v>516</v>
      </c>
      <c r="C19" s="127"/>
      <c r="D19" s="16"/>
      <c r="E19" s="14" t="s">
        <v>18</v>
      </c>
      <c r="F19" s="8">
        <v>1</v>
      </c>
      <c r="G19" s="4">
        <f t="shared" si="0"/>
        <v>0</v>
      </c>
      <c r="H19" s="4"/>
      <c r="I19" s="4">
        <f>G19*1.08</f>
        <v>0</v>
      </c>
      <c r="J19" s="4"/>
    </row>
    <row r="20" spans="1:10" ht="15.75" thickBot="1" x14ac:dyDescent="0.3">
      <c r="A20" s="186">
        <v>14</v>
      </c>
      <c r="B20" s="130" t="s">
        <v>517</v>
      </c>
      <c r="C20" s="127"/>
      <c r="D20" s="126"/>
      <c r="E20" s="14" t="s">
        <v>18</v>
      </c>
      <c r="F20" s="8">
        <v>20</v>
      </c>
      <c r="G20" s="4">
        <f t="shared" si="0"/>
        <v>0</v>
      </c>
      <c r="H20" s="4"/>
      <c r="I20" s="4">
        <f>G20*1.08</f>
        <v>0</v>
      </c>
      <c r="J20" s="120"/>
    </row>
    <row r="21" spans="1:10" ht="15.75" thickBot="1" x14ac:dyDescent="0.3">
      <c r="A21" s="186">
        <v>15</v>
      </c>
      <c r="B21" s="130" t="s">
        <v>518</v>
      </c>
      <c r="C21" s="127"/>
      <c r="D21" s="126"/>
      <c r="E21" s="14" t="s">
        <v>18</v>
      </c>
      <c r="F21" s="8">
        <v>20</v>
      </c>
      <c r="G21" s="4">
        <f t="shared" si="0"/>
        <v>0</v>
      </c>
      <c r="H21" s="4"/>
      <c r="I21" s="4">
        <f t="shared" si="1"/>
        <v>0</v>
      </c>
      <c r="J21" s="120"/>
    </row>
    <row r="22" spans="1:10" ht="15.75" thickBot="1" x14ac:dyDescent="0.3">
      <c r="A22" s="186">
        <v>16</v>
      </c>
      <c r="B22" s="130" t="s">
        <v>519</v>
      </c>
      <c r="C22" s="127"/>
      <c r="D22" s="126"/>
      <c r="E22" s="14" t="s">
        <v>18</v>
      </c>
      <c r="F22" s="8">
        <v>5</v>
      </c>
      <c r="G22" s="4">
        <f t="shared" si="0"/>
        <v>0</v>
      </c>
      <c r="H22" s="4"/>
      <c r="I22" s="4">
        <f t="shared" si="1"/>
        <v>0</v>
      </c>
      <c r="J22" s="117"/>
    </row>
    <row r="23" spans="1:10" ht="15.75" thickBot="1" x14ac:dyDescent="0.3">
      <c r="A23" s="187">
        <v>17</v>
      </c>
      <c r="B23" s="31" t="s">
        <v>520</v>
      </c>
      <c r="C23" s="195"/>
      <c r="D23" s="126"/>
      <c r="E23" s="196" t="s">
        <v>18</v>
      </c>
      <c r="F23" s="197">
        <v>10</v>
      </c>
      <c r="G23" s="185">
        <f t="shared" si="0"/>
        <v>0</v>
      </c>
      <c r="H23" s="185"/>
      <c r="I23" s="185">
        <f t="shared" si="1"/>
        <v>0</v>
      </c>
      <c r="J23" s="138"/>
    </row>
    <row r="24" spans="1:10" ht="15.75" thickBot="1" x14ac:dyDescent="0.3">
      <c r="A24" s="198">
        <v>18</v>
      </c>
      <c r="B24" s="130" t="s">
        <v>521</v>
      </c>
      <c r="C24" s="199"/>
      <c r="D24" s="200"/>
      <c r="E24" s="201" t="s">
        <v>18</v>
      </c>
      <c r="F24" s="202">
        <v>20</v>
      </c>
      <c r="G24" s="203">
        <f t="shared" si="0"/>
        <v>0</v>
      </c>
      <c r="H24" s="203"/>
      <c r="I24" s="203">
        <f t="shared" si="1"/>
        <v>0</v>
      </c>
      <c r="J24" s="204"/>
    </row>
    <row r="25" spans="1:10" ht="168.75" customHeight="1" thickBot="1" x14ac:dyDescent="0.3">
      <c r="A25" s="349" t="s">
        <v>51</v>
      </c>
      <c r="B25" s="255"/>
      <c r="C25" s="255"/>
      <c r="D25" s="255"/>
      <c r="E25" s="255"/>
      <c r="F25" s="255"/>
      <c r="G25" s="255"/>
      <c r="H25" s="255"/>
      <c r="I25" s="255"/>
      <c r="J25" s="336"/>
    </row>
    <row r="26" spans="1:10" ht="15.75" thickBot="1" x14ac:dyDescent="0.3">
      <c r="A26" s="257"/>
      <c r="B26" s="258"/>
      <c r="C26" s="258"/>
      <c r="D26" s="258"/>
      <c r="E26" s="259"/>
      <c r="F26" s="9" t="s">
        <v>21</v>
      </c>
      <c r="G26" s="4">
        <f>SUM(G6:G24)</f>
        <v>0</v>
      </c>
      <c r="H26" s="4"/>
      <c r="I26" s="4">
        <f>SUM(I6:I24)</f>
        <v>0</v>
      </c>
      <c r="J26" s="4"/>
    </row>
  </sheetData>
  <mergeCells count="13">
    <mergeCell ref="G4:G5"/>
    <mergeCell ref="H4:H5"/>
    <mergeCell ref="I4:I5"/>
    <mergeCell ref="J4:J5"/>
    <mergeCell ref="A25:J25"/>
    <mergeCell ref="A26:E26"/>
    <mergeCell ref="A17:I17"/>
    <mergeCell ref="B3:C3"/>
    <mergeCell ref="A4:A5"/>
    <mergeCell ref="B4:C4"/>
    <mergeCell ref="D4:D5"/>
    <mergeCell ref="E4:E5"/>
    <mergeCell ref="F4:F5"/>
  </mergeCells>
  <pageMargins left="0.7" right="0.7" top="0.75" bottom="0.75" header="0.3" footer="0.3"/>
  <pageSetup paperSize="9"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workbookViewId="0">
      <selection activeCell="H3" sqref="H3"/>
    </sheetView>
  </sheetViews>
  <sheetFormatPr defaultColWidth="8.7109375" defaultRowHeight="15" x14ac:dyDescent="0.25"/>
  <cols>
    <col min="1" max="1" width="8.7109375" customWidth="1"/>
    <col min="2" max="2" width="68.42578125" customWidth="1"/>
    <col min="3" max="3" width="12.42578125" customWidth="1"/>
    <col min="4" max="4" width="12.7109375" customWidth="1"/>
    <col min="5" max="5" width="8.7109375" customWidth="1"/>
    <col min="6" max="6" width="15" customWidth="1"/>
    <col min="7" max="7" width="16.28515625" customWidth="1"/>
    <col min="8" max="8" width="17.7109375" customWidth="1"/>
  </cols>
  <sheetData>
    <row r="1" spans="1:8" x14ac:dyDescent="0.25">
      <c r="A1" s="1" t="s">
        <v>522</v>
      </c>
    </row>
    <row r="2" spans="1:8" x14ac:dyDescent="0.25">
      <c r="A2" t="s">
        <v>523</v>
      </c>
    </row>
    <row r="3" spans="1:8" ht="60" x14ac:dyDescent="0.25">
      <c r="A3" s="215"/>
      <c r="B3" s="212" t="s">
        <v>613</v>
      </c>
      <c r="C3" s="212" t="s">
        <v>614</v>
      </c>
      <c r="D3" s="213" t="s">
        <v>615</v>
      </c>
      <c r="E3" s="214" t="s">
        <v>616</v>
      </c>
      <c r="F3" s="213" t="s">
        <v>617</v>
      </c>
      <c r="G3" s="214" t="s">
        <v>618</v>
      </c>
      <c r="H3" s="214" t="s">
        <v>619</v>
      </c>
    </row>
    <row r="4" spans="1:8" ht="149.25" customHeight="1" x14ac:dyDescent="0.25">
      <c r="A4" s="205">
        <v>1</v>
      </c>
      <c r="B4" s="206" t="s">
        <v>524</v>
      </c>
      <c r="C4" s="216">
        <v>5</v>
      </c>
      <c r="D4" s="207"/>
      <c r="E4" s="208"/>
      <c r="F4" s="209">
        <f t="shared" ref="F4:F67" si="0">D4+(D4*E4)</f>
        <v>0</v>
      </c>
      <c r="G4" s="209">
        <f t="shared" ref="G4:G67" si="1">C4*D4</f>
        <v>0</v>
      </c>
      <c r="H4" s="209">
        <f t="shared" ref="H4:H67" si="2">C4*F4</f>
        <v>0</v>
      </c>
    </row>
    <row r="5" spans="1:8" ht="123" customHeight="1" x14ac:dyDescent="0.25">
      <c r="A5" s="205">
        <v>2</v>
      </c>
      <c r="B5" s="206" t="s">
        <v>525</v>
      </c>
      <c r="C5" s="216">
        <v>5</v>
      </c>
      <c r="D5" s="207"/>
      <c r="E5" s="208"/>
      <c r="F5" s="209">
        <f t="shared" si="0"/>
        <v>0</v>
      </c>
      <c r="G5" s="209">
        <f t="shared" si="1"/>
        <v>0</v>
      </c>
      <c r="H5" s="209">
        <f t="shared" si="2"/>
        <v>0</v>
      </c>
    </row>
    <row r="6" spans="1:8" ht="147.75" customHeight="1" x14ac:dyDescent="0.25">
      <c r="A6" s="205">
        <v>3</v>
      </c>
      <c r="B6" s="206" t="s">
        <v>526</v>
      </c>
      <c r="C6" s="216">
        <v>5</v>
      </c>
      <c r="D6" s="207"/>
      <c r="E6" s="208"/>
      <c r="F6" s="209"/>
      <c r="G6" s="209">
        <f t="shared" si="1"/>
        <v>0</v>
      </c>
      <c r="H6" s="209">
        <f t="shared" si="2"/>
        <v>0</v>
      </c>
    </row>
    <row r="7" spans="1:8" ht="105" x14ac:dyDescent="0.25">
      <c r="A7" s="205">
        <v>4</v>
      </c>
      <c r="B7" s="206" t="s">
        <v>527</v>
      </c>
      <c r="C7" s="216">
        <v>20</v>
      </c>
      <c r="D7" s="207"/>
      <c r="E7" s="208"/>
      <c r="F7" s="209">
        <f t="shared" si="0"/>
        <v>0</v>
      </c>
      <c r="G7" s="209">
        <f t="shared" si="1"/>
        <v>0</v>
      </c>
      <c r="H7" s="209">
        <f t="shared" si="2"/>
        <v>0</v>
      </c>
    </row>
    <row r="8" spans="1:8" ht="45" x14ac:dyDescent="0.25">
      <c r="A8" s="205">
        <v>5</v>
      </c>
      <c r="B8" s="206" t="s">
        <v>528</v>
      </c>
      <c r="C8" s="216">
        <v>20</v>
      </c>
      <c r="D8" s="207"/>
      <c r="E8" s="208"/>
      <c r="F8" s="209">
        <f t="shared" si="0"/>
        <v>0</v>
      </c>
      <c r="G8" s="209">
        <f t="shared" si="1"/>
        <v>0</v>
      </c>
      <c r="H8" s="209">
        <f t="shared" si="2"/>
        <v>0</v>
      </c>
    </row>
    <row r="9" spans="1:8" ht="60" x14ac:dyDescent="0.25">
      <c r="A9" s="205">
        <v>6</v>
      </c>
      <c r="B9" s="206" t="s">
        <v>529</v>
      </c>
      <c r="C9" s="216">
        <v>10</v>
      </c>
      <c r="D9" s="207"/>
      <c r="E9" s="208"/>
      <c r="F9" s="209">
        <f t="shared" si="0"/>
        <v>0</v>
      </c>
      <c r="G9" s="209">
        <f t="shared" si="1"/>
        <v>0</v>
      </c>
      <c r="H9" s="209">
        <f t="shared" si="2"/>
        <v>0</v>
      </c>
    </row>
    <row r="10" spans="1:8" ht="30" x14ac:dyDescent="0.25">
      <c r="A10" s="205">
        <v>7</v>
      </c>
      <c r="B10" s="206" t="s">
        <v>530</v>
      </c>
      <c r="C10" s="216">
        <v>10</v>
      </c>
      <c r="D10" s="207"/>
      <c r="E10" s="208"/>
      <c r="F10" s="209">
        <f t="shared" si="0"/>
        <v>0</v>
      </c>
      <c r="G10" s="209">
        <f t="shared" si="1"/>
        <v>0</v>
      </c>
      <c r="H10" s="209">
        <f t="shared" si="2"/>
        <v>0</v>
      </c>
    </row>
    <row r="11" spans="1:8" ht="30" x14ac:dyDescent="0.25">
      <c r="A11" s="205">
        <v>8</v>
      </c>
      <c r="B11" s="206" t="s">
        <v>531</v>
      </c>
      <c r="C11" s="216">
        <v>10</v>
      </c>
      <c r="D11" s="207"/>
      <c r="E11" s="208"/>
      <c r="F11" s="209">
        <f t="shared" si="0"/>
        <v>0</v>
      </c>
      <c r="G11" s="209">
        <f t="shared" si="1"/>
        <v>0</v>
      </c>
      <c r="H11" s="209">
        <f t="shared" si="2"/>
        <v>0</v>
      </c>
    </row>
    <row r="12" spans="1:8" ht="45" x14ac:dyDescent="0.25">
      <c r="A12" s="205">
        <v>9</v>
      </c>
      <c r="B12" s="206" t="s">
        <v>532</v>
      </c>
      <c r="C12" s="216">
        <v>100</v>
      </c>
      <c r="D12" s="207"/>
      <c r="E12" s="208"/>
      <c r="F12" s="209">
        <f t="shared" si="0"/>
        <v>0</v>
      </c>
      <c r="G12" s="209">
        <f t="shared" si="1"/>
        <v>0</v>
      </c>
      <c r="H12" s="209">
        <f t="shared" si="2"/>
        <v>0</v>
      </c>
    </row>
    <row r="13" spans="1:8" ht="60" x14ac:dyDescent="0.25">
      <c r="A13" s="205">
        <v>10</v>
      </c>
      <c r="B13" s="206" t="s">
        <v>533</v>
      </c>
      <c r="C13" s="216">
        <v>20</v>
      </c>
      <c r="D13" s="207"/>
      <c r="E13" s="208"/>
      <c r="F13" s="209">
        <f t="shared" si="0"/>
        <v>0</v>
      </c>
      <c r="G13" s="209">
        <f t="shared" si="1"/>
        <v>0</v>
      </c>
      <c r="H13" s="209">
        <f t="shared" si="2"/>
        <v>0</v>
      </c>
    </row>
    <row r="14" spans="1:8" ht="30" x14ac:dyDescent="0.25">
      <c r="A14" s="205">
        <v>11</v>
      </c>
      <c r="B14" s="206" t="s">
        <v>534</v>
      </c>
      <c r="C14" s="216">
        <v>20</v>
      </c>
      <c r="D14" s="207"/>
      <c r="E14" s="208"/>
      <c r="F14" s="209">
        <f t="shared" si="0"/>
        <v>0</v>
      </c>
      <c r="G14" s="209">
        <f t="shared" si="1"/>
        <v>0</v>
      </c>
      <c r="H14" s="209">
        <f t="shared" si="2"/>
        <v>0</v>
      </c>
    </row>
    <row r="15" spans="1:8" ht="405" x14ac:dyDescent="0.25">
      <c r="A15" s="205">
        <v>12</v>
      </c>
      <c r="B15" s="206" t="s">
        <v>535</v>
      </c>
      <c r="C15" s="216">
        <v>10</v>
      </c>
      <c r="D15" s="210"/>
      <c r="E15" s="208"/>
      <c r="F15" s="209">
        <f t="shared" si="0"/>
        <v>0</v>
      </c>
      <c r="G15" s="209">
        <f t="shared" si="1"/>
        <v>0</v>
      </c>
      <c r="H15" s="209">
        <f t="shared" si="2"/>
        <v>0</v>
      </c>
    </row>
    <row r="16" spans="1:8" ht="390" x14ac:dyDescent="0.25">
      <c r="A16" s="205">
        <v>13</v>
      </c>
      <c r="B16" s="206" t="s">
        <v>536</v>
      </c>
      <c r="C16" s="216">
        <v>10</v>
      </c>
      <c r="D16" s="210"/>
      <c r="E16" s="208"/>
      <c r="F16" s="209">
        <f t="shared" si="0"/>
        <v>0</v>
      </c>
      <c r="G16" s="209">
        <f t="shared" si="1"/>
        <v>0</v>
      </c>
      <c r="H16" s="209">
        <f t="shared" si="2"/>
        <v>0</v>
      </c>
    </row>
    <row r="17" spans="1:8" ht="90" x14ac:dyDescent="0.25">
      <c r="A17" s="205">
        <v>14</v>
      </c>
      <c r="B17" s="206" t="s">
        <v>537</v>
      </c>
      <c r="C17" s="216">
        <v>50</v>
      </c>
      <c r="D17" s="207"/>
      <c r="E17" s="208"/>
      <c r="F17" s="209">
        <f t="shared" si="0"/>
        <v>0</v>
      </c>
      <c r="G17" s="209">
        <f t="shared" si="1"/>
        <v>0</v>
      </c>
      <c r="H17" s="209">
        <f t="shared" si="2"/>
        <v>0</v>
      </c>
    </row>
    <row r="18" spans="1:8" ht="75" x14ac:dyDescent="0.25">
      <c r="A18" s="205">
        <v>15</v>
      </c>
      <c r="B18" s="206" t="s">
        <v>538</v>
      </c>
      <c r="C18" s="216">
        <v>50</v>
      </c>
      <c r="D18" s="207"/>
      <c r="E18" s="208"/>
      <c r="F18" s="209">
        <f t="shared" si="0"/>
        <v>0</v>
      </c>
      <c r="G18" s="209">
        <f t="shared" si="1"/>
        <v>0</v>
      </c>
      <c r="H18" s="209">
        <f t="shared" si="2"/>
        <v>0</v>
      </c>
    </row>
    <row r="19" spans="1:8" ht="205.5" customHeight="1" x14ac:dyDescent="0.25">
      <c r="A19" s="205">
        <v>16</v>
      </c>
      <c r="B19" s="206" t="s">
        <v>539</v>
      </c>
      <c r="C19" s="216">
        <v>50</v>
      </c>
      <c r="D19" s="207"/>
      <c r="E19" s="208"/>
      <c r="F19" s="209">
        <f t="shared" si="0"/>
        <v>0</v>
      </c>
      <c r="G19" s="209">
        <f t="shared" si="1"/>
        <v>0</v>
      </c>
      <c r="H19" s="209">
        <f t="shared" si="2"/>
        <v>0</v>
      </c>
    </row>
    <row r="20" spans="1:8" ht="155.25" customHeight="1" x14ac:dyDescent="0.25">
      <c r="A20" s="205">
        <v>17</v>
      </c>
      <c r="B20" s="206" t="s">
        <v>540</v>
      </c>
      <c r="C20" s="216">
        <v>120</v>
      </c>
      <c r="D20" s="207"/>
      <c r="E20" s="208"/>
      <c r="F20" s="209">
        <f t="shared" si="0"/>
        <v>0</v>
      </c>
      <c r="G20" s="209">
        <f t="shared" si="1"/>
        <v>0</v>
      </c>
      <c r="H20" s="209">
        <f t="shared" si="2"/>
        <v>0</v>
      </c>
    </row>
    <row r="21" spans="1:8" ht="110.25" customHeight="1" x14ac:dyDescent="0.25">
      <c r="A21" s="205">
        <v>18</v>
      </c>
      <c r="B21" s="206" t="s">
        <v>541</v>
      </c>
      <c r="C21" s="216">
        <v>20</v>
      </c>
      <c r="D21" s="207"/>
      <c r="E21" s="208"/>
      <c r="F21" s="209">
        <f t="shared" si="0"/>
        <v>0</v>
      </c>
      <c r="G21" s="209">
        <f t="shared" si="1"/>
        <v>0</v>
      </c>
      <c r="H21" s="209">
        <f t="shared" si="2"/>
        <v>0</v>
      </c>
    </row>
    <row r="22" spans="1:8" ht="30" x14ac:dyDescent="0.25">
      <c r="A22" s="205">
        <v>19</v>
      </c>
      <c r="B22" s="206" t="s">
        <v>542</v>
      </c>
      <c r="C22" s="216">
        <v>50</v>
      </c>
      <c r="D22" s="207"/>
      <c r="E22" s="208"/>
      <c r="F22" s="209">
        <f t="shared" si="0"/>
        <v>0</v>
      </c>
      <c r="G22" s="209">
        <f t="shared" si="1"/>
        <v>0</v>
      </c>
      <c r="H22" s="209">
        <f t="shared" si="2"/>
        <v>0</v>
      </c>
    </row>
    <row r="23" spans="1:8" ht="330" x14ac:dyDescent="0.25">
      <c r="A23" s="205">
        <v>20</v>
      </c>
      <c r="B23" s="206" t="s">
        <v>543</v>
      </c>
      <c r="C23" s="216">
        <v>20</v>
      </c>
      <c r="D23" s="207"/>
      <c r="E23" s="208"/>
      <c r="F23" s="209">
        <f t="shared" si="0"/>
        <v>0</v>
      </c>
      <c r="G23" s="209">
        <f t="shared" si="1"/>
        <v>0</v>
      </c>
      <c r="H23" s="209">
        <f t="shared" si="2"/>
        <v>0</v>
      </c>
    </row>
    <row r="24" spans="1:8" ht="225" x14ac:dyDescent="0.25">
      <c r="A24" s="205">
        <v>21</v>
      </c>
      <c r="B24" s="206" t="s">
        <v>544</v>
      </c>
      <c r="C24" s="216">
        <v>10</v>
      </c>
      <c r="D24" s="207"/>
      <c r="E24" s="208"/>
      <c r="F24" s="209">
        <f t="shared" si="0"/>
        <v>0</v>
      </c>
      <c r="G24" s="209">
        <f t="shared" si="1"/>
        <v>0</v>
      </c>
      <c r="H24" s="209">
        <f t="shared" si="2"/>
        <v>0</v>
      </c>
    </row>
    <row r="25" spans="1:8" ht="240" x14ac:dyDescent="0.25">
      <c r="A25" s="205">
        <v>22</v>
      </c>
      <c r="B25" s="206" t="s">
        <v>545</v>
      </c>
      <c r="C25" s="216">
        <v>50</v>
      </c>
      <c r="D25" s="207"/>
      <c r="E25" s="208"/>
      <c r="F25" s="209">
        <f t="shared" si="0"/>
        <v>0</v>
      </c>
      <c r="G25" s="209">
        <f t="shared" si="1"/>
        <v>0</v>
      </c>
      <c r="H25" s="209">
        <f t="shared" si="2"/>
        <v>0</v>
      </c>
    </row>
    <row r="26" spans="1:8" ht="240" x14ac:dyDescent="0.25">
      <c r="A26" s="205">
        <v>23</v>
      </c>
      <c r="B26" s="206" t="s">
        <v>546</v>
      </c>
      <c r="C26" s="216">
        <v>50</v>
      </c>
      <c r="D26" s="207"/>
      <c r="E26" s="208"/>
      <c r="F26" s="209">
        <f t="shared" si="0"/>
        <v>0</v>
      </c>
      <c r="G26" s="209">
        <f t="shared" si="1"/>
        <v>0</v>
      </c>
      <c r="H26" s="209">
        <f t="shared" si="2"/>
        <v>0</v>
      </c>
    </row>
    <row r="27" spans="1:8" ht="270" x14ac:dyDescent="0.25">
      <c r="A27" s="205">
        <v>24</v>
      </c>
      <c r="B27" s="206" t="s">
        <v>547</v>
      </c>
      <c r="C27" s="216">
        <v>150</v>
      </c>
      <c r="D27" s="207"/>
      <c r="E27" s="208"/>
      <c r="F27" s="209">
        <f t="shared" si="0"/>
        <v>0</v>
      </c>
      <c r="G27" s="209">
        <f t="shared" si="1"/>
        <v>0</v>
      </c>
      <c r="H27" s="209">
        <f t="shared" si="2"/>
        <v>0</v>
      </c>
    </row>
    <row r="28" spans="1:8" ht="347.25" customHeight="1" x14ac:dyDescent="0.25">
      <c r="A28" s="205">
        <v>25</v>
      </c>
      <c r="B28" s="206" t="s">
        <v>548</v>
      </c>
      <c r="C28" s="216">
        <v>30</v>
      </c>
      <c r="D28" s="207"/>
      <c r="E28" s="208"/>
      <c r="F28" s="209">
        <f t="shared" si="0"/>
        <v>0</v>
      </c>
      <c r="G28" s="209">
        <f t="shared" si="1"/>
        <v>0</v>
      </c>
      <c r="H28" s="209">
        <f t="shared" si="2"/>
        <v>0</v>
      </c>
    </row>
    <row r="29" spans="1:8" ht="118.5" customHeight="1" x14ac:dyDescent="0.25">
      <c r="A29" s="205">
        <v>26</v>
      </c>
      <c r="B29" s="206" t="s">
        <v>549</v>
      </c>
      <c r="C29" s="216">
        <v>50</v>
      </c>
      <c r="D29" s="207"/>
      <c r="E29" s="208"/>
      <c r="F29" s="209">
        <f t="shared" si="0"/>
        <v>0</v>
      </c>
      <c r="G29" s="209">
        <f t="shared" si="1"/>
        <v>0</v>
      </c>
      <c r="H29" s="209">
        <f t="shared" si="2"/>
        <v>0</v>
      </c>
    </row>
    <row r="30" spans="1:8" ht="180" x14ac:dyDescent="0.25">
      <c r="A30" s="205">
        <v>27</v>
      </c>
      <c r="B30" s="206" t="s">
        <v>550</v>
      </c>
      <c r="C30" s="216">
        <v>20</v>
      </c>
      <c r="D30" s="207"/>
      <c r="E30" s="208"/>
      <c r="F30" s="209">
        <f t="shared" si="0"/>
        <v>0</v>
      </c>
      <c r="G30" s="209">
        <f t="shared" si="1"/>
        <v>0</v>
      </c>
      <c r="H30" s="209">
        <f t="shared" si="2"/>
        <v>0</v>
      </c>
    </row>
    <row r="31" spans="1:8" ht="180" x14ac:dyDescent="0.25">
      <c r="A31" s="205">
        <v>28</v>
      </c>
      <c r="B31" s="206" t="s">
        <v>551</v>
      </c>
      <c r="C31" s="216">
        <v>10</v>
      </c>
      <c r="D31" s="207"/>
      <c r="E31" s="208"/>
      <c r="F31" s="209">
        <f t="shared" si="0"/>
        <v>0</v>
      </c>
      <c r="G31" s="209">
        <f t="shared" si="1"/>
        <v>0</v>
      </c>
      <c r="H31" s="209">
        <f t="shared" si="2"/>
        <v>0</v>
      </c>
    </row>
    <row r="32" spans="1:8" ht="240" x14ac:dyDescent="0.25">
      <c r="A32" s="205">
        <v>29</v>
      </c>
      <c r="B32" s="206" t="s">
        <v>552</v>
      </c>
      <c r="C32" s="216">
        <v>50</v>
      </c>
      <c r="D32" s="207"/>
      <c r="E32" s="208"/>
      <c r="F32" s="209">
        <f t="shared" si="0"/>
        <v>0</v>
      </c>
      <c r="G32" s="209">
        <f t="shared" si="1"/>
        <v>0</v>
      </c>
      <c r="H32" s="209">
        <f t="shared" si="2"/>
        <v>0</v>
      </c>
    </row>
    <row r="33" spans="1:8" ht="45" x14ac:dyDescent="0.25">
      <c r="A33" s="205">
        <v>30</v>
      </c>
      <c r="B33" s="206" t="s">
        <v>553</v>
      </c>
      <c r="C33" s="216">
        <v>10</v>
      </c>
      <c r="D33" s="207"/>
      <c r="E33" s="208"/>
      <c r="F33" s="209">
        <f t="shared" si="0"/>
        <v>0</v>
      </c>
      <c r="G33" s="209">
        <f t="shared" si="1"/>
        <v>0</v>
      </c>
      <c r="H33" s="209">
        <f t="shared" si="2"/>
        <v>0</v>
      </c>
    </row>
    <row r="34" spans="1:8" ht="45" x14ac:dyDescent="0.25">
      <c r="A34" s="205">
        <v>31</v>
      </c>
      <c r="B34" s="206" t="s">
        <v>554</v>
      </c>
      <c r="C34" s="216">
        <v>10</v>
      </c>
      <c r="D34" s="207"/>
      <c r="E34" s="208"/>
      <c r="F34" s="209">
        <f t="shared" si="0"/>
        <v>0</v>
      </c>
      <c r="G34" s="209">
        <f t="shared" si="1"/>
        <v>0</v>
      </c>
      <c r="H34" s="209">
        <f t="shared" si="2"/>
        <v>0</v>
      </c>
    </row>
    <row r="35" spans="1:8" ht="45" x14ac:dyDescent="0.25">
      <c r="A35" s="205">
        <v>32</v>
      </c>
      <c r="B35" s="206" t="s">
        <v>555</v>
      </c>
      <c r="C35" s="216">
        <v>10</v>
      </c>
      <c r="D35" s="207"/>
      <c r="E35" s="208"/>
      <c r="F35" s="209">
        <f t="shared" si="0"/>
        <v>0</v>
      </c>
      <c r="G35" s="209">
        <f t="shared" si="1"/>
        <v>0</v>
      </c>
      <c r="H35" s="209">
        <f t="shared" si="2"/>
        <v>0</v>
      </c>
    </row>
    <row r="36" spans="1:8" ht="123.75" customHeight="1" x14ac:dyDescent="0.25">
      <c r="A36" s="205">
        <v>33</v>
      </c>
      <c r="B36" s="206" t="s">
        <v>556</v>
      </c>
      <c r="C36" s="216">
        <v>30</v>
      </c>
      <c r="D36" s="207"/>
      <c r="E36" s="208"/>
      <c r="F36" s="209">
        <f t="shared" si="0"/>
        <v>0</v>
      </c>
      <c r="G36" s="209">
        <f t="shared" si="1"/>
        <v>0</v>
      </c>
      <c r="H36" s="209">
        <f t="shared" si="2"/>
        <v>0</v>
      </c>
    </row>
    <row r="37" spans="1:8" ht="120.75" customHeight="1" x14ac:dyDescent="0.25">
      <c r="A37" s="205">
        <v>34</v>
      </c>
      <c r="B37" s="206" t="s">
        <v>557</v>
      </c>
      <c r="C37" s="216">
        <v>50</v>
      </c>
      <c r="D37" s="207"/>
      <c r="E37" s="208"/>
      <c r="F37" s="209">
        <f t="shared" si="0"/>
        <v>0</v>
      </c>
      <c r="G37" s="209">
        <f t="shared" si="1"/>
        <v>0</v>
      </c>
      <c r="H37" s="209">
        <f t="shared" si="2"/>
        <v>0</v>
      </c>
    </row>
    <row r="38" spans="1:8" ht="119.25" customHeight="1" x14ac:dyDescent="0.25">
      <c r="A38" s="205">
        <v>35</v>
      </c>
      <c r="B38" s="206" t="s">
        <v>558</v>
      </c>
      <c r="C38" s="216">
        <v>60</v>
      </c>
      <c r="D38" s="207"/>
      <c r="E38" s="208"/>
      <c r="F38" s="209">
        <f t="shared" si="0"/>
        <v>0</v>
      </c>
      <c r="G38" s="209">
        <f t="shared" si="1"/>
        <v>0</v>
      </c>
      <c r="H38" s="209">
        <f t="shared" si="2"/>
        <v>0</v>
      </c>
    </row>
    <row r="39" spans="1:8" ht="120" x14ac:dyDescent="0.25">
      <c r="A39" s="205">
        <v>36</v>
      </c>
      <c r="B39" s="206" t="s">
        <v>559</v>
      </c>
      <c r="C39" s="216">
        <v>60</v>
      </c>
      <c r="D39" s="207"/>
      <c r="E39" s="208"/>
      <c r="F39" s="209">
        <f t="shared" si="0"/>
        <v>0</v>
      </c>
      <c r="G39" s="209">
        <f t="shared" si="1"/>
        <v>0</v>
      </c>
      <c r="H39" s="209">
        <f t="shared" si="2"/>
        <v>0</v>
      </c>
    </row>
    <row r="40" spans="1:8" ht="163.5" customHeight="1" x14ac:dyDescent="0.25">
      <c r="A40" s="205">
        <v>37</v>
      </c>
      <c r="B40" s="206" t="s">
        <v>560</v>
      </c>
      <c r="C40" s="216">
        <v>30</v>
      </c>
      <c r="D40" s="207"/>
      <c r="E40" s="208"/>
      <c r="F40" s="209">
        <f t="shared" si="0"/>
        <v>0</v>
      </c>
      <c r="G40" s="209">
        <f t="shared" si="1"/>
        <v>0</v>
      </c>
      <c r="H40" s="209">
        <f t="shared" si="2"/>
        <v>0</v>
      </c>
    </row>
    <row r="41" spans="1:8" ht="155.25" customHeight="1" x14ac:dyDescent="0.25">
      <c r="A41" s="205">
        <v>38</v>
      </c>
      <c r="B41" s="206" t="s">
        <v>561</v>
      </c>
      <c r="C41" s="216">
        <v>30</v>
      </c>
      <c r="D41" s="207"/>
      <c r="E41" s="208"/>
      <c r="F41" s="209">
        <f t="shared" si="0"/>
        <v>0</v>
      </c>
      <c r="G41" s="209">
        <f t="shared" si="1"/>
        <v>0</v>
      </c>
      <c r="H41" s="209">
        <f t="shared" si="2"/>
        <v>0</v>
      </c>
    </row>
    <row r="42" spans="1:8" ht="138.75" customHeight="1" x14ac:dyDescent="0.25">
      <c r="A42" s="205">
        <v>39</v>
      </c>
      <c r="B42" s="206" t="s">
        <v>562</v>
      </c>
      <c r="C42" s="216">
        <v>10</v>
      </c>
      <c r="D42" s="207"/>
      <c r="E42" s="208"/>
      <c r="F42" s="209">
        <f t="shared" si="0"/>
        <v>0</v>
      </c>
      <c r="G42" s="209">
        <f t="shared" si="1"/>
        <v>0</v>
      </c>
      <c r="H42" s="209">
        <f t="shared" si="2"/>
        <v>0</v>
      </c>
    </row>
    <row r="43" spans="1:8" ht="90" x14ac:dyDescent="0.25">
      <c r="A43" s="205">
        <v>40</v>
      </c>
      <c r="B43" s="206" t="s">
        <v>563</v>
      </c>
      <c r="C43" s="216">
        <v>20</v>
      </c>
      <c r="D43" s="207"/>
      <c r="E43" s="208"/>
      <c r="F43" s="209">
        <f t="shared" si="0"/>
        <v>0</v>
      </c>
      <c r="G43" s="209">
        <f t="shared" si="1"/>
        <v>0</v>
      </c>
      <c r="H43" s="209">
        <f t="shared" si="2"/>
        <v>0</v>
      </c>
    </row>
    <row r="44" spans="1:8" ht="135" x14ac:dyDescent="0.25">
      <c r="A44" s="205">
        <v>41</v>
      </c>
      <c r="B44" s="206" t="s">
        <v>564</v>
      </c>
      <c r="C44" s="216">
        <v>300</v>
      </c>
      <c r="D44" s="207"/>
      <c r="E44" s="208"/>
      <c r="F44" s="209">
        <f t="shared" si="0"/>
        <v>0</v>
      </c>
      <c r="G44" s="209">
        <f t="shared" si="1"/>
        <v>0</v>
      </c>
      <c r="H44" s="209">
        <f t="shared" si="2"/>
        <v>0</v>
      </c>
    </row>
    <row r="45" spans="1:8" ht="60" x14ac:dyDescent="0.25">
      <c r="A45" s="205">
        <v>42</v>
      </c>
      <c r="B45" s="206" t="s">
        <v>565</v>
      </c>
      <c r="C45" s="216">
        <v>50</v>
      </c>
      <c r="D45" s="207"/>
      <c r="E45" s="208"/>
      <c r="F45" s="209">
        <f t="shared" si="0"/>
        <v>0</v>
      </c>
      <c r="G45" s="209">
        <f t="shared" si="1"/>
        <v>0</v>
      </c>
      <c r="H45" s="209">
        <f t="shared" si="2"/>
        <v>0</v>
      </c>
    </row>
    <row r="46" spans="1:8" ht="105" x14ac:dyDescent="0.25">
      <c r="A46" s="205">
        <v>43</v>
      </c>
      <c r="B46" s="206" t="s">
        <v>566</v>
      </c>
      <c r="C46" s="216">
        <v>150</v>
      </c>
      <c r="D46" s="207"/>
      <c r="E46" s="208"/>
      <c r="F46" s="209">
        <f t="shared" si="0"/>
        <v>0</v>
      </c>
      <c r="G46" s="209">
        <f t="shared" si="1"/>
        <v>0</v>
      </c>
      <c r="H46" s="209">
        <f t="shared" si="2"/>
        <v>0</v>
      </c>
    </row>
    <row r="47" spans="1:8" ht="30" x14ac:dyDescent="0.25">
      <c r="A47" s="205">
        <v>44</v>
      </c>
      <c r="B47" s="206" t="s">
        <v>567</v>
      </c>
      <c r="C47" s="216">
        <v>10</v>
      </c>
      <c r="D47" s="207"/>
      <c r="E47" s="208"/>
      <c r="F47" s="209">
        <f t="shared" si="0"/>
        <v>0</v>
      </c>
      <c r="G47" s="209">
        <f t="shared" si="1"/>
        <v>0</v>
      </c>
      <c r="H47" s="209">
        <f t="shared" si="2"/>
        <v>0</v>
      </c>
    </row>
    <row r="48" spans="1:8" ht="45" x14ac:dyDescent="0.25">
      <c r="A48" s="205">
        <v>45</v>
      </c>
      <c r="B48" s="206" t="s">
        <v>568</v>
      </c>
      <c r="C48" s="216">
        <v>10</v>
      </c>
      <c r="D48" s="207"/>
      <c r="E48" s="208"/>
      <c r="F48" s="209">
        <f t="shared" si="0"/>
        <v>0</v>
      </c>
      <c r="G48" s="209">
        <f t="shared" si="1"/>
        <v>0</v>
      </c>
      <c r="H48" s="209">
        <f t="shared" si="2"/>
        <v>0</v>
      </c>
    </row>
    <row r="49" spans="1:8" ht="45" x14ac:dyDescent="0.25">
      <c r="A49" s="205">
        <v>46</v>
      </c>
      <c r="B49" s="206" t="s">
        <v>569</v>
      </c>
      <c r="C49" s="216">
        <v>10</v>
      </c>
      <c r="D49" s="207"/>
      <c r="E49" s="208"/>
      <c r="F49" s="209">
        <f t="shared" si="0"/>
        <v>0</v>
      </c>
      <c r="G49" s="209">
        <f t="shared" si="1"/>
        <v>0</v>
      </c>
      <c r="H49" s="209">
        <f t="shared" si="2"/>
        <v>0</v>
      </c>
    </row>
    <row r="50" spans="1:8" ht="45" x14ac:dyDescent="0.25">
      <c r="A50" s="205">
        <v>47</v>
      </c>
      <c r="B50" s="206" t="s">
        <v>570</v>
      </c>
      <c r="C50" s="216">
        <v>10</v>
      </c>
      <c r="D50" s="207"/>
      <c r="E50" s="208"/>
      <c r="F50" s="209">
        <f t="shared" si="0"/>
        <v>0</v>
      </c>
      <c r="G50" s="209">
        <f t="shared" si="1"/>
        <v>0</v>
      </c>
      <c r="H50" s="209">
        <f t="shared" si="2"/>
        <v>0</v>
      </c>
    </row>
    <row r="51" spans="1:8" ht="30" x14ac:dyDescent="0.25">
      <c r="A51" s="205">
        <v>48</v>
      </c>
      <c r="B51" s="206" t="s">
        <v>571</v>
      </c>
      <c r="C51" s="216">
        <v>10</v>
      </c>
      <c r="D51" s="207"/>
      <c r="E51" s="208"/>
      <c r="F51" s="209">
        <f t="shared" si="0"/>
        <v>0</v>
      </c>
      <c r="G51" s="209">
        <f t="shared" si="1"/>
        <v>0</v>
      </c>
      <c r="H51" s="209">
        <f t="shared" si="2"/>
        <v>0</v>
      </c>
    </row>
    <row r="52" spans="1:8" ht="45" x14ac:dyDescent="0.25">
      <c r="A52" s="205">
        <v>49</v>
      </c>
      <c r="B52" s="206" t="s">
        <v>572</v>
      </c>
      <c r="C52" s="216">
        <v>10</v>
      </c>
      <c r="D52" s="207"/>
      <c r="E52" s="208"/>
      <c r="F52" s="209">
        <f t="shared" si="0"/>
        <v>0</v>
      </c>
      <c r="G52" s="209">
        <f t="shared" si="1"/>
        <v>0</v>
      </c>
      <c r="H52" s="209">
        <f t="shared" si="2"/>
        <v>0</v>
      </c>
    </row>
    <row r="53" spans="1:8" ht="45" x14ac:dyDescent="0.25">
      <c r="A53" s="205">
        <v>50</v>
      </c>
      <c r="B53" s="206" t="s">
        <v>573</v>
      </c>
      <c r="C53" s="216">
        <v>50</v>
      </c>
      <c r="D53" s="207"/>
      <c r="E53" s="208"/>
      <c r="F53" s="209">
        <f t="shared" si="0"/>
        <v>0</v>
      </c>
      <c r="G53" s="209">
        <f t="shared" si="1"/>
        <v>0</v>
      </c>
      <c r="H53" s="209">
        <f t="shared" si="2"/>
        <v>0</v>
      </c>
    </row>
    <row r="54" spans="1:8" ht="60" x14ac:dyDescent="0.25">
      <c r="A54" s="205">
        <v>51</v>
      </c>
      <c r="B54" s="206" t="s">
        <v>574</v>
      </c>
      <c r="C54" s="216">
        <v>50</v>
      </c>
      <c r="D54" s="207"/>
      <c r="E54" s="208"/>
      <c r="F54" s="209">
        <f t="shared" si="0"/>
        <v>0</v>
      </c>
      <c r="G54" s="209">
        <f t="shared" si="1"/>
        <v>0</v>
      </c>
      <c r="H54" s="209">
        <f t="shared" si="2"/>
        <v>0</v>
      </c>
    </row>
    <row r="55" spans="1:8" ht="60" x14ac:dyDescent="0.25">
      <c r="A55" s="205">
        <v>52</v>
      </c>
      <c r="B55" s="206" t="s">
        <v>575</v>
      </c>
      <c r="C55" s="216">
        <v>50</v>
      </c>
      <c r="D55" s="207"/>
      <c r="E55" s="208"/>
      <c r="F55" s="209">
        <f t="shared" si="0"/>
        <v>0</v>
      </c>
      <c r="G55" s="209">
        <f t="shared" si="1"/>
        <v>0</v>
      </c>
      <c r="H55" s="209">
        <f t="shared" si="2"/>
        <v>0</v>
      </c>
    </row>
    <row r="56" spans="1:8" ht="60" x14ac:dyDescent="0.25">
      <c r="A56" s="205">
        <v>53</v>
      </c>
      <c r="B56" s="206" t="s">
        <v>576</v>
      </c>
      <c r="C56" s="216">
        <v>50</v>
      </c>
      <c r="D56" s="207"/>
      <c r="E56" s="208"/>
      <c r="F56" s="209">
        <f t="shared" si="0"/>
        <v>0</v>
      </c>
      <c r="G56" s="209">
        <f t="shared" si="1"/>
        <v>0</v>
      </c>
      <c r="H56" s="209">
        <f t="shared" si="2"/>
        <v>0</v>
      </c>
    </row>
    <row r="57" spans="1:8" ht="60" x14ac:dyDescent="0.25">
      <c r="A57" s="205">
        <v>54</v>
      </c>
      <c r="B57" s="206" t="s">
        <v>577</v>
      </c>
      <c r="C57" s="216">
        <v>50</v>
      </c>
      <c r="D57" s="207"/>
      <c r="E57" s="208"/>
      <c r="F57" s="209">
        <f t="shared" si="0"/>
        <v>0</v>
      </c>
      <c r="G57" s="209">
        <f t="shared" si="1"/>
        <v>0</v>
      </c>
      <c r="H57" s="209">
        <f t="shared" si="2"/>
        <v>0</v>
      </c>
    </row>
    <row r="58" spans="1:8" ht="60" x14ac:dyDescent="0.25">
      <c r="A58" s="205">
        <v>55</v>
      </c>
      <c r="B58" s="206" t="s">
        <v>577</v>
      </c>
      <c r="C58" s="216">
        <v>50</v>
      </c>
      <c r="D58" s="207"/>
      <c r="E58" s="208"/>
      <c r="F58" s="209">
        <f t="shared" si="0"/>
        <v>0</v>
      </c>
      <c r="G58" s="209">
        <f t="shared" si="1"/>
        <v>0</v>
      </c>
      <c r="H58" s="209">
        <f t="shared" si="2"/>
        <v>0</v>
      </c>
    </row>
    <row r="59" spans="1:8" ht="105" x14ac:dyDescent="0.25">
      <c r="A59" s="205">
        <v>56</v>
      </c>
      <c r="B59" s="206" t="s">
        <v>578</v>
      </c>
      <c r="C59" s="216">
        <v>100</v>
      </c>
      <c r="D59" s="207"/>
      <c r="E59" s="208"/>
      <c r="F59" s="209">
        <f t="shared" si="0"/>
        <v>0</v>
      </c>
      <c r="G59" s="209">
        <f t="shared" si="1"/>
        <v>0</v>
      </c>
      <c r="H59" s="209">
        <f t="shared" si="2"/>
        <v>0</v>
      </c>
    </row>
    <row r="60" spans="1:8" ht="75" x14ac:dyDescent="0.25">
      <c r="A60" s="205">
        <v>57</v>
      </c>
      <c r="B60" s="206" t="s">
        <v>579</v>
      </c>
      <c r="C60" s="216">
        <v>10</v>
      </c>
      <c r="D60" s="207"/>
      <c r="E60" s="208"/>
      <c r="F60" s="209">
        <f t="shared" si="0"/>
        <v>0</v>
      </c>
      <c r="G60" s="209">
        <f t="shared" si="1"/>
        <v>0</v>
      </c>
      <c r="H60" s="209">
        <f t="shared" si="2"/>
        <v>0</v>
      </c>
    </row>
    <row r="61" spans="1:8" ht="105" x14ac:dyDescent="0.25">
      <c r="A61" s="205">
        <v>58</v>
      </c>
      <c r="B61" s="206" t="s">
        <v>580</v>
      </c>
      <c r="C61" s="216">
        <v>50</v>
      </c>
      <c r="D61" s="207"/>
      <c r="E61" s="208"/>
      <c r="F61" s="209">
        <f t="shared" si="0"/>
        <v>0</v>
      </c>
      <c r="G61" s="209">
        <f t="shared" si="1"/>
        <v>0</v>
      </c>
      <c r="H61" s="209">
        <f t="shared" si="2"/>
        <v>0</v>
      </c>
    </row>
    <row r="62" spans="1:8" ht="75" x14ac:dyDescent="0.25">
      <c r="A62" s="205">
        <v>59</v>
      </c>
      <c r="B62" s="206" t="s">
        <v>581</v>
      </c>
      <c r="C62" s="216">
        <v>10</v>
      </c>
      <c r="D62" s="207"/>
      <c r="E62" s="208"/>
      <c r="F62" s="209">
        <f t="shared" si="0"/>
        <v>0</v>
      </c>
      <c r="G62" s="209">
        <f t="shared" si="1"/>
        <v>0</v>
      </c>
      <c r="H62" s="209">
        <f t="shared" si="2"/>
        <v>0</v>
      </c>
    </row>
    <row r="63" spans="1:8" ht="45" x14ac:dyDescent="0.25">
      <c r="A63" s="205">
        <v>60</v>
      </c>
      <c r="B63" s="206" t="s">
        <v>582</v>
      </c>
      <c r="C63" s="216">
        <v>100</v>
      </c>
      <c r="D63" s="207"/>
      <c r="E63" s="208"/>
      <c r="F63" s="209">
        <f t="shared" si="0"/>
        <v>0</v>
      </c>
      <c r="G63" s="209">
        <f t="shared" si="1"/>
        <v>0</v>
      </c>
      <c r="H63" s="209">
        <f t="shared" si="2"/>
        <v>0</v>
      </c>
    </row>
    <row r="64" spans="1:8" ht="75" x14ac:dyDescent="0.25">
      <c r="A64" s="205">
        <v>61</v>
      </c>
      <c r="B64" s="206" t="s">
        <v>583</v>
      </c>
      <c r="C64" s="216">
        <v>10</v>
      </c>
      <c r="D64" s="207"/>
      <c r="E64" s="208"/>
      <c r="F64" s="209">
        <f t="shared" si="0"/>
        <v>0</v>
      </c>
      <c r="G64" s="209">
        <f t="shared" si="1"/>
        <v>0</v>
      </c>
      <c r="H64" s="209">
        <f t="shared" si="2"/>
        <v>0</v>
      </c>
    </row>
    <row r="65" spans="1:8" ht="75" x14ac:dyDescent="0.25">
      <c r="A65" s="205">
        <v>62</v>
      </c>
      <c r="B65" s="206" t="s">
        <v>584</v>
      </c>
      <c r="C65" s="216">
        <v>20</v>
      </c>
      <c r="D65" s="207"/>
      <c r="E65" s="208"/>
      <c r="F65" s="209">
        <f t="shared" si="0"/>
        <v>0</v>
      </c>
      <c r="G65" s="209">
        <f t="shared" si="1"/>
        <v>0</v>
      </c>
      <c r="H65" s="209">
        <f t="shared" si="2"/>
        <v>0</v>
      </c>
    </row>
    <row r="66" spans="1:8" ht="30" x14ac:dyDescent="0.25">
      <c r="A66" s="205">
        <v>63</v>
      </c>
      <c r="B66" s="206" t="s">
        <v>585</v>
      </c>
      <c r="C66" s="216">
        <v>20</v>
      </c>
      <c r="D66" s="207"/>
      <c r="E66" s="208"/>
      <c r="F66" s="209">
        <f t="shared" si="0"/>
        <v>0</v>
      </c>
      <c r="G66" s="209">
        <f t="shared" si="1"/>
        <v>0</v>
      </c>
      <c r="H66" s="209">
        <f t="shared" si="2"/>
        <v>0</v>
      </c>
    </row>
    <row r="67" spans="1:8" ht="285" x14ac:dyDescent="0.25">
      <c r="A67" s="205">
        <v>64</v>
      </c>
      <c r="B67" s="206" t="s">
        <v>586</v>
      </c>
      <c r="C67" s="216">
        <v>120</v>
      </c>
      <c r="D67" s="207"/>
      <c r="E67" s="208"/>
      <c r="F67" s="209">
        <f t="shared" si="0"/>
        <v>0</v>
      </c>
      <c r="G67" s="209">
        <f t="shared" si="1"/>
        <v>0</v>
      </c>
      <c r="H67" s="209">
        <f t="shared" si="2"/>
        <v>0</v>
      </c>
    </row>
    <row r="68" spans="1:8" ht="75" x14ac:dyDescent="0.25">
      <c r="A68" s="205">
        <v>65</v>
      </c>
      <c r="B68" s="206" t="s">
        <v>587</v>
      </c>
      <c r="C68" s="216">
        <v>500</v>
      </c>
      <c r="D68" s="207"/>
      <c r="E68" s="208"/>
      <c r="F68" s="209">
        <f t="shared" ref="F68:F93" si="3">D68+(D68*E68)</f>
        <v>0</v>
      </c>
      <c r="G68" s="209">
        <f t="shared" ref="G68:G93" si="4">C68*D68</f>
        <v>0</v>
      </c>
      <c r="H68" s="209">
        <f t="shared" ref="H68:H93" si="5">C68*F68</f>
        <v>0</v>
      </c>
    </row>
    <row r="69" spans="1:8" ht="120" x14ac:dyDescent="0.25">
      <c r="A69" s="205">
        <v>66</v>
      </c>
      <c r="B69" s="206" t="s">
        <v>588</v>
      </c>
      <c r="C69" s="216">
        <v>0</v>
      </c>
      <c r="D69" s="207"/>
      <c r="E69" s="208"/>
      <c r="F69" s="209">
        <f t="shared" si="3"/>
        <v>0</v>
      </c>
      <c r="G69" s="209">
        <f t="shared" si="4"/>
        <v>0</v>
      </c>
      <c r="H69" s="209">
        <f t="shared" si="5"/>
        <v>0</v>
      </c>
    </row>
    <row r="70" spans="1:8" ht="90" x14ac:dyDescent="0.25">
      <c r="A70" s="205">
        <v>67</v>
      </c>
      <c r="B70" s="206" t="s">
        <v>589</v>
      </c>
      <c r="C70" s="216">
        <v>200</v>
      </c>
      <c r="D70" s="207"/>
      <c r="E70" s="208"/>
      <c r="F70" s="209">
        <f t="shared" si="3"/>
        <v>0</v>
      </c>
      <c r="G70" s="209">
        <f t="shared" si="4"/>
        <v>0</v>
      </c>
      <c r="H70" s="209">
        <f t="shared" si="5"/>
        <v>0</v>
      </c>
    </row>
    <row r="71" spans="1:8" ht="120" x14ac:dyDescent="0.25">
      <c r="A71" s="205">
        <v>68</v>
      </c>
      <c r="B71" s="206" t="s">
        <v>590</v>
      </c>
      <c r="C71" s="216">
        <v>30</v>
      </c>
      <c r="D71" s="207"/>
      <c r="E71" s="208"/>
      <c r="F71" s="209">
        <f t="shared" si="3"/>
        <v>0</v>
      </c>
      <c r="G71" s="209">
        <f t="shared" si="4"/>
        <v>0</v>
      </c>
      <c r="H71" s="209">
        <f t="shared" si="5"/>
        <v>0</v>
      </c>
    </row>
    <row r="72" spans="1:8" ht="120" x14ac:dyDescent="0.25">
      <c r="A72" s="205">
        <v>69</v>
      </c>
      <c r="B72" s="206" t="s">
        <v>591</v>
      </c>
      <c r="C72" s="216">
        <v>10</v>
      </c>
      <c r="D72" s="207"/>
      <c r="E72" s="208"/>
      <c r="F72" s="209">
        <f t="shared" si="3"/>
        <v>0</v>
      </c>
      <c r="G72" s="209">
        <f t="shared" si="4"/>
        <v>0</v>
      </c>
      <c r="H72" s="209">
        <f t="shared" si="5"/>
        <v>0</v>
      </c>
    </row>
    <row r="73" spans="1:8" ht="135" x14ac:dyDescent="0.25">
      <c r="A73" s="205">
        <v>70</v>
      </c>
      <c r="B73" s="206" t="s">
        <v>592</v>
      </c>
      <c r="C73" s="216">
        <v>25</v>
      </c>
      <c r="D73" s="211"/>
      <c r="E73" s="208"/>
      <c r="F73" s="209">
        <f t="shared" si="3"/>
        <v>0</v>
      </c>
      <c r="G73" s="209">
        <f t="shared" si="4"/>
        <v>0</v>
      </c>
      <c r="H73" s="209">
        <f t="shared" si="5"/>
        <v>0</v>
      </c>
    </row>
    <row r="74" spans="1:8" ht="60" x14ac:dyDescent="0.25">
      <c r="A74" s="205">
        <v>71</v>
      </c>
      <c r="B74" s="206" t="s">
        <v>593</v>
      </c>
      <c r="C74" s="216">
        <v>48</v>
      </c>
      <c r="D74" s="207"/>
      <c r="E74" s="208"/>
      <c r="F74" s="209">
        <f t="shared" si="3"/>
        <v>0</v>
      </c>
      <c r="G74" s="209">
        <f t="shared" si="4"/>
        <v>0</v>
      </c>
      <c r="H74" s="209">
        <f t="shared" si="5"/>
        <v>0</v>
      </c>
    </row>
    <row r="75" spans="1:8" ht="60" x14ac:dyDescent="0.25">
      <c r="A75" s="205">
        <v>72</v>
      </c>
      <c r="B75" s="206" t="s">
        <v>594</v>
      </c>
      <c r="C75" s="216">
        <v>48</v>
      </c>
      <c r="D75" s="207"/>
      <c r="E75" s="208"/>
      <c r="F75" s="209">
        <f t="shared" si="3"/>
        <v>0</v>
      </c>
      <c r="G75" s="209">
        <f t="shared" si="4"/>
        <v>0</v>
      </c>
      <c r="H75" s="209">
        <f t="shared" si="5"/>
        <v>0</v>
      </c>
    </row>
    <row r="76" spans="1:8" ht="30" x14ac:dyDescent="0.25">
      <c r="A76" s="205">
        <v>73</v>
      </c>
      <c r="B76" s="206" t="s">
        <v>595</v>
      </c>
      <c r="C76" s="216">
        <v>48</v>
      </c>
      <c r="D76" s="207"/>
      <c r="E76" s="208"/>
      <c r="F76" s="209">
        <f t="shared" si="3"/>
        <v>0</v>
      </c>
      <c r="G76" s="209">
        <f t="shared" si="4"/>
        <v>0</v>
      </c>
      <c r="H76" s="209">
        <f t="shared" si="5"/>
        <v>0</v>
      </c>
    </row>
    <row r="77" spans="1:8" ht="30" x14ac:dyDescent="0.25">
      <c r="A77" s="205">
        <v>74</v>
      </c>
      <c r="B77" s="206" t="s">
        <v>596</v>
      </c>
      <c r="C77" s="216">
        <v>48</v>
      </c>
      <c r="D77" s="207"/>
      <c r="E77" s="208"/>
      <c r="F77" s="209">
        <f t="shared" si="3"/>
        <v>0</v>
      </c>
      <c r="G77" s="209">
        <f t="shared" si="4"/>
        <v>0</v>
      </c>
      <c r="H77" s="209">
        <f t="shared" si="5"/>
        <v>0</v>
      </c>
    </row>
    <row r="78" spans="1:8" x14ac:dyDescent="0.25">
      <c r="A78" s="205">
        <v>75</v>
      </c>
      <c r="B78" s="206" t="s">
        <v>597</v>
      </c>
      <c r="C78" s="216">
        <v>72</v>
      </c>
      <c r="D78" s="207"/>
      <c r="E78" s="208"/>
      <c r="F78" s="209">
        <f t="shared" si="3"/>
        <v>0</v>
      </c>
      <c r="G78" s="209">
        <f t="shared" si="4"/>
        <v>0</v>
      </c>
      <c r="H78" s="209">
        <f t="shared" si="5"/>
        <v>0</v>
      </c>
    </row>
    <row r="79" spans="1:8" ht="120" x14ac:dyDescent="0.25">
      <c r="A79" s="205">
        <v>76</v>
      </c>
      <c r="B79" s="206" t="s">
        <v>598</v>
      </c>
      <c r="C79" s="216">
        <v>20</v>
      </c>
      <c r="D79" s="207"/>
      <c r="E79" s="208"/>
      <c r="F79" s="209">
        <f t="shared" si="3"/>
        <v>0</v>
      </c>
      <c r="G79" s="209">
        <f t="shared" si="4"/>
        <v>0</v>
      </c>
      <c r="H79" s="209">
        <f t="shared" si="5"/>
        <v>0</v>
      </c>
    </row>
    <row r="80" spans="1:8" ht="45" x14ac:dyDescent="0.25">
      <c r="A80" s="205">
        <v>77</v>
      </c>
      <c r="B80" s="206" t="s">
        <v>599</v>
      </c>
      <c r="C80" s="216">
        <v>20</v>
      </c>
      <c r="D80" s="207"/>
      <c r="E80" s="208"/>
      <c r="F80" s="209">
        <f t="shared" si="3"/>
        <v>0</v>
      </c>
      <c r="G80" s="209">
        <f t="shared" si="4"/>
        <v>0</v>
      </c>
      <c r="H80" s="209">
        <f t="shared" si="5"/>
        <v>0</v>
      </c>
    </row>
    <row r="81" spans="1:9" ht="120" x14ac:dyDescent="0.25">
      <c r="A81" s="205">
        <v>78</v>
      </c>
      <c r="B81" s="206" t="s">
        <v>600</v>
      </c>
      <c r="C81" s="216">
        <v>200</v>
      </c>
      <c r="D81" s="207"/>
      <c r="E81" s="208"/>
      <c r="F81" s="209">
        <f t="shared" si="3"/>
        <v>0</v>
      </c>
      <c r="G81" s="209">
        <f t="shared" si="4"/>
        <v>0</v>
      </c>
      <c r="H81" s="209">
        <f t="shared" si="5"/>
        <v>0</v>
      </c>
    </row>
    <row r="82" spans="1:9" ht="90" x14ac:dyDescent="0.25">
      <c r="A82" s="205">
        <v>79</v>
      </c>
      <c r="B82" s="206" t="s">
        <v>601</v>
      </c>
      <c r="C82" s="216">
        <v>100</v>
      </c>
      <c r="D82" s="207"/>
      <c r="E82" s="208"/>
      <c r="F82" s="209">
        <f t="shared" si="3"/>
        <v>0</v>
      </c>
      <c r="G82" s="209">
        <f t="shared" si="4"/>
        <v>0</v>
      </c>
      <c r="H82" s="209">
        <f t="shared" si="5"/>
        <v>0</v>
      </c>
    </row>
    <row r="83" spans="1:9" ht="30" x14ac:dyDescent="0.25">
      <c r="A83" s="205">
        <v>80</v>
      </c>
      <c r="B83" s="206" t="s">
        <v>602</v>
      </c>
      <c r="C83" s="216">
        <v>5</v>
      </c>
      <c r="D83" s="207"/>
      <c r="E83" s="208"/>
      <c r="F83" s="209">
        <f t="shared" si="3"/>
        <v>0</v>
      </c>
      <c r="G83" s="209">
        <f t="shared" si="4"/>
        <v>0</v>
      </c>
      <c r="H83" s="209">
        <f t="shared" si="5"/>
        <v>0</v>
      </c>
    </row>
    <row r="84" spans="1:9" ht="45" x14ac:dyDescent="0.25">
      <c r="A84" s="205">
        <v>81</v>
      </c>
      <c r="B84" s="206" t="s">
        <v>603</v>
      </c>
      <c r="C84" s="216">
        <v>10</v>
      </c>
      <c r="D84" s="207"/>
      <c r="E84" s="208"/>
      <c r="F84" s="209">
        <f t="shared" si="3"/>
        <v>0</v>
      </c>
      <c r="G84" s="209">
        <f t="shared" si="4"/>
        <v>0</v>
      </c>
      <c r="H84" s="209">
        <f t="shared" si="5"/>
        <v>0</v>
      </c>
    </row>
    <row r="85" spans="1:9" ht="45" x14ac:dyDescent="0.25">
      <c r="A85" s="205">
        <v>82</v>
      </c>
      <c r="B85" s="206" t="s">
        <v>604</v>
      </c>
      <c r="C85" s="216">
        <v>100</v>
      </c>
      <c r="D85" s="207"/>
      <c r="E85" s="208"/>
      <c r="F85" s="209">
        <f t="shared" si="3"/>
        <v>0</v>
      </c>
      <c r="G85" s="209">
        <f t="shared" si="4"/>
        <v>0</v>
      </c>
      <c r="H85" s="209">
        <f t="shared" si="5"/>
        <v>0</v>
      </c>
    </row>
    <row r="86" spans="1:9" ht="30" x14ac:dyDescent="0.25">
      <c r="A86" s="205">
        <v>83</v>
      </c>
      <c r="B86" s="206" t="s">
        <v>605</v>
      </c>
      <c r="C86" s="216">
        <v>10</v>
      </c>
      <c r="D86" s="207"/>
      <c r="E86" s="208"/>
      <c r="F86" s="209">
        <f t="shared" si="3"/>
        <v>0</v>
      </c>
      <c r="G86" s="209">
        <f t="shared" si="4"/>
        <v>0</v>
      </c>
      <c r="H86" s="209">
        <f t="shared" si="5"/>
        <v>0</v>
      </c>
    </row>
    <row r="87" spans="1:9" ht="75" x14ac:dyDescent="0.25">
      <c r="A87" s="205">
        <v>84</v>
      </c>
      <c r="B87" s="206" t="s">
        <v>606</v>
      </c>
      <c r="C87" s="216">
        <v>650</v>
      </c>
      <c r="D87" s="207"/>
      <c r="E87" s="208"/>
      <c r="F87" s="209">
        <f t="shared" si="3"/>
        <v>0</v>
      </c>
      <c r="G87" s="209">
        <f t="shared" si="4"/>
        <v>0</v>
      </c>
      <c r="H87" s="209">
        <f t="shared" si="5"/>
        <v>0</v>
      </c>
    </row>
    <row r="88" spans="1:9" ht="60" x14ac:dyDescent="0.25">
      <c r="A88" s="205">
        <v>85</v>
      </c>
      <c r="B88" s="206" t="s">
        <v>607</v>
      </c>
      <c r="C88" s="216">
        <v>120</v>
      </c>
      <c r="D88" s="207"/>
      <c r="E88" s="208"/>
      <c r="F88" s="209">
        <f t="shared" si="3"/>
        <v>0</v>
      </c>
      <c r="G88" s="209">
        <f t="shared" si="4"/>
        <v>0</v>
      </c>
      <c r="H88" s="209">
        <f t="shared" si="5"/>
        <v>0</v>
      </c>
    </row>
    <row r="89" spans="1:9" ht="60" x14ac:dyDescent="0.25">
      <c r="A89" s="205">
        <v>86</v>
      </c>
      <c r="B89" s="206" t="s">
        <v>608</v>
      </c>
      <c r="C89" s="216">
        <v>10</v>
      </c>
      <c r="D89" s="207"/>
      <c r="E89" s="208"/>
      <c r="F89" s="209">
        <f t="shared" si="3"/>
        <v>0</v>
      </c>
      <c r="G89" s="209">
        <f t="shared" si="4"/>
        <v>0</v>
      </c>
      <c r="H89" s="209">
        <f t="shared" si="5"/>
        <v>0</v>
      </c>
    </row>
    <row r="90" spans="1:9" ht="90" x14ac:dyDescent="0.25">
      <c r="A90" s="205">
        <v>87</v>
      </c>
      <c r="B90" s="206" t="s">
        <v>609</v>
      </c>
      <c r="C90" s="216">
        <v>50</v>
      </c>
      <c r="D90" s="207"/>
      <c r="E90" s="208"/>
      <c r="F90" s="209">
        <f t="shared" si="3"/>
        <v>0</v>
      </c>
      <c r="G90" s="209">
        <f t="shared" si="4"/>
        <v>0</v>
      </c>
      <c r="H90" s="209">
        <f t="shared" si="5"/>
        <v>0</v>
      </c>
    </row>
    <row r="91" spans="1:9" ht="90" x14ac:dyDescent="0.25">
      <c r="A91" s="205">
        <v>88</v>
      </c>
      <c r="B91" s="206" t="s">
        <v>610</v>
      </c>
      <c r="C91" s="216">
        <v>50</v>
      </c>
      <c r="D91" s="207"/>
      <c r="E91" s="208"/>
      <c r="F91" s="209">
        <f t="shared" si="3"/>
        <v>0</v>
      </c>
      <c r="G91" s="209">
        <f t="shared" si="4"/>
        <v>0</v>
      </c>
      <c r="H91" s="209">
        <f t="shared" si="5"/>
        <v>0</v>
      </c>
    </row>
    <row r="92" spans="1:9" ht="90" x14ac:dyDescent="0.25">
      <c r="A92" s="205">
        <v>89</v>
      </c>
      <c r="B92" s="206" t="s">
        <v>611</v>
      </c>
      <c r="C92" s="216">
        <v>150</v>
      </c>
      <c r="D92" s="207"/>
      <c r="E92" s="208"/>
      <c r="F92" s="209">
        <f t="shared" si="3"/>
        <v>0</v>
      </c>
      <c r="G92" s="209">
        <f t="shared" si="4"/>
        <v>0</v>
      </c>
      <c r="H92" s="209">
        <f t="shared" si="5"/>
        <v>0</v>
      </c>
    </row>
    <row r="93" spans="1:9" ht="105.75" thickBot="1" x14ac:dyDescent="0.3">
      <c r="A93" s="205">
        <v>90</v>
      </c>
      <c r="B93" s="206" t="s">
        <v>612</v>
      </c>
      <c r="C93" s="216">
        <v>50</v>
      </c>
      <c r="D93" s="207"/>
      <c r="E93" s="208"/>
      <c r="F93" s="209">
        <f t="shared" si="3"/>
        <v>0</v>
      </c>
      <c r="G93" s="209">
        <f t="shared" si="4"/>
        <v>0</v>
      </c>
      <c r="H93" s="209">
        <f t="shared" si="5"/>
        <v>0</v>
      </c>
    </row>
    <row r="94" spans="1:9" ht="124.5" customHeight="1" x14ac:dyDescent="0.25">
      <c r="A94" s="353" t="s">
        <v>51</v>
      </c>
      <c r="B94" s="354"/>
      <c r="C94" s="355"/>
      <c r="D94" s="354"/>
      <c r="E94" s="355"/>
      <c r="F94" s="355"/>
      <c r="G94" s="355"/>
      <c r="H94" s="355"/>
      <c r="I94" s="364"/>
    </row>
    <row r="95" spans="1:9" x14ac:dyDescent="0.25">
      <c r="A95" s="356"/>
      <c r="B95" s="357"/>
      <c r="C95" s="357"/>
      <c r="D95" s="357"/>
      <c r="E95" s="358"/>
      <c r="F95" s="217" t="s">
        <v>620</v>
      </c>
      <c r="G95" s="218"/>
      <c r="H95" s="218"/>
      <c r="I95" s="215"/>
    </row>
  </sheetData>
  <mergeCells count="2">
    <mergeCell ref="A94:I94"/>
    <mergeCell ref="A95:E9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view="pageBreakPreview" zoomScale="90" zoomScaleNormal="100" zoomScaleSheetLayoutView="90" workbookViewId="0">
      <selection activeCell="A7" sqref="A7:J7"/>
    </sheetView>
  </sheetViews>
  <sheetFormatPr defaultColWidth="8.7109375" defaultRowHeight="15" x14ac:dyDescent="0.25"/>
  <cols>
    <col min="1" max="1" width="8.7109375" customWidth="1"/>
    <col min="2" max="2" width="39.7109375" customWidth="1"/>
    <col min="3" max="3" width="8.7109375" customWidth="1"/>
    <col min="4" max="4" width="15.42578125" customWidth="1"/>
  </cols>
  <sheetData>
    <row r="1" spans="1:10" x14ac:dyDescent="0.25">
      <c r="A1" s="1" t="s">
        <v>621</v>
      </c>
      <c r="B1" s="2"/>
      <c r="C1" s="2"/>
      <c r="D1" s="2"/>
      <c r="E1" s="2"/>
      <c r="F1" s="2"/>
      <c r="G1" s="2"/>
      <c r="H1" s="2"/>
      <c r="I1" s="2"/>
      <c r="J1" s="2"/>
    </row>
    <row r="2" spans="1:10" ht="15.75" thickBot="1" x14ac:dyDescent="0.3">
      <c r="A2" s="3" t="s">
        <v>622</v>
      </c>
      <c r="B2" s="2"/>
      <c r="C2" s="2"/>
      <c r="D2" s="2"/>
      <c r="E2" s="2"/>
      <c r="F2" s="2"/>
      <c r="G2" s="2"/>
      <c r="H2" s="2"/>
      <c r="I2" s="2"/>
      <c r="J2" s="2"/>
    </row>
    <row r="3" spans="1:10" ht="15.75" thickBot="1" x14ac:dyDescent="0.3">
      <c r="A3" s="4"/>
      <c r="B3" s="264"/>
      <c r="C3" s="265"/>
      <c r="D3" s="5" t="s">
        <v>1</v>
      </c>
      <c r="E3" s="5" t="s">
        <v>2</v>
      </c>
      <c r="F3" s="5" t="s">
        <v>3</v>
      </c>
      <c r="G3" s="5" t="s">
        <v>4</v>
      </c>
      <c r="H3" s="5" t="s">
        <v>5</v>
      </c>
      <c r="I3" s="5" t="s">
        <v>6</v>
      </c>
      <c r="J3" s="5" t="s">
        <v>7</v>
      </c>
    </row>
    <row r="4" spans="1:10" ht="15.75" thickBot="1" x14ac:dyDescent="0.3">
      <c r="A4" s="266"/>
      <c r="B4" s="268" t="s">
        <v>8</v>
      </c>
      <c r="C4" s="269"/>
      <c r="D4" s="251" t="s">
        <v>9</v>
      </c>
      <c r="E4" s="251" t="s">
        <v>10</v>
      </c>
      <c r="F4" s="251" t="s">
        <v>11</v>
      </c>
      <c r="G4" s="251" t="s">
        <v>12</v>
      </c>
      <c r="H4" s="251" t="s">
        <v>13</v>
      </c>
      <c r="I4" s="251" t="s">
        <v>14</v>
      </c>
      <c r="J4" s="251" t="s">
        <v>15</v>
      </c>
    </row>
    <row r="5" spans="1:10" ht="40.5" customHeight="1" thickBot="1" x14ac:dyDescent="0.3">
      <c r="A5" s="267"/>
      <c r="B5" s="5" t="s">
        <v>16</v>
      </c>
      <c r="C5" s="6" t="s">
        <v>17</v>
      </c>
      <c r="D5" s="252"/>
      <c r="E5" s="252"/>
      <c r="F5" s="252"/>
      <c r="G5" s="252"/>
      <c r="H5" s="252"/>
      <c r="I5" s="252"/>
      <c r="J5" s="252"/>
    </row>
    <row r="6" spans="1:10" ht="179.25" thickBot="1" x14ac:dyDescent="0.3">
      <c r="A6" s="5">
        <v>1</v>
      </c>
      <c r="B6" s="119" t="s">
        <v>623</v>
      </c>
      <c r="C6" s="118"/>
      <c r="D6" s="15"/>
      <c r="E6" s="14" t="s">
        <v>18</v>
      </c>
      <c r="F6" s="8">
        <v>20</v>
      </c>
      <c r="G6" s="4">
        <f>PRODUCT(D6*F6)</f>
        <v>0</v>
      </c>
      <c r="H6" s="4"/>
      <c r="I6" s="4">
        <f>G6*1.08</f>
        <v>0</v>
      </c>
      <c r="J6" s="117"/>
    </row>
    <row r="7" spans="1:10" ht="150" customHeight="1" thickBot="1" x14ac:dyDescent="0.3">
      <c r="A7" s="349" t="s">
        <v>51</v>
      </c>
      <c r="B7" s="255"/>
      <c r="C7" s="255"/>
      <c r="D7" s="255"/>
      <c r="E7" s="255"/>
      <c r="F7" s="255"/>
      <c r="G7" s="255"/>
      <c r="H7" s="255"/>
      <c r="I7" s="255"/>
      <c r="J7" s="336"/>
    </row>
    <row r="8" spans="1:10" ht="15.75" thickBot="1" x14ac:dyDescent="0.3">
      <c r="A8" s="257"/>
      <c r="B8" s="258"/>
      <c r="C8" s="258"/>
      <c r="D8" s="258"/>
      <c r="E8" s="259"/>
      <c r="F8" s="9" t="s">
        <v>21</v>
      </c>
      <c r="G8" s="4">
        <f>SUM(G6:G6)</f>
        <v>0</v>
      </c>
      <c r="H8" s="4"/>
      <c r="I8" s="4">
        <f>SUM(I6:I6)</f>
        <v>0</v>
      </c>
      <c r="J8" s="4"/>
    </row>
  </sheetData>
  <mergeCells count="12">
    <mergeCell ref="B3:C3"/>
    <mergeCell ref="A4:A5"/>
    <mergeCell ref="B4:C4"/>
    <mergeCell ref="D4:D5"/>
    <mergeCell ref="E4:E5"/>
    <mergeCell ref="F4:F5"/>
    <mergeCell ref="A8:E8"/>
    <mergeCell ref="G4:G5"/>
    <mergeCell ref="H4:H5"/>
    <mergeCell ref="I4:I5"/>
    <mergeCell ref="J4:J5"/>
    <mergeCell ref="A7:J7"/>
  </mergeCells>
  <pageMargins left="0.7" right="0.7" top="0.75" bottom="0.75"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topLeftCell="A7" workbookViewId="0">
      <selection activeCell="D12" sqref="D12:D15"/>
    </sheetView>
  </sheetViews>
  <sheetFormatPr defaultColWidth="8.7109375" defaultRowHeight="15" x14ac:dyDescent="0.25"/>
  <cols>
    <col min="1" max="1" width="8.7109375" customWidth="1"/>
    <col min="2" max="2" width="28.7109375" customWidth="1"/>
    <col min="3" max="3" width="8.7109375" customWidth="1"/>
    <col min="4" max="4" width="16.7109375" customWidth="1"/>
  </cols>
  <sheetData>
    <row r="1" spans="1:10" x14ac:dyDescent="0.25">
      <c r="A1" s="1" t="s">
        <v>624</v>
      </c>
      <c r="B1" s="2"/>
      <c r="C1" s="2"/>
      <c r="D1" s="2"/>
      <c r="E1" s="2"/>
      <c r="F1" s="2"/>
      <c r="G1" s="2"/>
      <c r="H1" s="2"/>
      <c r="I1" s="2"/>
      <c r="J1" s="2"/>
    </row>
    <row r="2" spans="1:10" ht="15.75" thickBot="1" x14ac:dyDescent="0.3">
      <c r="A2" s="3" t="s">
        <v>625</v>
      </c>
      <c r="B2" s="2"/>
      <c r="C2" s="2"/>
      <c r="D2" s="2"/>
      <c r="E2" s="2"/>
      <c r="F2" s="2"/>
      <c r="G2" s="2"/>
      <c r="H2" s="2"/>
      <c r="I2" s="2"/>
      <c r="J2" s="2"/>
    </row>
    <row r="3" spans="1:10" ht="15.75" thickBot="1" x14ac:dyDescent="0.3">
      <c r="A3" s="4"/>
      <c r="B3" s="264"/>
      <c r="C3" s="265"/>
      <c r="D3" s="5" t="s">
        <v>1</v>
      </c>
      <c r="E3" s="5" t="s">
        <v>2</v>
      </c>
      <c r="F3" s="5" t="s">
        <v>3</v>
      </c>
      <c r="G3" s="5" t="s">
        <v>4</v>
      </c>
      <c r="H3" s="5" t="s">
        <v>5</v>
      </c>
      <c r="I3" s="5" t="s">
        <v>6</v>
      </c>
      <c r="J3" s="5" t="s">
        <v>7</v>
      </c>
    </row>
    <row r="4" spans="1:10" ht="15.75" thickBot="1" x14ac:dyDescent="0.3">
      <c r="A4" s="266"/>
      <c r="B4" s="268" t="s">
        <v>8</v>
      </c>
      <c r="C4" s="269"/>
      <c r="D4" s="251" t="s">
        <v>9</v>
      </c>
      <c r="E4" s="251" t="s">
        <v>10</v>
      </c>
      <c r="F4" s="251" t="s">
        <v>11</v>
      </c>
      <c r="G4" s="251" t="s">
        <v>12</v>
      </c>
      <c r="H4" s="251" t="s">
        <v>13</v>
      </c>
      <c r="I4" s="251" t="s">
        <v>14</v>
      </c>
      <c r="J4" s="251" t="s">
        <v>15</v>
      </c>
    </row>
    <row r="5" spans="1:10" ht="39" customHeight="1" thickBot="1" x14ac:dyDescent="0.3">
      <c r="A5" s="267"/>
      <c r="B5" s="5" t="s">
        <v>16</v>
      </c>
      <c r="C5" s="6" t="s">
        <v>17</v>
      </c>
      <c r="D5" s="252"/>
      <c r="E5" s="252"/>
      <c r="F5" s="252"/>
      <c r="G5" s="252"/>
      <c r="H5" s="252"/>
      <c r="I5" s="252"/>
      <c r="J5" s="270"/>
    </row>
    <row r="6" spans="1:10" ht="145.5" customHeight="1" thickBot="1" x14ac:dyDescent="0.3">
      <c r="A6" s="191"/>
      <c r="B6" s="359" t="s">
        <v>626</v>
      </c>
      <c r="C6" s="360"/>
      <c r="D6" s="360"/>
      <c r="E6" s="361"/>
      <c r="F6" s="189"/>
      <c r="G6" s="189"/>
      <c r="H6" s="189"/>
      <c r="I6" s="193"/>
      <c r="J6" s="223"/>
    </row>
    <row r="7" spans="1:10" ht="15.75" thickBot="1" x14ac:dyDescent="0.3">
      <c r="A7" s="5">
        <v>1</v>
      </c>
      <c r="B7" s="221" t="s">
        <v>627</v>
      </c>
      <c r="C7" s="118"/>
      <c r="D7" s="15"/>
      <c r="E7" s="14" t="s">
        <v>18</v>
      </c>
      <c r="F7" s="8">
        <v>20</v>
      </c>
      <c r="G7" s="4">
        <f>PRODUCT(D7*F7)</f>
        <v>0</v>
      </c>
      <c r="H7" s="4"/>
      <c r="I7" s="4">
        <f>G7*1.08</f>
        <v>0</v>
      </c>
      <c r="J7" s="222"/>
    </row>
    <row r="8" spans="1:10" ht="15.75" thickBot="1" x14ac:dyDescent="0.3">
      <c r="A8" s="5">
        <v>2</v>
      </c>
      <c r="B8" s="221" t="s">
        <v>628</v>
      </c>
      <c r="C8" s="118"/>
      <c r="D8" s="16"/>
      <c r="E8" s="14" t="s">
        <v>18</v>
      </c>
      <c r="F8" s="8">
        <v>20</v>
      </c>
      <c r="G8" s="4">
        <f t="shared" ref="G8:G15" si="0">PRODUCT(D8*F8)</f>
        <v>0</v>
      </c>
      <c r="H8" s="4"/>
      <c r="I8" s="4">
        <f t="shared" ref="I8:I15" si="1">G8*1.08</f>
        <v>0</v>
      </c>
      <c r="J8" s="120"/>
    </row>
    <row r="9" spans="1:10" ht="15.75" thickBot="1" x14ac:dyDescent="0.3">
      <c r="A9" s="5">
        <v>3</v>
      </c>
      <c r="B9" s="221" t="s">
        <v>629</v>
      </c>
      <c r="C9" s="118"/>
      <c r="D9" s="16"/>
      <c r="E9" s="14" t="s">
        <v>18</v>
      </c>
      <c r="F9" s="8">
        <v>60</v>
      </c>
      <c r="G9" s="4">
        <f t="shared" si="0"/>
        <v>0</v>
      </c>
      <c r="H9" s="4"/>
      <c r="I9" s="4">
        <f t="shared" si="1"/>
        <v>0</v>
      </c>
      <c r="J9" s="4"/>
    </row>
    <row r="10" spans="1:10" ht="15.75" thickBot="1" x14ac:dyDescent="0.3">
      <c r="A10" s="188">
        <v>4</v>
      </c>
      <c r="B10" s="221" t="s">
        <v>630</v>
      </c>
      <c r="C10" s="118"/>
      <c r="D10" s="16"/>
      <c r="E10" s="14" t="s">
        <v>18</v>
      </c>
      <c r="F10" s="8">
        <v>20</v>
      </c>
      <c r="G10" s="4">
        <f>PRODUCT(D10*F10)</f>
        <v>0</v>
      </c>
      <c r="H10" s="4"/>
      <c r="I10" s="4">
        <f t="shared" si="1"/>
        <v>0</v>
      </c>
      <c r="J10" s="120"/>
    </row>
    <row r="11" spans="1:10" ht="136.5" customHeight="1" thickBot="1" x14ac:dyDescent="0.3">
      <c r="A11" s="223"/>
      <c r="B11" s="362" t="s">
        <v>631</v>
      </c>
      <c r="C11" s="362"/>
      <c r="D11" s="362"/>
      <c r="E11" s="363"/>
      <c r="F11" s="8"/>
      <c r="G11" s="4"/>
      <c r="H11" s="4"/>
      <c r="I11" s="4"/>
      <c r="J11" s="120"/>
    </row>
    <row r="12" spans="1:10" ht="15.75" thickBot="1" x14ac:dyDescent="0.3">
      <c r="A12" s="193">
        <v>5</v>
      </c>
      <c r="B12" s="221" t="s">
        <v>632</v>
      </c>
      <c r="C12" s="118"/>
      <c r="D12" s="16"/>
      <c r="E12" s="14" t="s">
        <v>18</v>
      </c>
      <c r="F12" s="8">
        <v>30</v>
      </c>
      <c r="G12" s="4">
        <f t="shared" si="0"/>
        <v>0</v>
      </c>
      <c r="H12" s="4"/>
      <c r="I12" s="4">
        <f t="shared" si="1"/>
        <v>0</v>
      </c>
      <c r="J12" s="120"/>
    </row>
    <row r="13" spans="1:10" ht="26.25" thickBot="1" x14ac:dyDescent="0.3">
      <c r="A13" s="192">
        <v>6</v>
      </c>
      <c r="B13" s="221" t="s">
        <v>633</v>
      </c>
      <c r="C13" s="118"/>
      <c r="D13" s="16"/>
      <c r="E13" s="14" t="s">
        <v>18</v>
      </c>
      <c r="F13" s="8">
        <v>30</v>
      </c>
      <c r="G13" s="4">
        <f t="shared" si="0"/>
        <v>0</v>
      </c>
      <c r="H13" s="4"/>
      <c r="I13" s="4">
        <f t="shared" si="1"/>
        <v>0</v>
      </c>
      <c r="J13" s="120"/>
    </row>
    <row r="14" spans="1:10" ht="15.75" thickBot="1" x14ac:dyDescent="0.3">
      <c r="A14" s="192">
        <v>7</v>
      </c>
      <c r="B14" s="221" t="s">
        <v>634</v>
      </c>
      <c r="C14" s="118"/>
      <c r="D14" s="16"/>
      <c r="E14" s="14" t="s">
        <v>19</v>
      </c>
      <c r="F14" s="8">
        <v>120</v>
      </c>
      <c r="G14" s="4">
        <f t="shared" si="0"/>
        <v>0</v>
      </c>
      <c r="H14" s="4"/>
      <c r="I14" s="4">
        <f t="shared" si="1"/>
        <v>0</v>
      </c>
      <c r="J14" s="120"/>
    </row>
    <row r="15" spans="1:10" ht="15.75" thickBot="1" x14ac:dyDescent="0.3">
      <c r="A15" s="192">
        <v>8</v>
      </c>
      <c r="B15" s="221" t="s">
        <v>635</v>
      </c>
      <c r="C15" s="118"/>
      <c r="D15" s="16"/>
      <c r="E15" s="14" t="s">
        <v>20</v>
      </c>
      <c r="F15" s="8">
        <v>30</v>
      </c>
      <c r="G15" s="4">
        <f t="shared" si="0"/>
        <v>0</v>
      </c>
      <c r="H15" s="4"/>
      <c r="I15" s="4">
        <f t="shared" si="1"/>
        <v>0</v>
      </c>
      <c r="J15" s="120"/>
    </row>
    <row r="16" spans="1:10" ht="177" customHeight="1" thickBot="1" x14ac:dyDescent="0.3">
      <c r="A16" s="253" t="s">
        <v>666</v>
      </c>
      <c r="B16" s="255"/>
      <c r="C16" s="254"/>
      <c r="D16" s="255"/>
      <c r="E16" s="254"/>
      <c r="F16" s="254"/>
      <c r="G16" s="254"/>
      <c r="H16" s="254"/>
      <c r="I16" s="254"/>
      <c r="J16" s="256"/>
    </row>
    <row r="17" spans="1:10" ht="15.75" thickBot="1" x14ac:dyDescent="0.3">
      <c r="A17" s="257"/>
      <c r="B17" s="258"/>
      <c r="C17" s="258"/>
      <c r="D17" s="258"/>
      <c r="E17" s="259"/>
      <c r="F17" s="9" t="s">
        <v>21</v>
      </c>
      <c r="G17" s="4">
        <f>SUM(G7:G15)</f>
        <v>0</v>
      </c>
      <c r="H17" s="4"/>
      <c r="I17" s="4">
        <f>SUM(I7:I15)</f>
        <v>0</v>
      </c>
      <c r="J17" s="4"/>
    </row>
  </sheetData>
  <mergeCells count="14">
    <mergeCell ref="B3:C3"/>
    <mergeCell ref="A4:A5"/>
    <mergeCell ref="B4:C4"/>
    <mergeCell ref="D4:D5"/>
    <mergeCell ref="E4:E5"/>
    <mergeCell ref="F4:F5"/>
    <mergeCell ref="A16:J16"/>
    <mergeCell ref="A17:E17"/>
    <mergeCell ref="B6:E6"/>
    <mergeCell ref="B11:E11"/>
    <mergeCell ref="G4:G5"/>
    <mergeCell ref="H4:H5"/>
    <mergeCell ref="I4:I5"/>
    <mergeCell ref="J4:J5"/>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3"/>
  <sheetViews>
    <sheetView workbookViewId="0">
      <selection activeCell="D7" sqref="D7:D21"/>
    </sheetView>
  </sheetViews>
  <sheetFormatPr defaultColWidth="8.7109375" defaultRowHeight="15" x14ac:dyDescent="0.25"/>
  <cols>
    <col min="1" max="1" width="8.7109375" customWidth="1"/>
    <col min="2" max="2" width="39.28515625" customWidth="1"/>
    <col min="3" max="3" width="18.42578125" customWidth="1"/>
    <col min="4" max="4" width="13.7109375" customWidth="1"/>
    <col min="5" max="6" width="8.7109375" customWidth="1"/>
    <col min="7" max="7" width="15.7109375" customWidth="1"/>
    <col min="8" max="8" width="8.7109375" customWidth="1"/>
    <col min="9" max="9" width="14.42578125" customWidth="1"/>
  </cols>
  <sheetData>
    <row r="2" spans="1:10" x14ac:dyDescent="0.25">
      <c r="A2" s="1" t="s">
        <v>34</v>
      </c>
      <c r="B2" s="2"/>
      <c r="C2" s="2"/>
      <c r="D2" s="2"/>
      <c r="E2" s="2"/>
      <c r="F2" s="2"/>
      <c r="G2" s="2"/>
      <c r="H2" s="2"/>
      <c r="I2" s="2"/>
      <c r="J2" s="2"/>
    </row>
    <row r="3" spans="1:10" ht="15.75" thickBot="1" x14ac:dyDescent="0.3">
      <c r="A3" s="3" t="s">
        <v>35</v>
      </c>
      <c r="B3" s="2"/>
      <c r="C3" s="2"/>
      <c r="D3" s="2"/>
      <c r="E3" s="2"/>
      <c r="F3" s="2"/>
      <c r="G3" s="2"/>
      <c r="H3" s="2"/>
      <c r="I3" s="2"/>
      <c r="J3" s="2"/>
    </row>
    <row r="4" spans="1:10" ht="15.75" thickBot="1" x14ac:dyDescent="0.3">
      <c r="A4" s="4"/>
      <c r="B4" s="264"/>
      <c r="C4" s="265"/>
      <c r="D4" s="5" t="s">
        <v>1</v>
      </c>
      <c r="E4" s="5" t="s">
        <v>2</v>
      </c>
      <c r="F4" s="5" t="s">
        <v>3</v>
      </c>
      <c r="G4" s="5" t="s">
        <v>4</v>
      </c>
      <c r="H4" s="5" t="s">
        <v>5</v>
      </c>
      <c r="I4" s="5" t="s">
        <v>6</v>
      </c>
      <c r="J4" s="5" t="s">
        <v>7</v>
      </c>
    </row>
    <row r="5" spans="1:10" ht="15.75" thickBot="1" x14ac:dyDescent="0.3">
      <c r="A5" s="266"/>
      <c r="B5" s="268" t="s">
        <v>8</v>
      </c>
      <c r="C5" s="269"/>
      <c r="D5" s="251" t="s">
        <v>9</v>
      </c>
      <c r="E5" s="251" t="s">
        <v>10</v>
      </c>
      <c r="F5" s="251" t="s">
        <v>11</v>
      </c>
      <c r="G5" s="251" t="s">
        <v>12</v>
      </c>
      <c r="H5" s="251" t="s">
        <v>13</v>
      </c>
      <c r="I5" s="251" t="s">
        <v>14</v>
      </c>
      <c r="J5" s="251" t="s">
        <v>15</v>
      </c>
    </row>
    <row r="6" spans="1:10" ht="15.75" thickBot="1" x14ac:dyDescent="0.3">
      <c r="A6" s="267"/>
      <c r="B6" s="11" t="s">
        <v>16</v>
      </c>
      <c r="C6" s="6" t="s">
        <v>17</v>
      </c>
      <c r="D6" s="270"/>
      <c r="E6" s="252"/>
      <c r="F6" s="252"/>
      <c r="G6" s="252"/>
      <c r="H6" s="252"/>
      <c r="I6" s="252"/>
      <c r="J6" s="252"/>
    </row>
    <row r="7" spans="1:10" ht="181.5" customHeight="1" thickBot="1" x14ac:dyDescent="0.3">
      <c r="A7" s="10">
        <v>1</v>
      </c>
      <c r="B7" s="21" t="s">
        <v>36</v>
      </c>
      <c r="C7" s="18"/>
      <c r="D7" s="33"/>
      <c r="E7" s="14" t="s">
        <v>18</v>
      </c>
      <c r="F7" s="8">
        <v>400</v>
      </c>
      <c r="G7" s="4">
        <f>PRODUCT(D7*F7)</f>
        <v>0</v>
      </c>
      <c r="H7" s="4"/>
      <c r="I7" s="4">
        <f>G7*1.08</f>
        <v>0</v>
      </c>
      <c r="J7" s="4"/>
    </row>
    <row r="8" spans="1:10" ht="204.75" thickBot="1" x14ac:dyDescent="0.3">
      <c r="A8" s="10">
        <v>2</v>
      </c>
      <c r="B8" s="27" t="s">
        <v>37</v>
      </c>
      <c r="C8" s="18"/>
      <c r="D8" s="34"/>
      <c r="E8" s="14" t="s">
        <v>18</v>
      </c>
      <c r="F8" s="8">
        <v>40</v>
      </c>
      <c r="G8" s="4">
        <f t="shared" ref="G8:G21" si="0">PRODUCT(D8*F8)</f>
        <v>0</v>
      </c>
      <c r="H8" s="4"/>
      <c r="I8" s="4">
        <f t="shared" ref="I8:I21" si="1">G8*1.08</f>
        <v>0</v>
      </c>
      <c r="J8" s="4"/>
    </row>
    <row r="9" spans="1:10" ht="144" customHeight="1" thickBot="1" x14ac:dyDescent="0.3">
      <c r="A9" s="10">
        <v>3</v>
      </c>
      <c r="B9" s="22" t="s">
        <v>38</v>
      </c>
      <c r="C9" s="18"/>
      <c r="D9" s="34"/>
      <c r="E9" s="14" t="s">
        <v>18</v>
      </c>
      <c r="F9" s="8">
        <v>50</v>
      </c>
      <c r="G9" s="4">
        <f t="shared" si="0"/>
        <v>0</v>
      </c>
      <c r="H9" s="4"/>
      <c r="I9" s="4">
        <f t="shared" si="1"/>
        <v>0</v>
      </c>
      <c r="J9" s="4"/>
    </row>
    <row r="10" spans="1:10" ht="26.25" thickBot="1" x14ac:dyDescent="0.3">
      <c r="A10" s="10">
        <v>4</v>
      </c>
      <c r="B10" s="28" t="s">
        <v>39</v>
      </c>
      <c r="C10" s="18"/>
      <c r="D10" s="35"/>
      <c r="E10" s="14" t="s">
        <v>18</v>
      </c>
      <c r="F10" s="8">
        <v>90</v>
      </c>
      <c r="G10" s="4">
        <f t="shared" si="0"/>
        <v>0</v>
      </c>
      <c r="H10" s="4"/>
      <c r="I10" s="4">
        <f t="shared" si="1"/>
        <v>0</v>
      </c>
      <c r="J10" s="4"/>
    </row>
    <row r="11" spans="1:10" ht="268.5" thickBot="1" x14ac:dyDescent="0.3">
      <c r="A11" s="10">
        <v>5</v>
      </c>
      <c r="B11" s="22" t="s">
        <v>40</v>
      </c>
      <c r="C11" s="18"/>
      <c r="D11" s="35"/>
      <c r="E11" s="14" t="s">
        <v>18</v>
      </c>
      <c r="F11" s="8">
        <v>500</v>
      </c>
      <c r="G11" s="4">
        <f t="shared" si="0"/>
        <v>0</v>
      </c>
      <c r="H11" s="4"/>
      <c r="I11" s="4">
        <f t="shared" si="1"/>
        <v>0</v>
      </c>
      <c r="J11" s="4"/>
    </row>
    <row r="12" spans="1:10" ht="64.5" thickBot="1" x14ac:dyDescent="0.3">
      <c r="A12" s="10">
        <v>6</v>
      </c>
      <c r="B12" s="29" t="s">
        <v>41</v>
      </c>
      <c r="C12" s="18"/>
      <c r="D12" s="35"/>
      <c r="E12" s="14" t="s">
        <v>18</v>
      </c>
      <c r="F12" s="8">
        <v>200</v>
      </c>
      <c r="G12" s="4">
        <f t="shared" si="0"/>
        <v>0</v>
      </c>
      <c r="H12" s="4"/>
      <c r="I12" s="4">
        <f t="shared" si="1"/>
        <v>0</v>
      </c>
      <c r="J12" s="4"/>
    </row>
    <row r="13" spans="1:10" ht="77.25" thickBot="1" x14ac:dyDescent="0.3">
      <c r="A13" s="10">
        <v>7</v>
      </c>
      <c r="B13" s="23" t="s">
        <v>42</v>
      </c>
      <c r="C13" s="18"/>
      <c r="D13" s="35"/>
      <c r="E13" s="14" t="s">
        <v>19</v>
      </c>
      <c r="F13" s="8">
        <v>500</v>
      </c>
      <c r="G13" s="4">
        <f t="shared" si="0"/>
        <v>0</v>
      </c>
      <c r="H13" s="4"/>
      <c r="I13" s="4">
        <f t="shared" si="1"/>
        <v>0</v>
      </c>
      <c r="J13" s="4"/>
    </row>
    <row r="14" spans="1:10" ht="39" thickBot="1" x14ac:dyDescent="0.3">
      <c r="A14" s="10">
        <v>8</v>
      </c>
      <c r="B14" s="23" t="s">
        <v>43</v>
      </c>
      <c r="C14" s="18"/>
      <c r="D14" s="35"/>
      <c r="E14" s="14" t="s">
        <v>20</v>
      </c>
      <c r="F14" s="8">
        <v>10</v>
      </c>
      <c r="G14" s="4">
        <f t="shared" si="0"/>
        <v>0</v>
      </c>
      <c r="H14" s="4"/>
      <c r="I14" s="4">
        <f t="shared" si="1"/>
        <v>0</v>
      </c>
      <c r="J14" s="4"/>
    </row>
    <row r="15" spans="1:10" ht="64.5" thickBot="1" x14ac:dyDescent="0.3">
      <c r="A15" s="271">
        <v>9</v>
      </c>
      <c r="B15" s="30" t="s">
        <v>44</v>
      </c>
      <c r="C15" s="18"/>
      <c r="D15" s="35"/>
      <c r="E15" s="14"/>
      <c r="F15" s="8"/>
      <c r="G15" s="4"/>
      <c r="H15" s="4"/>
      <c r="I15" s="4"/>
      <c r="J15" s="4"/>
    </row>
    <row r="16" spans="1:10" ht="102.75" thickBot="1" x14ac:dyDescent="0.3">
      <c r="A16" s="272"/>
      <c r="B16" s="23" t="s">
        <v>45</v>
      </c>
      <c r="C16" s="18"/>
      <c r="D16" s="36"/>
      <c r="E16" s="14" t="s">
        <v>19</v>
      </c>
      <c r="F16" s="8">
        <v>50</v>
      </c>
      <c r="G16" s="25">
        <f>PRODUCT(D16*F16)</f>
        <v>0</v>
      </c>
      <c r="H16" s="4"/>
      <c r="I16" s="25">
        <f>G16*1.08</f>
        <v>0</v>
      </c>
      <c r="J16" s="4"/>
    </row>
    <row r="17" spans="1:10" ht="64.5" thickBot="1" x14ac:dyDescent="0.3">
      <c r="A17" s="273"/>
      <c r="B17" s="23" t="s">
        <v>46</v>
      </c>
      <c r="C17" s="18"/>
      <c r="D17" s="36"/>
      <c r="E17" s="14" t="s">
        <v>18</v>
      </c>
      <c r="F17" s="8">
        <v>50</v>
      </c>
      <c r="G17" s="4">
        <f t="shared" si="0"/>
        <v>0</v>
      </c>
      <c r="H17" s="4"/>
      <c r="I17" s="4">
        <f t="shared" si="1"/>
        <v>0</v>
      </c>
      <c r="J17" s="4"/>
    </row>
    <row r="18" spans="1:10" ht="115.5" thickBot="1" x14ac:dyDescent="0.3">
      <c r="A18" s="26">
        <v>10</v>
      </c>
      <c r="B18" s="31" t="s">
        <v>47</v>
      </c>
      <c r="C18" s="18"/>
      <c r="D18" s="35"/>
      <c r="E18" s="14" t="s">
        <v>19</v>
      </c>
      <c r="F18" s="8">
        <v>100</v>
      </c>
      <c r="G18" s="4">
        <f t="shared" si="0"/>
        <v>0</v>
      </c>
      <c r="H18" s="4"/>
      <c r="I18" s="4">
        <f t="shared" si="1"/>
        <v>0</v>
      </c>
      <c r="J18" s="4"/>
    </row>
    <row r="19" spans="1:10" ht="90" thickBot="1" x14ac:dyDescent="0.3">
      <c r="A19" s="26">
        <v>11</v>
      </c>
      <c r="B19" s="31" t="s">
        <v>48</v>
      </c>
      <c r="C19" s="18"/>
      <c r="D19" s="35"/>
      <c r="E19" s="14" t="s">
        <v>18</v>
      </c>
      <c r="F19" s="8">
        <v>350</v>
      </c>
      <c r="G19" s="4">
        <f t="shared" si="0"/>
        <v>0</v>
      </c>
      <c r="H19" s="4"/>
      <c r="I19" s="4">
        <f t="shared" si="1"/>
        <v>0</v>
      </c>
      <c r="J19" s="4"/>
    </row>
    <row r="20" spans="1:10" ht="90" thickBot="1" x14ac:dyDescent="0.3">
      <c r="A20" s="26">
        <v>12</v>
      </c>
      <c r="B20" s="31" t="s">
        <v>49</v>
      </c>
      <c r="C20" s="18"/>
      <c r="D20" s="37"/>
      <c r="E20" s="14" t="s">
        <v>19</v>
      </c>
      <c r="F20" s="8">
        <v>100</v>
      </c>
      <c r="G20" s="4">
        <f t="shared" si="0"/>
        <v>0</v>
      </c>
      <c r="H20" s="4"/>
      <c r="I20" s="4">
        <f t="shared" si="1"/>
        <v>0</v>
      </c>
      <c r="J20" s="4"/>
    </row>
    <row r="21" spans="1:10" ht="64.5" thickBot="1" x14ac:dyDescent="0.3">
      <c r="A21" s="10">
        <v>13</v>
      </c>
      <c r="B21" s="32" t="s">
        <v>50</v>
      </c>
      <c r="C21" s="18"/>
      <c r="D21" s="38"/>
      <c r="E21" s="14" t="s">
        <v>20</v>
      </c>
      <c r="F21" s="8">
        <v>150</v>
      </c>
      <c r="G21" s="4">
        <f t="shared" si="0"/>
        <v>0</v>
      </c>
      <c r="H21" s="4"/>
      <c r="I21" s="4">
        <f t="shared" si="1"/>
        <v>0</v>
      </c>
      <c r="J21" s="4"/>
    </row>
    <row r="22" spans="1:10" ht="138.75" customHeight="1" thickBot="1" x14ac:dyDescent="0.3">
      <c r="A22" s="253" t="s">
        <v>51</v>
      </c>
      <c r="B22" s="255"/>
      <c r="C22" s="254"/>
      <c r="D22" s="255"/>
      <c r="E22" s="254"/>
      <c r="F22" s="254"/>
      <c r="G22" s="254"/>
      <c r="H22" s="254"/>
      <c r="I22" s="254"/>
      <c r="J22" s="256"/>
    </row>
    <row r="23" spans="1:10" ht="15.75" thickBot="1" x14ac:dyDescent="0.3">
      <c r="A23" s="257"/>
      <c r="B23" s="258"/>
      <c r="C23" s="258"/>
      <c r="D23" s="258"/>
      <c r="E23" s="259"/>
      <c r="F23" s="9" t="s">
        <v>21</v>
      </c>
      <c r="G23" s="4">
        <f>SUM(G7:G21)</f>
        <v>0</v>
      </c>
      <c r="H23" s="4"/>
      <c r="I23" s="4">
        <f>SUM(I7:I21)</f>
        <v>0</v>
      </c>
      <c r="J23" s="4"/>
    </row>
  </sheetData>
  <mergeCells count="13">
    <mergeCell ref="A23:E23"/>
    <mergeCell ref="A15:A17"/>
    <mergeCell ref="G5:G6"/>
    <mergeCell ref="H5:H6"/>
    <mergeCell ref="I5:I6"/>
    <mergeCell ref="J5:J6"/>
    <mergeCell ref="A22:J22"/>
    <mergeCell ref="B4:C4"/>
    <mergeCell ref="A5:A6"/>
    <mergeCell ref="B5:C5"/>
    <mergeCell ref="D5:D6"/>
    <mergeCell ref="E5:E6"/>
    <mergeCell ref="F5:F6"/>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workbookViewId="0">
      <selection activeCell="D12" sqref="D12:D17"/>
    </sheetView>
  </sheetViews>
  <sheetFormatPr defaultColWidth="8.7109375" defaultRowHeight="15" x14ac:dyDescent="0.25"/>
  <cols>
    <col min="1" max="1" width="8.7109375" customWidth="1"/>
    <col min="2" max="2" width="48.42578125" customWidth="1"/>
    <col min="3" max="3" width="8.7109375" customWidth="1"/>
    <col min="4" max="4" width="16.42578125" customWidth="1"/>
  </cols>
  <sheetData>
    <row r="1" spans="1:10" x14ac:dyDescent="0.25">
      <c r="A1" s="1" t="s">
        <v>636</v>
      </c>
      <c r="B1" s="2"/>
      <c r="C1" s="2"/>
      <c r="D1" s="2"/>
      <c r="E1" s="2"/>
      <c r="F1" s="2"/>
      <c r="G1" s="2"/>
      <c r="H1" s="2"/>
      <c r="I1" s="2"/>
      <c r="J1" s="2"/>
    </row>
    <row r="2" spans="1:10" ht="15.75" thickBot="1" x14ac:dyDescent="0.3">
      <c r="A2" s="3" t="s">
        <v>637</v>
      </c>
      <c r="B2" s="2"/>
      <c r="C2" s="2"/>
      <c r="D2" s="2"/>
      <c r="E2" s="2"/>
      <c r="F2" s="2"/>
      <c r="G2" s="2"/>
      <c r="H2" s="2"/>
      <c r="I2" s="2"/>
      <c r="J2" s="2"/>
    </row>
    <row r="3" spans="1:10" ht="15.75" thickBot="1" x14ac:dyDescent="0.3">
      <c r="A3" s="4"/>
      <c r="B3" s="264"/>
      <c r="C3" s="265"/>
      <c r="D3" s="5" t="s">
        <v>1</v>
      </c>
      <c r="E3" s="5" t="s">
        <v>2</v>
      </c>
      <c r="F3" s="5" t="s">
        <v>3</v>
      </c>
      <c r="G3" s="5" t="s">
        <v>4</v>
      </c>
      <c r="H3" s="5" t="s">
        <v>5</v>
      </c>
      <c r="I3" s="5" t="s">
        <v>6</v>
      </c>
      <c r="J3" s="5" t="s">
        <v>7</v>
      </c>
    </row>
    <row r="4" spans="1:10" ht="15.75" thickBot="1" x14ac:dyDescent="0.3">
      <c r="A4" s="266"/>
      <c r="B4" s="268" t="s">
        <v>8</v>
      </c>
      <c r="C4" s="269"/>
      <c r="D4" s="251" t="s">
        <v>9</v>
      </c>
      <c r="E4" s="251" t="s">
        <v>10</v>
      </c>
      <c r="F4" s="251" t="s">
        <v>11</v>
      </c>
      <c r="G4" s="251" t="s">
        <v>12</v>
      </c>
      <c r="H4" s="251" t="s">
        <v>13</v>
      </c>
      <c r="I4" s="251" t="s">
        <v>14</v>
      </c>
      <c r="J4" s="251" t="s">
        <v>15</v>
      </c>
    </row>
    <row r="5" spans="1:10" ht="26.25" thickBot="1" x14ac:dyDescent="0.3">
      <c r="A5" s="267"/>
      <c r="B5" s="188" t="s">
        <v>16</v>
      </c>
      <c r="C5" s="6" t="s">
        <v>17</v>
      </c>
      <c r="D5" s="270"/>
      <c r="E5" s="252"/>
      <c r="F5" s="252"/>
      <c r="G5" s="252"/>
      <c r="H5" s="252"/>
      <c r="I5" s="252"/>
      <c r="J5" s="252"/>
    </row>
    <row r="6" spans="1:10" ht="57.75" customHeight="1" thickBot="1" x14ac:dyDescent="0.3">
      <c r="A6" s="192">
        <v>1</v>
      </c>
      <c r="B6" s="21" t="s">
        <v>638</v>
      </c>
      <c r="C6" s="18"/>
      <c r="D6" s="33"/>
      <c r="E6" s="14" t="s">
        <v>18</v>
      </c>
      <c r="F6" s="8">
        <v>4</v>
      </c>
      <c r="G6" s="4">
        <f t="shared" ref="G6:G17" si="0">PRODUCT(D6*F6)</f>
        <v>0</v>
      </c>
      <c r="H6" s="4"/>
      <c r="I6" s="4">
        <f t="shared" ref="I6:I17" si="1">G6*1.08</f>
        <v>0</v>
      </c>
      <c r="J6" s="4"/>
    </row>
    <row r="7" spans="1:10" ht="39" thickBot="1" x14ac:dyDescent="0.3">
      <c r="A7" s="192">
        <v>2</v>
      </c>
      <c r="B7" s="27" t="s">
        <v>639</v>
      </c>
      <c r="C7" s="18"/>
      <c r="D7" s="34"/>
      <c r="E7" s="14" t="s">
        <v>18</v>
      </c>
      <c r="F7" s="8">
        <v>4</v>
      </c>
      <c r="G7" s="4">
        <f t="shared" si="0"/>
        <v>0</v>
      </c>
      <c r="H7" s="4"/>
      <c r="I7" s="4">
        <f t="shared" si="1"/>
        <v>0</v>
      </c>
      <c r="J7" s="4"/>
    </row>
    <row r="8" spans="1:10" ht="39" thickBot="1" x14ac:dyDescent="0.3">
      <c r="A8" s="192">
        <v>3</v>
      </c>
      <c r="B8" s="22" t="s">
        <v>640</v>
      </c>
      <c r="C8" s="18"/>
      <c r="D8" s="34"/>
      <c r="E8" s="14" t="s">
        <v>18</v>
      </c>
      <c r="F8" s="8">
        <v>2</v>
      </c>
      <c r="G8" s="4">
        <f t="shared" si="0"/>
        <v>0</v>
      </c>
      <c r="H8" s="4"/>
      <c r="I8" s="4">
        <f t="shared" si="1"/>
        <v>0</v>
      </c>
      <c r="J8" s="4"/>
    </row>
    <row r="9" spans="1:10" ht="26.25" thickBot="1" x14ac:dyDescent="0.3">
      <c r="A9" s="192">
        <v>4</v>
      </c>
      <c r="B9" s="28" t="s">
        <v>641</v>
      </c>
      <c r="C9" s="225"/>
      <c r="D9" s="35"/>
      <c r="E9" s="14" t="s">
        <v>18</v>
      </c>
      <c r="F9" s="8">
        <v>2</v>
      </c>
      <c r="G9" s="4">
        <f t="shared" si="0"/>
        <v>0</v>
      </c>
      <c r="H9" s="4"/>
      <c r="I9" s="4">
        <f t="shared" si="1"/>
        <v>0</v>
      </c>
      <c r="J9" s="4"/>
    </row>
    <row r="10" spans="1:10" ht="51.75" thickBot="1" x14ac:dyDescent="0.3">
      <c r="A10" s="192">
        <v>5</v>
      </c>
      <c r="B10" s="233" t="s">
        <v>642</v>
      </c>
      <c r="C10" s="21"/>
      <c r="D10" s="236"/>
      <c r="E10" s="14" t="s">
        <v>18</v>
      </c>
      <c r="F10" s="8">
        <v>4</v>
      </c>
      <c r="G10" s="4">
        <f t="shared" si="0"/>
        <v>0</v>
      </c>
      <c r="H10" s="4"/>
      <c r="I10" s="4">
        <f t="shared" si="1"/>
        <v>0</v>
      </c>
      <c r="J10" s="4"/>
    </row>
    <row r="11" spans="1:10" ht="39" thickBot="1" x14ac:dyDescent="0.3">
      <c r="A11" s="192">
        <v>6</v>
      </c>
      <c r="B11" s="234" t="s">
        <v>643</v>
      </c>
      <c r="C11" s="22"/>
      <c r="D11" s="237"/>
      <c r="E11" s="14" t="s">
        <v>18</v>
      </c>
      <c r="F11" s="8">
        <v>2</v>
      </c>
      <c r="G11" s="4">
        <f t="shared" si="0"/>
        <v>0</v>
      </c>
      <c r="H11" s="4"/>
      <c r="I11" s="4">
        <f t="shared" si="1"/>
        <v>0</v>
      </c>
      <c r="J11" s="4"/>
    </row>
    <row r="12" spans="1:10" ht="39" thickBot="1" x14ac:dyDescent="0.3">
      <c r="A12" s="192">
        <v>7</v>
      </c>
      <c r="B12" s="234" t="s">
        <v>644</v>
      </c>
      <c r="C12" s="22"/>
      <c r="D12" s="237"/>
      <c r="E12" s="14" t="s">
        <v>18</v>
      </c>
      <c r="F12" s="8">
        <v>2</v>
      </c>
      <c r="G12" s="4">
        <f t="shared" si="0"/>
        <v>0</v>
      </c>
      <c r="H12" s="4"/>
      <c r="I12" s="4">
        <f t="shared" si="1"/>
        <v>0</v>
      </c>
      <c r="J12" s="4"/>
    </row>
    <row r="13" spans="1:10" ht="39" thickBot="1" x14ac:dyDescent="0.3">
      <c r="A13" s="192">
        <v>8</v>
      </c>
      <c r="B13" s="234" t="s">
        <v>645</v>
      </c>
      <c r="C13" s="22"/>
      <c r="D13" s="237"/>
      <c r="E13" s="14" t="s">
        <v>18</v>
      </c>
      <c r="F13" s="8">
        <v>2</v>
      </c>
      <c r="G13" s="4">
        <f t="shared" si="0"/>
        <v>0</v>
      </c>
      <c r="H13" s="4"/>
      <c r="I13" s="4">
        <f t="shared" si="1"/>
        <v>0</v>
      </c>
      <c r="J13" s="4"/>
    </row>
    <row r="14" spans="1:10" ht="44.25" customHeight="1" thickBot="1" x14ac:dyDescent="0.3">
      <c r="A14" s="192">
        <v>9</v>
      </c>
      <c r="B14" s="234" t="s">
        <v>646</v>
      </c>
      <c r="C14" s="224"/>
      <c r="D14" s="237"/>
      <c r="E14" s="14" t="s">
        <v>18</v>
      </c>
      <c r="F14" s="8">
        <v>2</v>
      </c>
      <c r="G14" s="4">
        <f t="shared" si="0"/>
        <v>0</v>
      </c>
      <c r="H14" s="4"/>
      <c r="I14" s="4">
        <f t="shared" si="1"/>
        <v>0</v>
      </c>
      <c r="J14" s="4"/>
    </row>
    <row r="15" spans="1:10" ht="39" thickBot="1" x14ac:dyDescent="0.3">
      <c r="A15" s="192">
        <v>10</v>
      </c>
      <c r="B15" s="235" t="s">
        <v>647</v>
      </c>
      <c r="C15" s="239"/>
      <c r="D15" s="237"/>
      <c r="E15" s="196" t="s">
        <v>18</v>
      </c>
      <c r="F15" s="197">
        <v>2</v>
      </c>
      <c r="G15" s="190">
        <f t="shared" si="0"/>
        <v>0</v>
      </c>
      <c r="H15" s="190"/>
      <c r="I15" s="190">
        <f t="shared" si="1"/>
        <v>0</v>
      </c>
      <c r="J15" s="190"/>
    </row>
    <row r="16" spans="1:10" ht="39" thickBot="1" x14ac:dyDescent="0.3">
      <c r="A16" s="192">
        <v>11</v>
      </c>
      <c r="B16" s="234" t="s">
        <v>648</v>
      </c>
      <c r="C16" s="239"/>
      <c r="D16" s="238"/>
      <c r="E16" s="231" t="s">
        <v>18</v>
      </c>
      <c r="F16" s="232">
        <v>2</v>
      </c>
      <c r="G16" s="240">
        <f t="shared" si="0"/>
        <v>0</v>
      </c>
      <c r="H16" s="241"/>
      <c r="I16" s="242">
        <f t="shared" si="1"/>
        <v>0</v>
      </c>
      <c r="J16" s="241"/>
    </row>
    <row r="17" spans="1:10" ht="64.5" thickBot="1" x14ac:dyDescent="0.3">
      <c r="A17" s="192">
        <v>12</v>
      </c>
      <c r="B17" s="226" t="s">
        <v>649</v>
      </c>
      <c r="C17" s="227"/>
      <c r="D17" s="228"/>
      <c r="E17" s="229" t="s">
        <v>18</v>
      </c>
      <c r="F17" s="230">
        <v>4</v>
      </c>
      <c r="G17" s="191">
        <f t="shared" si="0"/>
        <v>0</v>
      </c>
      <c r="H17" s="191"/>
      <c r="I17" s="191">
        <f t="shared" si="1"/>
        <v>0</v>
      </c>
      <c r="J17" s="191"/>
    </row>
    <row r="18" spans="1:10" ht="168.75" customHeight="1" thickBot="1" x14ac:dyDescent="0.3">
      <c r="A18" s="253" t="s">
        <v>51</v>
      </c>
      <c r="B18" s="255"/>
      <c r="C18" s="254"/>
      <c r="D18" s="255"/>
      <c r="E18" s="254"/>
      <c r="F18" s="254"/>
      <c r="G18" s="254"/>
      <c r="H18" s="254"/>
      <c r="I18" s="254"/>
      <c r="J18" s="256"/>
    </row>
    <row r="19" spans="1:10" ht="15.75" thickBot="1" x14ac:dyDescent="0.3">
      <c r="A19" s="257"/>
      <c r="B19" s="258"/>
      <c r="C19" s="258"/>
      <c r="D19" s="258"/>
      <c r="E19" s="259"/>
      <c r="F19" s="9" t="s">
        <v>21</v>
      </c>
      <c r="G19" s="4">
        <f>SUM(G6:G17)</f>
        <v>0</v>
      </c>
      <c r="H19" s="4"/>
      <c r="I19" s="4">
        <f>SUM(I6:I17)</f>
        <v>0</v>
      </c>
      <c r="J19" s="4"/>
    </row>
  </sheetData>
  <mergeCells count="12">
    <mergeCell ref="B3:C3"/>
    <mergeCell ref="A4:A5"/>
    <mergeCell ref="B4:C4"/>
    <mergeCell ref="D4:D5"/>
    <mergeCell ref="E4:E5"/>
    <mergeCell ref="F4:F5"/>
    <mergeCell ref="G4:G5"/>
    <mergeCell ref="H4:H5"/>
    <mergeCell ref="I4:I5"/>
    <mergeCell ref="J4:J5"/>
    <mergeCell ref="A18:J18"/>
    <mergeCell ref="A19:E19"/>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A10" sqref="A10:J10"/>
    </sheetView>
  </sheetViews>
  <sheetFormatPr defaultColWidth="8.7109375" defaultRowHeight="15" x14ac:dyDescent="0.25"/>
  <cols>
    <col min="1" max="1" width="8.7109375" customWidth="1"/>
    <col min="2" max="2" width="41.28515625" customWidth="1"/>
    <col min="3" max="3" width="8.7109375" customWidth="1"/>
    <col min="4" max="4" width="13.7109375" customWidth="1"/>
  </cols>
  <sheetData>
    <row r="1" spans="1:10" x14ac:dyDescent="0.25">
      <c r="A1" s="1" t="s">
        <v>650</v>
      </c>
      <c r="B1" s="2"/>
      <c r="C1" s="2"/>
      <c r="D1" s="2"/>
      <c r="E1" s="2"/>
      <c r="F1" s="2"/>
      <c r="G1" s="2"/>
      <c r="H1" s="2"/>
      <c r="I1" s="2"/>
      <c r="J1" s="2"/>
    </row>
    <row r="2" spans="1:10" ht="15.75" thickBot="1" x14ac:dyDescent="0.3">
      <c r="A2" s="3" t="s">
        <v>651</v>
      </c>
      <c r="B2" s="2"/>
      <c r="C2" s="2"/>
      <c r="D2" s="2"/>
      <c r="E2" s="2"/>
      <c r="F2" s="2"/>
      <c r="G2" s="2"/>
      <c r="H2" s="2"/>
      <c r="I2" s="2"/>
      <c r="J2" s="2"/>
    </row>
    <row r="3" spans="1:10" ht="15.75" thickBot="1" x14ac:dyDescent="0.3">
      <c r="A3" s="4"/>
      <c r="B3" s="264"/>
      <c r="C3" s="265"/>
      <c r="D3" s="5" t="s">
        <v>1</v>
      </c>
      <c r="E3" s="5" t="s">
        <v>2</v>
      </c>
      <c r="F3" s="5" t="s">
        <v>3</v>
      </c>
      <c r="G3" s="5" t="s">
        <v>4</v>
      </c>
      <c r="H3" s="5" t="s">
        <v>5</v>
      </c>
      <c r="I3" s="5" t="s">
        <v>6</v>
      </c>
      <c r="J3" s="5" t="s">
        <v>7</v>
      </c>
    </row>
    <row r="4" spans="1:10" ht="15.75" thickBot="1" x14ac:dyDescent="0.3">
      <c r="A4" s="266"/>
      <c r="B4" s="268" t="s">
        <v>8</v>
      </c>
      <c r="C4" s="269"/>
      <c r="D4" s="251" t="s">
        <v>9</v>
      </c>
      <c r="E4" s="251" t="s">
        <v>10</v>
      </c>
      <c r="F4" s="251" t="s">
        <v>11</v>
      </c>
      <c r="G4" s="251" t="s">
        <v>12</v>
      </c>
      <c r="H4" s="251" t="s">
        <v>13</v>
      </c>
      <c r="I4" s="251" t="s">
        <v>14</v>
      </c>
      <c r="J4" s="251" t="s">
        <v>15</v>
      </c>
    </row>
    <row r="5" spans="1:10" ht="26.25" thickBot="1" x14ac:dyDescent="0.3">
      <c r="A5" s="267"/>
      <c r="B5" s="220" t="s">
        <v>16</v>
      </c>
      <c r="C5" s="6" t="s">
        <v>17</v>
      </c>
      <c r="D5" s="270"/>
      <c r="E5" s="252"/>
      <c r="F5" s="252"/>
      <c r="G5" s="252"/>
      <c r="H5" s="252"/>
      <c r="I5" s="252"/>
      <c r="J5" s="252"/>
    </row>
    <row r="6" spans="1:10" ht="128.25" thickBot="1" x14ac:dyDescent="0.3">
      <c r="A6" s="219">
        <v>1</v>
      </c>
      <c r="B6" s="21" t="s">
        <v>652</v>
      </c>
      <c r="C6" s="18"/>
      <c r="D6" s="33"/>
      <c r="E6" s="14" t="s">
        <v>18</v>
      </c>
      <c r="F6" s="8">
        <v>30</v>
      </c>
      <c r="G6" s="4">
        <f>PRODUCT(D6*F6)</f>
        <v>0</v>
      </c>
      <c r="H6" s="4"/>
      <c r="I6" s="4">
        <f>G6*1.08</f>
        <v>0</v>
      </c>
      <c r="J6" s="4"/>
    </row>
    <row r="7" spans="1:10" ht="128.25" thickBot="1" x14ac:dyDescent="0.3">
      <c r="A7" s="219">
        <v>2</v>
      </c>
      <c r="B7" s="27" t="s">
        <v>653</v>
      </c>
      <c r="C7" s="18"/>
      <c r="D7" s="34"/>
      <c r="E7" s="14" t="s">
        <v>18</v>
      </c>
      <c r="F7" s="8">
        <v>30</v>
      </c>
      <c r="G7" s="4">
        <f>PRODUCT(D7*F7)</f>
        <v>0</v>
      </c>
      <c r="H7" s="4"/>
      <c r="I7" s="4">
        <f>G7*1.08</f>
        <v>0</v>
      </c>
      <c r="J7" s="4"/>
    </row>
    <row r="8" spans="1:10" ht="64.5" thickBot="1" x14ac:dyDescent="0.3">
      <c r="A8" s="219">
        <v>3</v>
      </c>
      <c r="B8" s="22" t="s">
        <v>654</v>
      </c>
      <c r="C8" s="18"/>
      <c r="D8" s="34"/>
      <c r="E8" s="14" t="s">
        <v>18</v>
      </c>
      <c r="F8" s="8">
        <v>30</v>
      </c>
      <c r="G8" s="4">
        <f>PRODUCT(D8*F8)</f>
        <v>0</v>
      </c>
      <c r="H8" s="4"/>
      <c r="I8" s="4">
        <f>G8*1.08</f>
        <v>0</v>
      </c>
      <c r="J8" s="4"/>
    </row>
    <row r="9" spans="1:10" ht="39" thickBot="1" x14ac:dyDescent="0.3">
      <c r="A9" s="219">
        <v>4</v>
      </c>
      <c r="B9" s="28" t="s">
        <v>655</v>
      </c>
      <c r="C9" s="225"/>
      <c r="D9" s="35"/>
      <c r="E9" s="14" t="s">
        <v>18</v>
      </c>
      <c r="F9" s="8">
        <v>30</v>
      </c>
      <c r="G9" s="4">
        <f>PRODUCT(D9*F9)</f>
        <v>0</v>
      </c>
      <c r="H9" s="4"/>
      <c r="I9" s="4">
        <f>G9*1.08</f>
        <v>0</v>
      </c>
      <c r="J9" s="4"/>
    </row>
    <row r="10" spans="1:10" ht="154.5" customHeight="1" thickBot="1" x14ac:dyDescent="0.3">
      <c r="A10" s="253" t="s">
        <v>51</v>
      </c>
      <c r="B10" s="255"/>
      <c r="C10" s="254"/>
      <c r="D10" s="255"/>
      <c r="E10" s="254"/>
      <c r="F10" s="254"/>
      <c r="G10" s="254"/>
      <c r="H10" s="254"/>
      <c r="I10" s="254"/>
      <c r="J10" s="256"/>
    </row>
    <row r="11" spans="1:10" ht="15.75" thickBot="1" x14ac:dyDescent="0.3">
      <c r="A11" s="257"/>
      <c r="B11" s="258"/>
      <c r="C11" s="258"/>
      <c r="D11" s="258"/>
      <c r="E11" s="259"/>
      <c r="F11" s="9" t="s">
        <v>21</v>
      </c>
      <c r="G11" s="4">
        <f>SUM(G6:G9)</f>
        <v>0</v>
      </c>
      <c r="H11" s="4"/>
      <c r="I11" s="4">
        <f>SUM(I6:I9)</f>
        <v>0</v>
      </c>
      <c r="J11" s="4"/>
    </row>
  </sheetData>
  <mergeCells count="12">
    <mergeCell ref="G4:G5"/>
    <mergeCell ref="H4:H5"/>
    <mergeCell ref="I4:I5"/>
    <mergeCell ref="J4:J5"/>
    <mergeCell ref="A10:J10"/>
    <mergeCell ref="A11:E11"/>
    <mergeCell ref="B3:C3"/>
    <mergeCell ref="A4:A5"/>
    <mergeCell ref="B4:C4"/>
    <mergeCell ref="D4:D5"/>
    <mergeCell ref="E4:E5"/>
    <mergeCell ref="F4:F5"/>
  </mergeCells>
  <pageMargins left="0.7" right="0.7" top="0.75" bottom="0.75" header="0.3" footer="0.3"/>
  <pageSetup paperSize="9"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election activeCell="D10" sqref="D10"/>
    </sheetView>
  </sheetViews>
  <sheetFormatPr defaultColWidth="8.7109375" defaultRowHeight="15" x14ac:dyDescent="0.25"/>
  <cols>
    <col min="1" max="1" width="8.7109375" customWidth="1"/>
    <col min="2" max="2" width="35.28515625" customWidth="1"/>
    <col min="3" max="3" width="8.7109375" customWidth="1"/>
    <col min="4" max="4" width="13.28515625" customWidth="1"/>
  </cols>
  <sheetData>
    <row r="1" spans="1:10" x14ac:dyDescent="0.25">
      <c r="A1" s="1" t="s">
        <v>667</v>
      </c>
      <c r="B1" s="2"/>
      <c r="C1" s="2"/>
      <c r="D1" s="2"/>
      <c r="E1" s="2"/>
      <c r="F1" s="2"/>
      <c r="G1" s="2"/>
      <c r="H1" s="2"/>
      <c r="I1" s="2"/>
      <c r="J1" s="2"/>
    </row>
    <row r="2" spans="1:10" ht="15.75" thickBot="1" x14ac:dyDescent="0.3">
      <c r="A2" s="3" t="s">
        <v>656</v>
      </c>
      <c r="B2" s="2"/>
      <c r="C2" s="2"/>
      <c r="D2" s="2"/>
      <c r="E2" s="2"/>
      <c r="F2" s="2"/>
      <c r="G2" s="2"/>
      <c r="H2" s="2"/>
      <c r="I2" s="2"/>
      <c r="J2" s="2"/>
    </row>
    <row r="3" spans="1:10" ht="15.75" thickBot="1" x14ac:dyDescent="0.3">
      <c r="A3" s="4"/>
      <c r="B3" s="264"/>
      <c r="C3" s="265"/>
      <c r="D3" s="5" t="s">
        <v>1</v>
      </c>
      <c r="E3" s="5" t="s">
        <v>2</v>
      </c>
      <c r="F3" s="5" t="s">
        <v>3</v>
      </c>
      <c r="G3" s="5" t="s">
        <v>4</v>
      </c>
      <c r="H3" s="5" t="s">
        <v>5</v>
      </c>
      <c r="I3" s="5" t="s">
        <v>6</v>
      </c>
      <c r="J3" s="5" t="s">
        <v>7</v>
      </c>
    </row>
    <row r="4" spans="1:10" ht="15.75" thickBot="1" x14ac:dyDescent="0.3">
      <c r="A4" s="266"/>
      <c r="B4" s="268" t="s">
        <v>8</v>
      </c>
      <c r="C4" s="269"/>
      <c r="D4" s="251" t="s">
        <v>9</v>
      </c>
      <c r="E4" s="251" t="s">
        <v>10</v>
      </c>
      <c r="F4" s="251" t="s">
        <v>11</v>
      </c>
      <c r="G4" s="251" t="s">
        <v>12</v>
      </c>
      <c r="H4" s="251" t="s">
        <v>13</v>
      </c>
      <c r="I4" s="251" t="s">
        <v>14</v>
      </c>
      <c r="J4" s="251" t="s">
        <v>15</v>
      </c>
    </row>
    <row r="5" spans="1:10" ht="26.25" thickBot="1" x14ac:dyDescent="0.3">
      <c r="A5" s="267"/>
      <c r="B5" s="220" t="s">
        <v>16</v>
      </c>
      <c r="C5" s="6" t="s">
        <v>17</v>
      </c>
      <c r="D5" s="270"/>
      <c r="E5" s="252"/>
      <c r="F5" s="252"/>
      <c r="G5" s="252"/>
      <c r="H5" s="252"/>
      <c r="I5" s="252"/>
      <c r="J5" s="252"/>
    </row>
    <row r="6" spans="1:10" ht="179.25" thickBot="1" x14ac:dyDescent="0.3">
      <c r="A6" s="219">
        <v>1</v>
      </c>
      <c r="B6" s="21" t="s">
        <v>657</v>
      </c>
      <c r="C6" s="18"/>
      <c r="D6" s="33"/>
      <c r="E6" s="14" t="s">
        <v>18</v>
      </c>
      <c r="F6" s="8">
        <v>10</v>
      </c>
      <c r="G6" s="4">
        <f t="shared" ref="G6:G13" si="0">PRODUCT(D6*F6)</f>
        <v>0</v>
      </c>
      <c r="H6" s="4"/>
      <c r="I6" s="4">
        <f t="shared" ref="I6:I13" si="1">G6*1.08</f>
        <v>0</v>
      </c>
      <c r="J6" s="4"/>
    </row>
    <row r="7" spans="1:10" ht="51.75" thickBot="1" x14ac:dyDescent="0.3">
      <c r="A7" s="219">
        <v>2</v>
      </c>
      <c r="B7" s="27" t="s">
        <v>658</v>
      </c>
      <c r="C7" s="18"/>
      <c r="D7" s="34"/>
      <c r="E7" s="14" t="s">
        <v>18</v>
      </c>
      <c r="F7" s="8">
        <v>20</v>
      </c>
      <c r="G7" s="4">
        <f t="shared" si="0"/>
        <v>0</v>
      </c>
      <c r="H7" s="4"/>
      <c r="I7" s="4">
        <f t="shared" si="1"/>
        <v>0</v>
      </c>
      <c r="J7" s="4"/>
    </row>
    <row r="8" spans="1:10" ht="26.25" thickBot="1" x14ac:dyDescent="0.3">
      <c r="A8" s="219">
        <v>3</v>
      </c>
      <c r="B8" s="22" t="s">
        <v>659</v>
      </c>
      <c r="C8" s="18"/>
      <c r="D8" s="34"/>
      <c r="E8" s="14" t="s">
        <v>18</v>
      </c>
      <c r="F8" s="8">
        <v>20</v>
      </c>
      <c r="G8" s="4">
        <f t="shared" si="0"/>
        <v>0</v>
      </c>
      <c r="H8" s="4"/>
      <c r="I8" s="4">
        <f t="shared" si="1"/>
        <v>0</v>
      </c>
      <c r="J8" s="4"/>
    </row>
    <row r="9" spans="1:10" ht="166.5" thickBot="1" x14ac:dyDescent="0.3">
      <c r="A9" s="219">
        <v>4</v>
      </c>
      <c r="B9" s="28" t="s">
        <v>660</v>
      </c>
      <c r="C9" s="225"/>
      <c r="D9" s="35"/>
      <c r="E9" s="14" t="s">
        <v>18</v>
      </c>
      <c r="F9" s="8">
        <v>10</v>
      </c>
      <c r="G9" s="4">
        <f t="shared" si="0"/>
        <v>0</v>
      </c>
      <c r="H9" s="4"/>
      <c r="I9" s="4">
        <f t="shared" si="1"/>
        <v>0</v>
      </c>
      <c r="J9" s="4"/>
    </row>
    <row r="10" spans="1:10" ht="51.75" thickBot="1" x14ac:dyDescent="0.3">
      <c r="A10" s="219">
        <v>5</v>
      </c>
      <c r="B10" s="233" t="s">
        <v>661</v>
      </c>
      <c r="C10" s="21"/>
      <c r="D10" s="236"/>
      <c r="E10" s="14" t="s">
        <v>18</v>
      </c>
      <c r="F10" s="8">
        <v>100</v>
      </c>
      <c r="G10" s="4">
        <f t="shared" si="0"/>
        <v>0</v>
      </c>
      <c r="H10" s="4"/>
      <c r="I10" s="4">
        <f t="shared" si="1"/>
        <v>0</v>
      </c>
      <c r="J10" s="4"/>
    </row>
    <row r="11" spans="1:10" ht="51.75" thickBot="1" x14ac:dyDescent="0.3">
      <c r="A11" s="219">
        <v>6</v>
      </c>
      <c r="B11" s="234" t="s">
        <v>662</v>
      </c>
      <c r="C11" s="22"/>
      <c r="D11" s="237"/>
      <c r="E11" s="14" t="s">
        <v>18</v>
      </c>
      <c r="F11" s="8">
        <v>30</v>
      </c>
      <c r="G11" s="4">
        <f t="shared" si="0"/>
        <v>0</v>
      </c>
      <c r="H11" s="4"/>
      <c r="I11" s="4">
        <f t="shared" si="1"/>
        <v>0</v>
      </c>
      <c r="J11" s="4"/>
    </row>
    <row r="12" spans="1:10" ht="39" thickBot="1" x14ac:dyDescent="0.3">
      <c r="A12" s="219">
        <v>7</v>
      </c>
      <c r="B12" s="234" t="s">
        <v>663</v>
      </c>
      <c r="C12" s="22"/>
      <c r="D12" s="237"/>
      <c r="E12" s="14" t="s">
        <v>18</v>
      </c>
      <c r="F12" s="8">
        <v>30</v>
      </c>
      <c r="G12" s="4">
        <f t="shared" si="0"/>
        <v>0</v>
      </c>
      <c r="H12" s="4"/>
      <c r="I12" s="4">
        <f t="shared" si="1"/>
        <v>0</v>
      </c>
      <c r="J12" s="4"/>
    </row>
    <row r="13" spans="1:10" ht="39" thickBot="1" x14ac:dyDescent="0.3">
      <c r="A13" s="219">
        <v>8</v>
      </c>
      <c r="B13" s="234" t="s">
        <v>664</v>
      </c>
      <c r="C13" s="22"/>
      <c r="D13" s="237"/>
      <c r="E13" s="14" t="s">
        <v>18</v>
      </c>
      <c r="F13" s="8">
        <v>30</v>
      </c>
      <c r="G13" s="4">
        <f t="shared" si="0"/>
        <v>0</v>
      </c>
      <c r="H13" s="4"/>
      <c r="I13" s="4">
        <f t="shared" si="1"/>
        <v>0</v>
      </c>
      <c r="J13" s="4"/>
    </row>
    <row r="14" spans="1:10" ht="171.75" customHeight="1" thickBot="1" x14ac:dyDescent="0.3">
      <c r="A14" s="253" t="s">
        <v>666</v>
      </c>
      <c r="B14" s="255"/>
      <c r="C14" s="254"/>
      <c r="D14" s="255"/>
      <c r="E14" s="254"/>
      <c r="F14" s="254"/>
      <c r="G14" s="254"/>
      <c r="H14" s="254"/>
      <c r="I14" s="254"/>
      <c r="J14" s="256"/>
    </row>
    <row r="15" spans="1:10" ht="15.75" thickBot="1" x14ac:dyDescent="0.3">
      <c r="A15" s="257"/>
      <c r="B15" s="258"/>
      <c r="C15" s="258"/>
      <c r="D15" s="258"/>
      <c r="E15" s="259"/>
      <c r="F15" s="9" t="s">
        <v>21</v>
      </c>
      <c r="G15" s="4">
        <f>SUM(G6:G13)</f>
        <v>0</v>
      </c>
      <c r="H15" s="4"/>
      <c r="I15" s="4">
        <f>SUM(I6:I13)</f>
        <v>0</v>
      </c>
      <c r="J15" s="4"/>
    </row>
  </sheetData>
  <mergeCells count="12">
    <mergeCell ref="G4:G5"/>
    <mergeCell ref="H4:H5"/>
    <mergeCell ref="I4:I5"/>
    <mergeCell ref="J4:J5"/>
    <mergeCell ref="A14:J14"/>
    <mergeCell ref="A15:E15"/>
    <mergeCell ref="B3:C3"/>
    <mergeCell ref="A4:A5"/>
    <mergeCell ref="B4:C4"/>
    <mergeCell ref="D4:D5"/>
    <mergeCell ref="E4:E5"/>
    <mergeCell ref="F4:F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1"/>
  <sheetViews>
    <sheetView workbookViewId="0">
      <selection activeCell="D7" sqref="D7:D19"/>
    </sheetView>
  </sheetViews>
  <sheetFormatPr defaultColWidth="8.7109375" defaultRowHeight="15" x14ac:dyDescent="0.25"/>
  <cols>
    <col min="1" max="1" width="8.7109375" customWidth="1"/>
    <col min="2" max="2" width="36.28515625" customWidth="1"/>
    <col min="3" max="3" width="8.7109375" customWidth="1"/>
    <col min="4" max="4" width="11" customWidth="1"/>
    <col min="5" max="8" width="8.7109375" customWidth="1"/>
    <col min="9" max="9" width="13.28515625" customWidth="1"/>
  </cols>
  <sheetData>
    <row r="2" spans="1:10" x14ac:dyDescent="0.25">
      <c r="A2" s="1" t="s">
        <v>52</v>
      </c>
      <c r="B2" s="2"/>
      <c r="C2" s="2"/>
      <c r="D2" s="2"/>
      <c r="E2" s="2"/>
      <c r="F2" s="2"/>
      <c r="G2" s="2"/>
      <c r="H2" s="2"/>
      <c r="I2" s="2"/>
      <c r="J2" s="2"/>
    </row>
    <row r="3" spans="1:10" ht="15.75" thickBot="1" x14ac:dyDescent="0.3">
      <c r="A3" s="3" t="s">
        <v>53</v>
      </c>
      <c r="B3" s="2"/>
      <c r="C3" s="2"/>
      <c r="D3" s="2"/>
      <c r="E3" s="2"/>
      <c r="F3" s="2"/>
      <c r="G3" s="2"/>
      <c r="H3" s="2"/>
      <c r="I3" s="2"/>
      <c r="J3" s="2"/>
    </row>
    <row r="4" spans="1:10" ht="15.75" thickBot="1" x14ac:dyDescent="0.3">
      <c r="A4" s="4"/>
      <c r="B4" s="264"/>
      <c r="C4" s="265"/>
      <c r="D4" s="5" t="s">
        <v>1</v>
      </c>
      <c r="E4" s="5" t="s">
        <v>2</v>
      </c>
      <c r="F4" s="5" t="s">
        <v>3</v>
      </c>
      <c r="G4" s="5" t="s">
        <v>4</v>
      </c>
      <c r="H4" s="5" t="s">
        <v>5</v>
      </c>
      <c r="I4" s="5" t="s">
        <v>6</v>
      </c>
      <c r="J4" s="5" t="s">
        <v>7</v>
      </c>
    </row>
    <row r="5" spans="1:10" ht="15.75" thickBot="1" x14ac:dyDescent="0.3">
      <c r="A5" s="266"/>
      <c r="B5" s="268" t="s">
        <v>8</v>
      </c>
      <c r="C5" s="269"/>
      <c r="D5" s="251" t="s">
        <v>9</v>
      </c>
      <c r="E5" s="251" t="s">
        <v>10</v>
      </c>
      <c r="F5" s="251" t="s">
        <v>11</v>
      </c>
      <c r="G5" s="251" t="s">
        <v>12</v>
      </c>
      <c r="H5" s="251" t="s">
        <v>13</v>
      </c>
      <c r="I5" s="251" t="s">
        <v>14</v>
      </c>
      <c r="J5" s="251" t="s">
        <v>15</v>
      </c>
    </row>
    <row r="6" spans="1:10" ht="26.25" thickBot="1" x14ac:dyDescent="0.3">
      <c r="A6" s="267"/>
      <c r="B6" s="11" t="s">
        <v>16</v>
      </c>
      <c r="C6" s="6" t="s">
        <v>17</v>
      </c>
      <c r="D6" s="270"/>
      <c r="E6" s="252"/>
      <c r="F6" s="252"/>
      <c r="G6" s="252"/>
      <c r="H6" s="252"/>
      <c r="I6" s="252"/>
      <c r="J6" s="252"/>
    </row>
    <row r="7" spans="1:10" ht="132" customHeight="1" thickBot="1" x14ac:dyDescent="0.3">
      <c r="A7" s="10">
        <v>1</v>
      </c>
      <c r="B7" s="21" t="s">
        <v>54</v>
      </c>
      <c r="C7" s="18"/>
      <c r="D7" s="33"/>
      <c r="E7" s="14" t="s">
        <v>18</v>
      </c>
      <c r="F7" s="8">
        <v>20</v>
      </c>
      <c r="G7" s="4">
        <f>PRODUCT(D7*F7)</f>
        <v>0</v>
      </c>
      <c r="H7" s="4"/>
      <c r="I7" s="4">
        <f>G7*1.08</f>
        <v>0</v>
      </c>
      <c r="J7" s="4"/>
    </row>
    <row r="8" spans="1:10" ht="90" thickBot="1" x14ac:dyDescent="0.3">
      <c r="A8" s="10">
        <v>2</v>
      </c>
      <c r="B8" s="27" t="s">
        <v>55</v>
      </c>
      <c r="C8" s="18"/>
      <c r="D8" s="34"/>
      <c r="E8" s="14" t="s">
        <v>18</v>
      </c>
      <c r="F8" s="8">
        <v>10</v>
      </c>
      <c r="G8" s="4">
        <f t="shared" ref="G8:G19" si="0">PRODUCT(D8*F8)</f>
        <v>0</v>
      </c>
      <c r="H8" s="4"/>
      <c r="I8" s="4">
        <f t="shared" ref="I8:I19" si="1">G8*1.08</f>
        <v>0</v>
      </c>
      <c r="J8" s="4"/>
    </row>
    <row r="9" spans="1:10" ht="15.75" thickBot="1" x14ac:dyDescent="0.3">
      <c r="A9" s="10">
        <v>3</v>
      </c>
      <c r="B9" s="45" t="s">
        <v>56</v>
      </c>
      <c r="C9" s="18"/>
      <c r="D9" s="37"/>
      <c r="E9" s="14" t="s">
        <v>18</v>
      </c>
      <c r="F9" s="8">
        <v>10</v>
      </c>
      <c r="G9" s="4">
        <f t="shared" si="0"/>
        <v>0</v>
      </c>
      <c r="H9" s="4"/>
      <c r="I9" s="4">
        <f t="shared" si="1"/>
        <v>0</v>
      </c>
      <c r="J9" s="4"/>
    </row>
    <row r="10" spans="1:10" ht="64.5" thickBot="1" x14ac:dyDescent="0.3">
      <c r="A10" s="271">
        <v>4</v>
      </c>
      <c r="B10" s="44" t="s">
        <v>57</v>
      </c>
      <c r="C10" s="18"/>
      <c r="D10" s="35"/>
      <c r="E10" s="14" t="s">
        <v>18</v>
      </c>
      <c r="F10" s="8"/>
      <c r="G10" s="4"/>
      <c r="H10" s="4"/>
      <c r="I10" s="4"/>
      <c r="J10" s="4"/>
    </row>
    <row r="11" spans="1:10" ht="102.75" thickBot="1" x14ac:dyDescent="0.3">
      <c r="A11" s="272"/>
      <c r="B11" s="22" t="s">
        <v>59</v>
      </c>
      <c r="C11" s="18"/>
      <c r="D11" s="34"/>
      <c r="E11" s="14" t="s">
        <v>18</v>
      </c>
      <c r="F11" s="8">
        <v>30</v>
      </c>
      <c r="G11" s="4">
        <f t="shared" si="0"/>
        <v>0</v>
      </c>
      <c r="H11" s="4"/>
      <c r="I11" s="4">
        <f t="shared" si="1"/>
        <v>0</v>
      </c>
      <c r="J11" s="4"/>
    </row>
    <row r="12" spans="1:10" ht="204.75" thickBot="1" x14ac:dyDescent="0.3">
      <c r="A12" s="273"/>
      <c r="B12" s="27" t="s">
        <v>58</v>
      </c>
      <c r="C12" s="18"/>
      <c r="D12" s="43"/>
      <c r="E12" s="14" t="s">
        <v>18</v>
      </c>
      <c r="F12" s="8">
        <v>30</v>
      </c>
      <c r="G12" s="4">
        <f t="shared" si="0"/>
        <v>0</v>
      </c>
      <c r="H12" s="4"/>
      <c r="I12" s="4">
        <f t="shared" si="1"/>
        <v>0</v>
      </c>
      <c r="J12" s="4"/>
    </row>
    <row r="13" spans="1:10" ht="26.25" thickBot="1" x14ac:dyDescent="0.3">
      <c r="A13" s="10">
        <v>5</v>
      </c>
      <c r="B13" s="41" t="s">
        <v>60</v>
      </c>
      <c r="C13" s="18"/>
      <c r="D13" s="35"/>
      <c r="E13" s="14" t="s">
        <v>19</v>
      </c>
      <c r="F13" s="8">
        <v>60</v>
      </c>
      <c r="G13" s="4">
        <f t="shared" si="0"/>
        <v>0</v>
      </c>
      <c r="H13" s="4"/>
      <c r="I13" s="4">
        <f t="shared" si="1"/>
        <v>0</v>
      </c>
      <c r="J13" s="4"/>
    </row>
    <row r="14" spans="1:10" ht="141" thickBot="1" x14ac:dyDescent="0.3">
      <c r="A14" s="10">
        <v>6</v>
      </c>
      <c r="B14" s="23" t="s">
        <v>61</v>
      </c>
      <c r="C14" s="18"/>
      <c r="D14" s="35"/>
      <c r="E14" s="14" t="s">
        <v>20</v>
      </c>
      <c r="F14" s="8">
        <v>50</v>
      </c>
      <c r="G14" s="4">
        <f t="shared" si="0"/>
        <v>0</v>
      </c>
      <c r="H14" s="4"/>
      <c r="I14" s="4">
        <f t="shared" si="1"/>
        <v>0</v>
      </c>
      <c r="J14" s="4"/>
    </row>
    <row r="15" spans="1:10" ht="90" thickBot="1" x14ac:dyDescent="0.3">
      <c r="A15" s="39">
        <v>7</v>
      </c>
      <c r="B15" s="23" t="s">
        <v>62</v>
      </c>
      <c r="C15" s="18"/>
      <c r="D15" s="35"/>
      <c r="E15" s="14"/>
      <c r="F15" s="8">
        <v>50</v>
      </c>
      <c r="G15" s="40">
        <f t="shared" si="0"/>
        <v>0</v>
      </c>
      <c r="H15" s="4"/>
      <c r="I15" s="40">
        <f t="shared" si="1"/>
        <v>0</v>
      </c>
      <c r="J15" s="4"/>
    </row>
    <row r="16" spans="1:10" ht="97.5" customHeight="1" thickBot="1" x14ac:dyDescent="0.3">
      <c r="A16" s="26">
        <v>8</v>
      </c>
      <c r="B16" s="23" t="s">
        <v>63</v>
      </c>
      <c r="C16" s="18"/>
      <c r="D16" s="35"/>
      <c r="E16" s="14" t="s">
        <v>18</v>
      </c>
      <c r="F16" s="8">
        <v>50</v>
      </c>
      <c r="G16" s="4">
        <f t="shared" si="0"/>
        <v>0</v>
      </c>
      <c r="H16" s="4"/>
      <c r="I16" s="4">
        <f t="shared" si="1"/>
        <v>0</v>
      </c>
      <c r="J16" s="4"/>
    </row>
    <row r="17" spans="1:10" ht="234" customHeight="1" thickBot="1" x14ac:dyDescent="0.3">
      <c r="A17" s="26">
        <v>9</v>
      </c>
      <c r="B17" s="29" t="s">
        <v>64</v>
      </c>
      <c r="C17" s="18"/>
      <c r="D17" s="35"/>
      <c r="E17" s="14" t="s">
        <v>19</v>
      </c>
      <c r="F17" s="8">
        <v>25</v>
      </c>
      <c r="G17" s="4">
        <f t="shared" si="0"/>
        <v>0</v>
      </c>
      <c r="H17" s="4"/>
      <c r="I17" s="4">
        <f t="shared" si="1"/>
        <v>0</v>
      </c>
      <c r="J17" s="4"/>
    </row>
    <row r="18" spans="1:10" ht="55.5" customHeight="1" thickBot="1" x14ac:dyDescent="0.3">
      <c r="A18" s="26">
        <v>10</v>
      </c>
      <c r="B18" s="29" t="s">
        <v>65</v>
      </c>
      <c r="C18" s="18"/>
      <c r="D18" s="35"/>
      <c r="E18" s="14" t="s">
        <v>18</v>
      </c>
      <c r="F18" s="8">
        <v>75</v>
      </c>
      <c r="G18" s="4">
        <f t="shared" si="0"/>
        <v>0</v>
      </c>
      <c r="H18" s="4"/>
      <c r="I18" s="4">
        <f t="shared" si="1"/>
        <v>0</v>
      </c>
      <c r="J18" s="4"/>
    </row>
    <row r="19" spans="1:10" ht="102.75" thickBot="1" x14ac:dyDescent="0.3">
      <c r="A19" s="26">
        <v>11</v>
      </c>
      <c r="B19" s="42" t="s">
        <v>66</v>
      </c>
      <c r="C19" s="18"/>
      <c r="D19" s="38"/>
      <c r="E19" s="14" t="s">
        <v>19</v>
      </c>
      <c r="F19" s="8">
        <v>10</v>
      </c>
      <c r="G19" s="4">
        <f t="shared" si="0"/>
        <v>0</v>
      </c>
      <c r="H19" s="4"/>
      <c r="I19" s="4">
        <f t="shared" si="1"/>
        <v>0</v>
      </c>
      <c r="J19" s="4"/>
    </row>
    <row r="20" spans="1:10" ht="181.5" customHeight="1" thickBot="1" x14ac:dyDescent="0.3">
      <c r="A20" s="253" t="s">
        <v>51</v>
      </c>
      <c r="B20" s="255"/>
      <c r="C20" s="254"/>
      <c r="D20" s="255"/>
      <c r="E20" s="254"/>
      <c r="F20" s="254"/>
      <c r="G20" s="254"/>
      <c r="H20" s="254"/>
      <c r="I20" s="254"/>
      <c r="J20" s="256"/>
    </row>
    <row r="21" spans="1:10" ht="15.75" thickBot="1" x14ac:dyDescent="0.3">
      <c r="A21" s="257"/>
      <c r="B21" s="258"/>
      <c r="C21" s="258"/>
      <c r="D21" s="258"/>
      <c r="E21" s="259"/>
      <c r="F21" s="9" t="s">
        <v>21</v>
      </c>
      <c r="G21" s="4">
        <f>SUM(G7:G19)</f>
        <v>0</v>
      </c>
      <c r="H21" s="4"/>
      <c r="I21" s="4">
        <f>SUM(I7:I19)</f>
        <v>0</v>
      </c>
      <c r="J21" s="4"/>
    </row>
  </sheetData>
  <mergeCells count="13">
    <mergeCell ref="A21:E21"/>
    <mergeCell ref="A10:A12"/>
    <mergeCell ref="G5:G6"/>
    <mergeCell ref="H5:H6"/>
    <mergeCell ref="I5:I6"/>
    <mergeCell ref="J5:J6"/>
    <mergeCell ref="A20:J20"/>
    <mergeCell ref="B4:C4"/>
    <mergeCell ref="A5:A6"/>
    <mergeCell ref="B5:C5"/>
    <mergeCell ref="D5:D6"/>
    <mergeCell ref="E5:E6"/>
    <mergeCell ref="F5:F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8"/>
  <sheetViews>
    <sheetView workbookViewId="0">
      <selection activeCell="D24" sqref="D24:D26"/>
    </sheetView>
  </sheetViews>
  <sheetFormatPr defaultColWidth="8.7109375" defaultRowHeight="15" x14ac:dyDescent="0.25"/>
  <cols>
    <col min="1" max="1" width="8.7109375" customWidth="1"/>
    <col min="2" max="2" width="13.42578125" customWidth="1"/>
    <col min="3" max="6" width="8.7109375" customWidth="1"/>
    <col min="7" max="7" width="13.42578125" customWidth="1"/>
    <col min="8" max="8" width="8.7109375" customWidth="1"/>
    <col min="9" max="9" width="12.140625" customWidth="1"/>
    <col min="10" max="10" width="15.28515625" customWidth="1"/>
  </cols>
  <sheetData>
    <row r="2" spans="1:10" x14ac:dyDescent="0.25">
      <c r="A2" s="46" t="s">
        <v>91</v>
      </c>
      <c r="B2" s="47"/>
      <c r="C2" s="47"/>
      <c r="D2" s="47"/>
      <c r="E2" s="47"/>
      <c r="F2" s="47"/>
      <c r="G2" s="47"/>
      <c r="H2" s="47"/>
      <c r="I2" s="47"/>
      <c r="J2" s="47"/>
    </row>
    <row r="3" spans="1:10" ht="15.75" thickBot="1" x14ac:dyDescent="0.3">
      <c r="A3" s="48" t="s">
        <v>67</v>
      </c>
      <c r="B3" s="47"/>
      <c r="C3" s="47"/>
      <c r="D3" s="47"/>
      <c r="E3" s="47"/>
      <c r="F3" s="47"/>
      <c r="G3" s="47"/>
      <c r="H3" s="47"/>
      <c r="I3" s="47"/>
      <c r="J3" s="47"/>
    </row>
    <row r="4" spans="1:10" ht="15.75" thickBot="1" x14ac:dyDescent="0.3">
      <c r="A4" s="49"/>
      <c r="B4" s="274"/>
      <c r="C4" s="275"/>
      <c r="D4" s="50" t="s">
        <v>1</v>
      </c>
      <c r="E4" s="50" t="s">
        <v>2</v>
      </c>
      <c r="F4" s="50" t="s">
        <v>3</v>
      </c>
      <c r="G4" s="50" t="s">
        <v>4</v>
      </c>
      <c r="H4" s="50" t="s">
        <v>5</v>
      </c>
      <c r="I4" s="50" t="s">
        <v>6</v>
      </c>
      <c r="J4" s="50" t="s">
        <v>7</v>
      </c>
    </row>
    <row r="5" spans="1:10" ht="15.75" thickBot="1" x14ac:dyDescent="0.3">
      <c r="A5" s="276"/>
      <c r="B5" s="278" t="s">
        <v>8</v>
      </c>
      <c r="C5" s="279"/>
      <c r="D5" s="280" t="s">
        <v>68</v>
      </c>
      <c r="E5" s="280" t="s">
        <v>10</v>
      </c>
      <c r="F5" s="280" t="s">
        <v>11</v>
      </c>
      <c r="G5" s="280" t="s">
        <v>69</v>
      </c>
      <c r="H5" s="280" t="s">
        <v>13</v>
      </c>
      <c r="I5" s="280" t="s">
        <v>70</v>
      </c>
      <c r="J5" s="280" t="s">
        <v>15</v>
      </c>
    </row>
    <row r="6" spans="1:10" ht="26.25" thickBot="1" x14ac:dyDescent="0.3">
      <c r="A6" s="277"/>
      <c r="B6" s="51" t="s">
        <v>16</v>
      </c>
      <c r="C6" s="52" t="s">
        <v>17</v>
      </c>
      <c r="D6" s="281"/>
      <c r="E6" s="281"/>
      <c r="F6" s="281"/>
      <c r="G6" s="281"/>
      <c r="H6" s="281"/>
      <c r="I6" s="281"/>
      <c r="J6" s="281"/>
    </row>
    <row r="7" spans="1:10" ht="63.75" customHeight="1" x14ac:dyDescent="0.25">
      <c r="A7" s="282">
        <v>1</v>
      </c>
      <c r="B7" s="285" t="s">
        <v>71</v>
      </c>
      <c r="C7" s="286"/>
      <c r="D7" s="286"/>
      <c r="E7" s="286"/>
      <c r="F7" s="286"/>
      <c r="G7" s="286"/>
      <c r="H7" s="286"/>
      <c r="I7" s="286"/>
      <c r="J7" s="287"/>
    </row>
    <row r="8" spans="1:10" x14ac:dyDescent="0.25">
      <c r="A8" s="283"/>
      <c r="B8" s="53" t="s">
        <v>72</v>
      </c>
      <c r="C8" s="54"/>
      <c r="D8" s="55"/>
      <c r="E8" s="56" t="s">
        <v>18</v>
      </c>
      <c r="F8" s="57">
        <v>20</v>
      </c>
      <c r="G8" s="58">
        <f>PRODUCT(D8*F8)</f>
        <v>0</v>
      </c>
      <c r="H8" s="58">
        <f>PRODUCT(G8,0.08)</f>
        <v>0</v>
      </c>
      <c r="I8" s="58">
        <f>G8*1.08</f>
        <v>0</v>
      </c>
      <c r="J8" s="59"/>
    </row>
    <row r="9" spans="1:10" x14ac:dyDescent="0.25">
      <c r="A9" s="283"/>
      <c r="B9" s="53" t="s">
        <v>73</v>
      </c>
      <c r="C9" s="60"/>
      <c r="D9" s="55"/>
      <c r="E9" s="56" t="s">
        <v>18</v>
      </c>
      <c r="F9" s="57">
        <v>20</v>
      </c>
      <c r="G9" s="58">
        <f>PRODUCT(D9*F9)</f>
        <v>0</v>
      </c>
      <c r="H9" s="58">
        <f>PRODUCT(G9,0.08)</f>
        <v>0</v>
      </c>
      <c r="I9" s="58">
        <f>G9*1.08</f>
        <v>0</v>
      </c>
      <c r="J9" s="59"/>
    </row>
    <row r="10" spans="1:10" x14ac:dyDescent="0.25">
      <c r="A10" s="283"/>
      <c r="B10" s="53" t="s">
        <v>74</v>
      </c>
      <c r="C10" s="60"/>
      <c r="D10" s="55"/>
      <c r="E10" s="56" t="s">
        <v>19</v>
      </c>
      <c r="F10" s="57">
        <v>40</v>
      </c>
      <c r="G10" s="58">
        <f>PRODUCT(D10*F10)</f>
        <v>0</v>
      </c>
      <c r="H10" s="58">
        <f>PRODUCT(G10,0.08)</f>
        <v>0</v>
      </c>
      <c r="I10" s="58">
        <f>G10*1.08</f>
        <v>0</v>
      </c>
      <c r="J10" s="59"/>
    </row>
    <row r="11" spans="1:10" ht="15.75" thickBot="1" x14ac:dyDescent="0.3">
      <c r="A11" s="284"/>
      <c r="B11" s="61" t="s">
        <v>75</v>
      </c>
      <c r="C11" s="62"/>
      <c r="D11" s="63"/>
      <c r="E11" s="64" t="s">
        <v>19</v>
      </c>
      <c r="F11" s="65">
        <v>40</v>
      </c>
      <c r="G11" s="66">
        <f>PRODUCT(D11*F11)</f>
        <v>0</v>
      </c>
      <c r="H11" s="66">
        <f>PRODUCT(G11,0.08)</f>
        <v>0</v>
      </c>
      <c r="I11" s="66">
        <f>G11*1.08</f>
        <v>0</v>
      </c>
      <c r="J11" s="67"/>
    </row>
    <row r="12" spans="1:10" ht="90" customHeight="1" thickBot="1" x14ac:dyDescent="0.3">
      <c r="A12" s="281">
        <v>2</v>
      </c>
      <c r="B12" s="295" t="s">
        <v>76</v>
      </c>
      <c r="C12" s="296"/>
      <c r="D12" s="296"/>
      <c r="E12" s="296"/>
      <c r="F12" s="296"/>
      <c r="G12" s="296"/>
      <c r="H12" s="296"/>
      <c r="I12" s="296"/>
      <c r="J12" s="297"/>
    </row>
    <row r="13" spans="1:10" ht="15.75" thickBot="1" x14ac:dyDescent="0.3">
      <c r="A13" s="277"/>
      <c r="B13" s="68" t="s">
        <v>72</v>
      </c>
      <c r="C13" s="54"/>
      <c r="D13" s="69"/>
      <c r="E13" s="70" t="s">
        <v>19</v>
      </c>
      <c r="F13" s="71">
        <v>20</v>
      </c>
      <c r="G13" s="69">
        <f>PRODUCT(D13*F13)</f>
        <v>0</v>
      </c>
      <c r="H13" s="69">
        <f>PRODUCT(G13,0.08)</f>
        <v>0</v>
      </c>
      <c r="I13" s="69">
        <f>G13*1.08</f>
        <v>0</v>
      </c>
      <c r="J13" s="49"/>
    </row>
    <row r="14" spans="1:10" ht="15.75" thickBot="1" x14ac:dyDescent="0.3">
      <c r="A14" s="277"/>
      <c r="B14" s="68" t="s">
        <v>73</v>
      </c>
      <c r="C14" s="60"/>
      <c r="D14" s="69"/>
      <c r="E14" s="70" t="s">
        <v>19</v>
      </c>
      <c r="F14" s="71">
        <v>20</v>
      </c>
      <c r="G14" s="69">
        <f>PRODUCT(D14*F14)</f>
        <v>0</v>
      </c>
      <c r="H14" s="69">
        <f>PRODUCT(G14,0.08)</f>
        <v>0</v>
      </c>
      <c r="I14" s="69">
        <f>G14*1.08</f>
        <v>0</v>
      </c>
      <c r="J14" s="49"/>
    </row>
    <row r="15" spans="1:10" ht="15.75" thickBot="1" x14ac:dyDescent="0.3">
      <c r="A15" s="294"/>
      <c r="B15" s="68" t="s">
        <v>77</v>
      </c>
      <c r="C15" s="60"/>
      <c r="D15" s="69"/>
      <c r="E15" s="70" t="s">
        <v>19</v>
      </c>
      <c r="F15" s="71">
        <v>80</v>
      </c>
      <c r="G15" s="69">
        <f>PRODUCT(D15*F15)</f>
        <v>0</v>
      </c>
      <c r="H15" s="69">
        <f>PRODUCT(G15,0.08)</f>
        <v>0</v>
      </c>
      <c r="I15" s="69">
        <f>G15*1.08</f>
        <v>0</v>
      </c>
      <c r="J15" s="49"/>
    </row>
    <row r="16" spans="1:10" ht="122.25" customHeight="1" thickBot="1" x14ac:dyDescent="0.3">
      <c r="A16" s="276">
        <v>3</v>
      </c>
      <c r="B16" s="298" t="s">
        <v>78</v>
      </c>
      <c r="C16" s="299"/>
      <c r="D16" s="299"/>
      <c r="E16" s="299"/>
      <c r="F16" s="299"/>
      <c r="G16" s="299"/>
      <c r="H16" s="299"/>
      <c r="I16" s="299"/>
      <c r="J16" s="300"/>
    </row>
    <row r="17" spans="1:10" ht="15.75" thickBot="1" x14ac:dyDescent="0.3">
      <c r="A17" s="277"/>
      <c r="B17" s="68" t="s">
        <v>79</v>
      </c>
      <c r="C17" s="301"/>
      <c r="D17" s="69"/>
      <c r="E17" s="70" t="s">
        <v>18</v>
      </c>
      <c r="F17" s="71">
        <v>100</v>
      </c>
      <c r="G17" s="69">
        <f t="shared" ref="G17:G26" si="0">PRODUCT(D17*F17)</f>
        <v>0</v>
      </c>
      <c r="H17" s="69">
        <f t="shared" ref="H17:H22" si="1">PRODUCT(G17,0.08)</f>
        <v>0</v>
      </c>
      <c r="I17" s="69">
        <f t="shared" ref="I17:I22" si="2">G17*1.08</f>
        <v>0</v>
      </c>
      <c r="J17" s="49"/>
    </row>
    <row r="18" spans="1:10" ht="15.75" thickBot="1" x14ac:dyDescent="0.3">
      <c r="A18" s="277"/>
      <c r="B18" s="68" t="s">
        <v>80</v>
      </c>
      <c r="C18" s="302"/>
      <c r="D18" s="69"/>
      <c r="E18" s="70" t="s">
        <v>18</v>
      </c>
      <c r="F18" s="71">
        <v>100</v>
      </c>
      <c r="G18" s="69">
        <f t="shared" si="0"/>
        <v>0</v>
      </c>
      <c r="H18" s="69">
        <f t="shared" si="1"/>
        <v>0</v>
      </c>
      <c r="I18" s="69">
        <f t="shared" si="2"/>
        <v>0</v>
      </c>
      <c r="J18" s="49"/>
    </row>
    <row r="19" spans="1:10" ht="26.25" thickBot="1" x14ac:dyDescent="0.3">
      <c r="A19" s="277"/>
      <c r="B19" s="68" t="s">
        <v>81</v>
      </c>
      <c r="C19" s="302"/>
      <c r="D19" s="69"/>
      <c r="E19" s="70" t="s">
        <v>18</v>
      </c>
      <c r="F19" s="71">
        <v>200</v>
      </c>
      <c r="G19" s="69">
        <f t="shared" si="0"/>
        <v>0</v>
      </c>
      <c r="H19" s="69">
        <f t="shared" si="1"/>
        <v>0</v>
      </c>
      <c r="I19" s="69">
        <f t="shared" si="2"/>
        <v>0</v>
      </c>
      <c r="J19" s="49"/>
    </row>
    <row r="20" spans="1:10" ht="26.25" thickBot="1" x14ac:dyDescent="0.3">
      <c r="A20" s="277"/>
      <c r="B20" s="68" t="s">
        <v>82</v>
      </c>
      <c r="C20" s="302"/>
      <c r="D20" s="69"/>
      <c r="E20" s="70" t="s">
        <v>18</v>
      </c>
      <c r="F20" s="71">
        <v>100</v>
      </c>
      <c r="G20" s="69">
        <f t="shared" si="0"/>
        <v>0</v>
      </c>
      <c r="H20" s="69">
        <f t="shared" si="1"/>
        <v>0</v>
      </c>
      <c r="I20" s="69">
        <f t="shared" si="2"/>
        <v>0</v>
      </c>
      <c r="J20" s="49"/>
    </row>
    <row r="21" spans="1:10" ht="15.75" thickBot="1" x14ac:dyDescent="0.3">
      <c r="A21" s="277"/>
      <c r="B21" s="68" t="s">
        <v>83</v>
      </c>
      <c r="C21" s="302"/>
      <c r="D21" s="69"/>
      <c r="E21" s="70" t="s">
        <v>18</v>
      </c>
      <c r="F21" s="71">
        <v>100</v>
      </c>
      <c r="G21" s="69">
        <f t="shared" si="0"/>
        <v>0</v>
      </c>
      <c r="H21" s="69">
        <f t="shared" si="1"/>
        <v>0</v>
      </c>
      <c r="I21" s="69">
        <f t="shared" si="2"/>
        <v>0</v>
      </c>
      <c r="J21" s="49"/>
    </row>
    <row r="22" spans="1:10" ht="26.25" thickBot="1" x14ac:dyDescent="0.3">
      <c r="A22" s="294"/>
      <c r="B22" s="68" t="s">
        <v>84</v>
      </c>
      <c r="C22" s="303"/>
      <c r="D22" s="69"/>
      <c r="E22" s="70" t="s">
        <v>18</v>
      </c>
      <c r="F22" s="71">
        <v>100</v>
      </c>
      <c r="G22" s="69">
        <f t="shared" si="0"/>
        <v>0</v>
      </c>
      <c r="H22" s="69">
        <f t="shared" si="1"/>
        <v>0</v>
      </c>
      <c r="I22" s="69">
        <f t="shared" si="2"/>
        <v>0</v>
      </c>
      <c r="J22" s="49"/>
    </row>
    <row r="23" spans="1:10" ht="49.5" customHeight="1" thickBot="1" x14ac:dyDescent="0.3">
      <c r="A23" s="280">
        <v>4</v>
      </c>
      <c r="B23" s="298" t="s">
        <v>85</v>
      </c>
      <c r="C23" s="299" t="s">
        <v>86</v>
      </c>
      <c r="D23" s="299"/>
      <c r="E23" s="299"/>
      <c r="F23" s="299"/>
      <c r="G23" s="299"/>
      <c r="H23" s="299"/>
      <c r="I23" s="299"/>
      <c r="J23" s="300"/>
    </row>
    <row r="24" spans="1:10" ht="15.75" thickBot="1" x14ac:dyDescent="0.3">
      <c r="A24" s="281"/>
      <c r="B24" s="54" t="s">
        <v>87</v>
      </c>
      <c r="C24" s="304"/>
      <c r="D24" s="69"/>
      <c r="E24" s="70" t="s">
        <v>19</v>
      </c>
      <c r="F24" s="71">
        <v>20</v>
      </c>
      <c r="G24" s="69">
        <f t="shared" si="0"/>
        <v>0</v>
      </c>
      <c r="H24" s="69">
        <f>PRODUCT(G24,0.08)</f>
        <v>0</v>
      </c>
      <c r="I24" s="69">
        <f>G24*1.08</f>
        <v>0</v>
      </c>
      <c r="J24" s="49"/>
    </row>
    <row r="25" spans="1:10" ht="26.25" thickBot="1" x14ac:dyDescent="0.3">
      <c r="A25" s="281"/>
      <c r="B25" s="68" t="s">
        <v>88</v>
      </c>
      <c r="C25" s="305"/>
      <c r="D25" s="69"/>
      <c r="E25" s="70" t="s">
        <v>19</v>
      </c>
      <c r="F25" s="71">
        <v>60</v>
      </c>
      <c r="G25" s="69">
        <f t="shared" si="0"/>
        <v>0</v>
      </c>
      <c r="H25" s="69">
        <f>PRODUCT(G25,0.08)</f>
        <v>0</v>
      </c>
      <c r="I25" s="69">
        <f>G25*1.08</f>
        <v>0</v>
      </c>
      <c r="J25" s="49"/>
    </row>
    <row r="26" spans="1:10" ht="15.75" thickBot="1" x14ac:dyDescent="0.3">
      <c r="A26" s="281"/>
      <c r="B26" s="68" t="s">
        <v>89</v>
      </c>
      <c r="C26" s="306"/>
      <c r="D26" s="69"/>
      <c r="E26" s="70" t="s">
        <v>19</v>
      </c>
      <c r="F26" s="71">
        <v>40</v>
      </c>
      <c r="G26" s="69">
        <f t="shared" si="0"/>
        <v>0</v>
      </c>
      <c r="H26" s="69">
        <f>PRODUCT(G26,0.08)</f>
        <v>0</v>
      </c>
      <c r="I26" s="69">
        <f>G26*1.08</f>
        <v>0</v>
      </c>
      <c r="J26" s="49"/>
    </row>
    <row r="27" spans="1:10" ht="129.75" customHeight="1" thickBot="1" x14ac:dyDescent="0.3">
      <c r="A27" s="288" t="s">
        <v>90</v>
      </c>
      <c r="B27" s="289"/>
      <c r="C27" s="289"/>
      <c r="D27" s="289"/>
      <c r="E27" s="289"/>
      <c r="F27" s="289"/>
      <c r="G27" s="289"/>
      <c r="H27" s="289"/>
      <c r="I27" s="289"/>
      <c r="J27" s="290"/>
    </row>
    <row r="28" spans="1:10" ht="15.75" thickBot="1" x14ac:dyDescent="0.3">
      <c r="A28" s="291"/>
      <c r="B28" s="292"/>
      <c r="C28" s="292"/>
      <c r="D28" s="292"/>
      <c r="E28" s="293"/>
      <c r="F28" s="72" t="s">
        <v>21</v>
      </c>
      <c r="G28" s="69">
        <f>SUM(G8:G27)</f>
        <v>0</v>
      </c>
      <c r="H28" s="69">
        <f>SUM(H7:H26)</f>
        <v>0</v>
      </c>
      <c r="I28" s="69">
        <f>SUM(I7:I26)</f>
        <v>0</v>
      </c>
      <c r="J28" s="49"/>
    </row>
  </sheetData>
  <mergeCells count="22">
    <mergeCell ref="A27:J27"/>
    <mergeCell ref="A28:E28"/>
    <mergeCell ref="A12:A15"/>
    <mergeCell ref="B12:J12"/>
    <mergeCell ref="A16:A22"/>
    <mergeCell ref="B16:J16"/>
    <mergeCell ref="C17:C22"/>
    <mergeCell ref="A23:A26"/>
    <mergeCell ref="B23:J23"/>
    <mergeCell ref="C24:C26"/>
    <mergeCell ref="H5:H6"/>
    <mergeCell ref="I5:I6"/>
    <mergeCell ref="J5:J6"/>
    <mergeCell ref="A7:A11"/>
    <mergeCell ref="B7:J7"/>
    <mergeCell ref="F5:F6"/>
    <mergeCell ref="B4:C4"/>
    <mergeCell ref="A5:A6"/>
    <mergeCell ref="B5:C5"/>
    <mergeCell ref="D5:D6"/>
    <mergeCell ref="E5:E6"/>
    <mergeCell ref="G5:G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6"/>
  <sheetViews>
    <sheetView view="pageBreakPreview" zoomScale="90" zoomScaleNormal="100" zoomScaleSheetLayoutView="90" workbookViewId="0">
      <selection activeCell="B12" sqref="B12"/>
    </sheetView>
  </sheetViews>
  <sheetFormatPr defaultColWidth="8.7109375" defaultRowHeight="15" x14ac:dyDescent="0.25"/>
  <cols>
    <col min="1" max="1" width="8.7109375" customWidth="1"/>
    <col min="2" max="2" width="32.7109375" customWidth="1"/>
    <col min="7" max="7" width="9.5703125" bestFit="1" customWidth="1"/>
    <col min="9" max="9" width="11.5703125" bestFit="1" customWidth="1"/>
  </cols>
  <sheetData>
    <row r="2" spans="1:10" x14ac:dyDescent="0.25">
      <c r="A2" s="1" t="s">
        <v>92</v>
      </c>
      <c r="B2" s="2"/>
      <c r="C2" s="2"/>
      <c r="D2" s="2"/>
      <c r="E2" s="2"/>
      <c r="F2" s="2"/>
      <c r="G2" s="2"/>
      <c r="H2" s="2"/>
      <c r="I2" s="2"/>
      <c r="J2" s="2"/>
    </row>
    <row r="3" spans="1:10" ht="15.75" thickBot="1" x14ac:dyDescent="0.3">
      <c r="A3" s="3" t="s">
        <v>93</v>
      </c>
      <c r="B3" s="2"/>
      <c r="C3" s="2"/>
      <c r="D3" s="2"/>
      <c r="E3" s="2"/>
      <c r="F3" s="2"/>
      <c r="G3" s="2"/>
      <c r="H3" s="2"/>
      <c r="I3" s="2"/>
      <c r="J3" s="2"/>
    </row>
    <row r="4" spans="1:10" ht="15.75" thickBot="1" x14ac:dyDescent="0.3">
      <c r="A4" s="4"/>
      <c r="B4" s="264"/>
      <c r="C4" s="265"/>
      <c r="D4" s="5" t="s">
        <v>1</v>
      </c>
      <c r="E4" s="5" t="s">
        <v>2</v>
      </c>
      <c r="F4" s="5" t="s">
        <v>3</v>
      </c>
      <c r="G4" s="5" t="s">
        <v>4</v>
      </c>
      <c r="H4" s="5" t="s">
        <v>5</v>
      </c>
      <c r="I4" s="5" t="s">
        <v>6</v>
      </c>
      <c r="J4" s="5" t="s">
        <v>7</v>
      </c>
    </row>
    <row r="5" spans="1:10" ht="15.75" thickBot="1" x14ac:dyDescent="0.3">
      <c r="A5" s="266"/>
      <c r="B5" s="268" t="s">
        <v>8</v>
      </c>
      <c r="C5" s="269"/>
      <c r="D5" s="251" t="s">
        <v>9</v>
      </c>
      <c r="E5" s="251" t="s">
        <v>10</v>
      </c>
      <c r="F5" s="251" t="s">
        <v>11</v>
      </c>
      <c r="G5" s="251" t="s">
        <v>12</v>
      </c>
      <c r="H5" s="251" t="s">
        <v>13</v>
      </c>
      <c r="I5" s="251" t="s">
        <v>14</v>
      </c>
      <c r="J5" s="251" t="s">
        <v>15</v>
      </c>
    </row>
    <row r="6" spans="1:10" ht="35.25" customHeight="1" thickBot="1" x14ac:dyDescent="0.3">
      <c r="A6" s="308"/>
      <c r="B6" s="11" t="s">
        <v>16</v>
      </c>
      <c r="C6" s="6" t="s">
        <v>17</v>
      </c>
      <c r="D6" s="270"/>
      <c r="E6" s="252"/>
      <c r="F6" s="252"/>
      <c r="G6" s="252"/>
      <c r="H6" s="252"/>
      <c r="I6" s="252"/>
      <c r="J6" s="252"/>
    </row>
    <row r="7" spans="1:10" ht="15.75" thickBot="1" x14ac:dyDescent="0.3">
      <c r="A7" s="73">
        <v>1</v>
      </c>
      <c r="B7" s="76" t="s">
        <v>94</v>
      </c>
      <c r="C7" s="18"/>
      <c r="D7" s="33"/>
      <c r="E7" s="14" t="s">
        <v>18</v>
      </c>
      <c r="F7" s="8">
        <v>50</v>
      </c>
      <c r="G7" s="4">
        <f>PRODUCT(D7*F7)</f>
        <v>0</v>
      </c>
      <c r="H7" s="4"/>
      <c r="I7" s="4">
        <f>G7*1.08</f>
        <v>0</v>
      </c>
      <c r="J7" s="4"/>
    </row>
    <row r="8" spans="1:10" ht="15.75" thickBot="1" x14ac:dyDescent="0.3">
      <c r="A8" s="74">
        <v>2</v>
      </c>
      <c r="B8" s="77" t="s">
        <v>95</v>
      </c>
      <c r="C8" s="18"/>
      <c r="D8" s="35"/>
      <c r="E8" s="14" t="s">
        <v>18</v>
      </c>
      <c r="F8" s="8">
        <v>100</v>
      </c>
      <c r="G8" s="4">
        <f t="shared" ref="G8:G15" si="0">PRODUCT(D8*F8)</f>
        <v>0</v>
      </c>
      <c r="H8" s="4"/>
      <c r="I8" s="4">
        <f t="shared" ref="I8:I15" si="1">G8*1.08</f>
        <v>0</v>
      </c>
      <c r="J8" s="4"/>
    </row>
    <row r="9" spans="1:10" ht="26.25" thickBot="1" x14ac:dyDescent="0.3">
      <c r="A9" s="74">
        <v>3</v>
      </c>
      <c r="B9" s="248" t="s">
        <v>96</v>
      </c>
      <c r="C9" s="18"/>
      <c r="D9" s="35"/>
      <c r="E9" s="14" t="s">
        <v>18</v>
      </c>
      <c r="F9" s="8">
        <v>450</v>
      </c>
      <c r="G9" s="4">
        <f t="shared" si="0"/>
        <v>0</v>
      </c>
      <c r="H9" s="4"/>
      <c r="I9" s="4">
        <f t="shared" si="1"/>
        <v>0</v>
      </c>
      <c r="J9" s="4"/>
    </row>
    <row r="10" spans="1:10" ht="77.25" thickBot="1" x14ac:dyDescent="0.3">
      <c r="A10" s="75">
        <v>4</v>
      </c>
      <c r="B10" s="249" t="s">
        <v>672</v>
      </c>
      <c r="C10" s="18"/>
      <c r="D10" s="35"/>
      <c r="E10" s="14" t="s">
        <v>18</v>
      </c>
      <c r="F10" s="8">
        <v>14</v>
      </c>
      <c r="G10" s="4">
        <f>PRODUCT(D10*F10)</f>
        <v>0</v>
      </c>
      <c r="H10" s="4"/>
      <c r="I10" s="4">
        <f>G10*1.08</f>
        <v>0</v>
      </c>
      <c r="J10" s="4"/>
    </row>
    <row r="11" spans="1:10" ht="60.75" thickBot="1" x14ac:dyDescent="0.3">
      <c r="A11" s="73">
        <v>5</v>
      </c>
      <c r="B11" s="250" t="s">
        <v>671</v>
      </c>
      <c r="C11" s="18"/>
      <c r="D11" s="35"/>
      <c r="E11" s="14" t="s">
        <v>18</v>
      </c>
      <c r="F11" s="8">
        <v>50</v>
      </c>
      <c r="G11" s="4">
        <f>PRODUCT(D11*F11)</f>
        <v>0</v>
      </c>
      <c r="H11" s="4"/>
      <c r="I11" s="4">
        <f>G11*1.08</f>
        <v>0</v>
      </c>
      <c r="J11" s="4"/>
    </row>
    <row r="12" spans="1:10" ht="39.75" customHeight="1" thickBot="1" x14ac:dyDescent="0.3">
      <c r="A12" s="74">
        <v>6</v>
      </c>
      <c r="B12" s="226" t="s">
        <v>97</v>
      </c>
      <c r="C12" s="18"/>
      <c r="D12" s="35"/>
      <c r="E12" s="14" t="s">
        <v>18</v>
      </c>
      <c r="F12" s="8">
        <v>550</v>
      </c>
      <c r="G12" s="4">
        <f t="shared" si="0"/>
        <v>0</v>
      </c>
      <c r="H12" s="4"/>
      <c r="I12" s="4">
        <f t="shared" si="1"/>
        <v>0</v>
      </c>
      <c r="J12" s="4"/>
    </row>
    <row r="13" spans="1:10" ht="90" thickBot="1" x14ac:dyDescent="0.3">
      <c r="A13" s="74">
        <v>7</v>
      </c>
      <c r="B13" s="77" t="s">
        <v>98</v>
      </c>
      <c r="C13" s="18"/>
      <c r="D13" s="35"/>
      <c r="E13" s="14" t="s">
        <v>19</v>
      </c>
      <c r="F13" s="8">
        <v>50</v>
      </c>
      <c r="G13" s="4">
        <f t="shared" si="0"/>
        <v>0</v>
      </c>
      <c r="H13" s="4"/>
      <c r="I13" s="4">
        <f t="shared" si="1"/>
        <v>0</v>
      </c>
      <c r="J13" s="4"/>
    </row>
    <row r="14" spans="1:10" ht="90" thickBot="1" x14ac:dyDescent="0.3">
      <c r="A14" s="75">
        <v>8</v>
      </c>
      <c r="B14" s="78" t="s">
        <v>99</v>
      </c>
      <c r="C14" s="18"/>
      <c r="D14" s="37"/>
      <c r="E14" s="14" t="s">
        <v>20</v>
      </c>
      <c r="F14" s="8">
        <v>30</v>
      </c>
      <c r="G14" s="4">
        <f t="shared" si="0"/>
        <v>0</v>
      </c>
      <c r="H14" s="4"/>
      <c r="I14" s="4">
        <f t="shared" si="1"/>
        <v>0</v>
      </c>
      <c r="J14" s="4"/>
    </row>
    <row r="15" spans="1:10" ht="141" thickBot="1" x14ac:dyDescent="0.3">
      <c r="A15" s="73">
        <v>9</v>
      </c>
      <c r="B15" s="79" t="s">
        <v>100</v>
      </c>
      <c r="C15" s="18"/>
      <c r="D15" s="38"/>
      <c r="E15" s="14" t="s">
        <v>18</v>
      </c>
      <c r="F15" s="8">
        <v>450</v>
      </c>
      <c r="G15" s="40">
        <f t="shared" si="0"/>
        <v>0</v>
      </c>
      <c r="H15" s="4"/>
      <c r="I15" s="40">
        <f t="shared" si="1"/>
        <v>0</v>
      </c>
      <c r="J15" s="4"/>
    </row>
    <row r="16" spans="1:10" ht="15.75" thickBot="1" x14ac:dyDescent="0.3">
      <c r="A16" s="257"/>
      <c r="B16" s="307"/>
      <c r="C16" s="258"/>
      <c r="D16" s="258"/>
      <c r="E16" s="259"/>
      <c r="F16" s="9" t="s">
        <v>21</v>
      </c>
      <c r="G16" s="4">
        <f>SUM(G7:G15)</f>
        <v>0</v>
      </c>
      <c r="H16" s="4"/>
      <c r="I16" s="4">
        <f>SUM(I7:I15)</f>
        <v>0</v>
      </c>
      <c r="J16" s="4"/>
    </row>
  </sheetData>
  <mergeCells count="11">
    <mergeCell ref="B4:C4"/>
    <mergeCell ref="A5:A6"/>
    <mergeCell ref="B5:C5"/>
    <mergeCell ref="D5:D6"/>
    <mergeCell ref="E5:E6"/>
    <mergeCell ref="F5:F6"/>
    <mergeCell ref="G5:G6"/>
    <mergeCell ref="H5:H6"/>
    <mergeCell ref="I5:I6"/>
    <mergeCell ref="A16:E16"/>
    <mergeCell ref="J5:J6"/>
  </mergeCells>
  <pageMargins left="0.7" right="0.7" top="0.75" bottom="0.75" header="0.3" footer="0.3"/>
  <pageSetup paperSize="9" scale="7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1"/>
  <sheetViews>
    <sheetView workbookViewId="0">
      <selection activeCell="D7" sqref="D7:D10"/>
    </sheetView>
  </sheetViews>
  <sheetFormatPr defaultColWidth="8.7109375" defaultRowHeight="15" x14ac:dyDescent="0.25"/>
  <cols>
    <col min="1" max="1" width="8.7109375" customWidth="1"/>
    <col min="2" max="2" width="31.42578125" customWidth="1"/>
  </cols>
  <sheetData>
    <row r="2" spans="1:10" x14ac:dyDescent="0.25">
      <c r="A2" s="1" t="s">
        <v>101</v>
      </c>
      <c r="B2" s="2"/>
      <c r="C2" s="2"/>
      <c r="D2" s="2"/>
      <c r="E2" s="2"/>
      <c r="F2" s="2"/>
      <c r="G2" s="2"/>
      <c r="H2" s="2"/>
      <c r="I2" s="2"/>
      <c r="J2" s="2"/>
    </row>
    <row r="3" spans="1:10" ht="15.75" thickBot="1" x14ac:dyDescent="0.3">
      <c r="A3" s="3" t="s">
        <v>102</v>
      </c>
      <c r="B3" s="2"/>
      <c r="C3" s="2"/>
      <c r="D3" s="2"/>
      <c r="E3" s="2"/>
      <c r="F3" s="2"/>
      <c r="G3" s="2"/>
      <c r="H3" s="2"/>
      <c r="I3" s="2"/>
      <c r="J3" s="2"/>
    </row>
    <row r="4" spans="1:10" ht="15.75" thickBot="1" x14ac:dyDescent="0.3">
      <c r="A4" s="4"/>
      <c r="B4" s="264"/>
      <c r="C4" s="265"/>
      <c r="D4" s="5" t="s">
        <v>1</v>
      </c>
      <c r="E4" s="5" t="s">
        <v>2</v>
      </c>
      <c r="F4" s="5" t="s">
        <v>3</v>
      </c>
      <c r="G4" s="5" t="s">
        <v>4</v>
      </c>
      <c r="H4" s="5" t="s">
        <v>5</v>
      </c>
      <c r="I4" s="5" t="s">
        <v>6</v>
      </c>
      <c r="J4" s="5" t="s">
        <v>7</v>
      </c>
    </row>
    <row r="5" spans="1:10" ht="15.75" thickBot="1" x14ac:dyDescent="0.3">
      <c r="A5" s="266"/>
      <c r="B5" s="268" t="s">
        <v>8</v>
      </c>
      <c r="C5" s="269"/>
      <c r="D5" s="251" t="s">
        <v>9</v>
      </c>
      <c r="E5" s="251" t="s">
        <v>10</v>
      </c>
      <c r="F5" s="251" t="s">
        <v>11</v>
      </c>
      <c r="G5" s="251" t="s">
        <v>12</v>
      </c>
      <c r="H5" s="251" t="s">
        <v>13</v>
      </c>
      <c r="I5" s="251" t="s">
        <v>14</v>
      </c>
      <c r="J5" s="251" t="s">
        <v>15</v>
      </c>
    </row>
    <row r="6" spans="1:10" ht="26.25" thickBot="1" x14ac:dyDescent="0.3">
      <c r="A6" s="308"/>
      <c r="B6" s="11" t="s">
        <v>16</v>
      </c>
      <c r="C6" s="6" t="s">
        <v>17</v>
      </c>
      <c r="D6" s="270"/>
      <c r="E6" s="252"/>
      <c r="F6" s="252"/>
      <c r="G6" s="252"/>
      <c r="H6" s="252"/>
      <c r="I6" s="252"/>
      <c r="J6" s="252"/>
    </row>
    <row r="7" spans="1:10" ht="115.5" thickBot="1" x14ac:dyDescent="0.3">
      <c r="A7" s="73">
        <v>1</v>
      </c>
      <c r="B7" s="80" t="s">
        <v>103</v>
      </c>
      <c r="C7" s="18"/>
      <c r="D7" s="81"/>
      <c r="E7" s="14" t="s">
        <v>18</v>
      </c>
      <c r="F7" s="8">
        <v>30</v>
      </c>
      <c r="G7" s="4">
        <f>PRODUCT(D7*F7)</f>
        <v>0</v>
      </c>
      <c r="H7" s="4"/>
      <c r="I7" s="4">
        <f>G7*1.08</f>
        <v>0</v>
      </c>
      <c r="J7" s="4"/>
    </row>
    <row r="8" spans="1:10" ht="78" thickBot="1" x14ac:dyDescent="0.3">
      <c r="A8" s="74">
        <v>2</v>
      </c>
      <c r="B8" s="82" t="s">
        <v>104</v>
      </c>
      <c r="C8" s="18"/>
      <c r="D8" s="81"/>
      <c r="E8" s="14" t="s">
        <v>18</v>
      </c>
      <c r="F8" s="8">
        <v>20</v>
      </c>
      <c r="G8" s="4">
        <f>PRODUCT(D8*F8)</f>
        <v>0</v>
      </c>
      <c r="H8" s="4"/>
      <c r="I8" s="4">
        <f>G8*1.08</f>
        <v>0</v>
      </c>
      <c r="J8" s="4"/>
    </row>
    <row r="9" spans="1:10" ht="90" thickBot="1" x14ac:dyDescent="0.3">
      <c r="A9" s="74">
        <v>3</v>
      </c>
      <c r="B9" s="68" t="s">
        <v>105</v>
      </c>
      <c r="C9" s="18"/>
      <c r="D9" s="81"/>
      <c r="E9" s="14" t="s">
        <v>18</v>
      </c>
      <c r="F9" s="8">
        <v>1300</v>
      </c>
      <c r="G9" s="4">
        <f>PRODUCT(D9*F9)</f>
        <v>0</v>
      </c>
      <c r="H9" s="4"/>
      <c r="I9" s="4">
        <f>G9*1.08</f>
        <v>0</v>
      </c>
      <c r="J9" s="4"/>
    </row>
    <row r="10" spans="1:10" ht="64.5" thickBot="1" x14ac:dyDescent="0.3">
      <c r="A10" s="75">
        <v>4</v>
      </c>
      <c r="B10" s="68" t="s">
        <v>106</v>
      </c>
      <c r="C10" s="18"/>
      <c r="D10" s="81"/>
      <c r="E10" s="14" t="s">
        <v>18</v>
      </c>
      <c r="F10" s="8">
        <v>5</v>
      </c>
      <c r="G10" s="4">
        <f>PRODUCT(D10*F10)</f>
        <v>0</v>
      </c>
      <c r="H10" s="4"/>
      <c r="I10" s="4">
        <f>G10*1.08</f>
        <v>0</v>
      </c>
      <c r="J10" s="4"/>
    </row>
    <row r="11" spans="1:10" ht="15.75" thickBot="1" x14ac:dyDescent="0.3">
      <c r="A11" s="257"/>
      <c r="B11" s="307"/>
      <c r="C11" s="258"/>
      <c r="D11" s="258"/>
      <c r="E11" s="259"/>
      <c r="F11" s="9" t="s">
        <v>21</v>
      </c>
      <c r="G11" s="4">
        <f>SUM(G7:G10)</f>
        <v>0</v>
      </c>
      <c r="H11" s="4"/>
      <c r="I11" s="4">
        <f>SUM(I7:I10)</f>
        <v>0</v>
      </c>
      <c r="J11" s="4"/>
    </row>
  </sheetData>
  <mergeCells count="11">
    <mergeCell ref="G5:G6"/>
    <mergeCell ref="H5:H6"/>
    <mergeCell ref="I5:I6"/>
    <mergeCell ref="J5:J6"/>
    <mergeCell ref="A11:E11"/>
    <mergeCell ref="F5:F6"/>
    <mergeCell ref="B4:C4"/>
    <mergeCell ref="A5:A6"/>
    <mergeCell ref="B5:C5"/>
    <mergeCell ref="D5:D6"/>
    <mergeCell ref="E5:E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8"/>
  <sheetViews>
    <sheetView zoomScale="69" zoomScaleNormal="69" workbookViewId="0">
      <selection activeCell="G214" sqref="G214"/>
    </sheetView>
  </sheetViews>
  <sheetFormatPr defaultColWidth="8.7109375" defaultRowHeight="15" x14ac:dyDescent="0.25"/>
  <cols>
    <col min="1" max="1" width="8.7109375" customWidth="1"/>
    <col min="2" max="2" width="67.42578125" customWidth="1"/>
    <col min="3" max="3" width="8.7109375" customWidth="1"/>
    <col min="4" max="4" width="17" customWidth="1"/>
    <col min="5" max="7" width="8.7109375" customWidth="1"/>
    <col min="8" max="8" width="12.42578125" customWidth="1"/>
    <col min="9" max="9" width="15.140625" customWidth="1"/>
  </cols>
  <sheetData>
    <row r="1" spans="1:10" x14ac:dyDescent="0.25">
      <c r="A1" s="1" t="s">
        <v>318</v>
      </c>
    </row>
    <row r="2" spans="1:10" ht="16.5" thickBot="1" x14ac:dyDescent="0.3">
      <c r="A2" s="83" t="s">
        <v>107</v>
      </c>
      <c r="B2" s="84"/>
      <c r="C2" s="84"/>
      <c r="D2" s="84"/>
      <c r="E2" s="84"/>
      <c r="F2" s="85"/>
      <c r="G2" s="85"/>
      <c r="H2" s="85"/>
      <c r="I2" s="85"/>
      <c r="J2" s="86"/>
    </row>
    <row r="3" spans="1:10" ht="16.5" thickBot="1" x14ac:dyDescent="0.3">
      <c r="A3" s="87"/>
      <c r="B3" s="317"/>
      <c r="C3" s="317"/>
      <c r="D3" s="88" t="s">
        <v>1</v>
      </c>
      <c r="E3" s="88" t="s">
        <v>2</v>
      </c>
      <c r="F3" s="89" t="s">
        <v>3</v>
      </c>
      <c r="G3" s="89" t="s">
        <v>4</v>
      </c>
      <c r="H3" s="89" t="s">
        <v>5</v>
      </c>
      <c r="I3" s="89" t="s">
        <v>6</v>
      </c>
      <c r="J3" s="90" t="s">
        <v>7</v>
      </c>
    </row>
    <row r="4" spans="1:10" ht="16.5" thickBot="1" x14ac:dyDescent="0.3">
      <c r="A4" s="317"/>
      <c r="B4" s="311" t="s">
        <v>8</v>
      </c>
      <c r="C4" s="311"/>
      <c r="D4" s="311" t="s">
        <v>108</v>
      </c>
      <c r="E4" s="311" t="s">
        <v>10</v>
      </c>
      <c r="F4" s="318" t="s">
        <v>11</v>
      </c>
      <c r="G4" s="319" t="s">
        <v>109</v>
      </c>
      <c r="H4" s="309" t="s">
        <v>110</v>
      </c>
      <c r="I4" s="309" t="s">
        <v>111</v>
      </c>
      <c r="J4" s="311" t="s">
        <v>112</v>
      </c>
    </row>
    <row r="5" spans="1:10" ht="48" thickBot="1" x14ac:dyDescent="0.3">
      <c r="A5" s="317"/>
      <c r="B5" s="88" t="s">
        <v>16</v>
      </c>
      <c r="C5" s="91" t="s">
        <v>113</v>
      </c>
      <c r="D5" s="311"/>
      <c r="E5" s="311"/>
      <c r="F5" s="318"/>
      <c r="G5" s="320"/>
      <c r="H5" s="310"/>
      <c r="I5" s="310"/>
      <c r="J5" s="312"/>
    </row>
    <row r="6" spans="1:10" ht="346.5" customHeight="1" x14ac:dyDescent="0.25">
      <c r="A6" s="92">
        <v>1</v>
      </c>
      <c r="B6" s="92" t="s">
        <v>114</v>
      </c>
      <c r="C6" s="92"/>
      <c r="D6" s="109"/>
      <c r="E6" s="110" t="s">
        <v>18</v>
      </c>
      <c r="F6" s="111">
        <v>40</v>
      </c>
      <c r="G6" s="110"/>
      <c r="H6" s="112">
        <f>D6*F6</f>
        <v>0</v>
      </c>
      <c r="I6" s="112">
        <f>H6*1.08</f>
        <v>0</v>
      </c>
      <c r="J6" s="93"/>
    </row>
    <row r="7" spans="1:10" ht="193.5" customHeight="1" x14ac:dyDescent="0.25">
      <c r="A7" s="94">
        <v>2</v>
      </c>
      <c r="B7" s="94" t="s">
        <v>115</v>
      </c>
      <c r="C7" s="94"/>
      <c r="D7" s="113"/>
      <c r="E7" s="114" t="s">
        <v>18</v>
      </c>
      <c r="F7" s="115">
        <v>5</v>
      </c>
      <c r="G7" s="110"/>
      <c r="H7" s="112">
        <f t="shared" ref="H7:H70" si="0">D7*F7</f>
        <v>0</v>
      </c>
      <c r="I7" s="112">
        <f t="shared" ref="I7:I70" si="1">H7*1.08</f>
        <v>0</v>
      </c>
      <c r="J7" s="93"/>
    </row>
    <row r="8" spans="1:10" ht="345" x14ac:dyDescent="0.25">
      <c r="A8" s="94">
        <v>3</v>
      </c>
      <c r="B8" s="94" t="s">
        <v>116</v>
      </c>
      <c r="C8" s="94"/>
      <c r="D8" s="113"/>
      <c r="E8" s="114" t="s">
        <v>18</v>
      </c>
      <c r="F8" s="115">
        <v>5</v>
      </c>
      <c r="G8" s="110"/>
      <c r="H8" s="112">
        <f t="shared" si="0"/>
        <v>0</v>
      </c>
      <c r="I8" s="112">
        <f t="shared" si="1"/>
        <v>0</v>
      </c>
      <c r="J8" s="93"/>
    </row>
    <row r="9" spans="1:10" ht="360.75" customHeight="1" x14ac:dyDescent="0.25">
      <c r="A9" s="94">
        <v>4</v>
      </c>
      <c r="B9" s="94" t="s">
        <v>117</v>
      </c>
      <c r="C9" s="94"/>
      <c r="D9" s="113"/>
      <c r="E9" s="114" t="s">
        <v>18</v>
      </c>
      <c r="F9" s="115">
        <v>1</v>
      </c>
      <c r="G9" s="110"/>
      <c r="H9" s="112">
        <f t="shared" si="0"/>
        <v>0</v>
      </c>
      <c r="I9" s="112">
        <f t="shared" si="1"/>
        <v>0</v>
      </c>
      <c r="J9" s="93"/>
    </row>
    <row r="10" spans="1:10" ht="213.75" customHeight="1" x14ac:dyDescent="0.25">
      <c r="A10" s="94">
        <v>5</v>
      </c>
      <c r="B10" s="95" t="s">
        <v>118</v>
      </c>
      <c r="C10" s="94"/>
      <c r="D10" s="113"/>
      <c r="E10" s="114" t="s">
        <v>18</v>
      </c>
      <c r="F10" s="115">
        <v>1</v>
      </c>
      <c r="G10" s="110"/>
      <c r="H10" s="112">
        <f t="shared" si="0"/>
        <v>0</v>
      </c>
      <c r="I10" s="112">
        <f t="shared" si="1"/>
        <v>0</v>
      </c>
      <c r="J10" s="93"/>
    </row>
    <row r="11" spans="1:10" ht="285" customHeight="1" x14ac:dyDescent="0.25">
      <c r="A11" s="94">
        <v>6</v>
      </c>
      <c r="B11" s="95" t="s">
        <v>119</v>
      </c>
      <c r="C11" s="94"/>
      <c r="D11" s="113"/>
      <c r="E11" s="114" t="s">
        <v>18</v>
      </c>
      <c r="F11" s="115">
        <v>1</v>
      </c>
      <c r="G11" s="110"/>
      <c r="H11" s="112">
        <f t="shared" si="0"/>
        <v>0</v>
      </c>
      <c r="I11" s="112">
        <f t="shared" si="1"/>
        <v>0</v>
      </c>
      <c r="J11" s="93"/>
    </row>
    <row r="12" spans="1:10" ht="322.5" customHeight="1" x14ac:dyDescent="0.25">
      <c r="A12" s="94">
        <v>7</v>
      </c>
      <c r="B12" s="95" t="s">
        <v>120</v>
      </c>
      <c r="C12" s="94"/>
      <c r="D12" s="113"/>
      <c r="E12" s="114" t="s">
        <v>18</v>
      </c>
      <c r="F12" s="115">
        <v>8</v>
      </c>
      <c r="G12" s="110"/>
      <c r="H12" s="112">
        <f t="shared" si="0"/>
        <v>0</v>
      </c>
      <c r="I12" s="112">
        <f t="shared" si="1"/>
        <v>0</v>
      </c>
      <c r="J12" s="96"/>
    </row>
    <row r="13" spans="1:10" ht="327.75" customHeight="1" x14ac:dyDescent="0.25">
      <c r="A13" s="94">
        <v>8</v>
      </c>
      <c r="B13" s="94" t="s">
        <v>121</v>
      </c>
      <c r="C13" s="94"/>
      <c r="D13" s="113"/>
      <c r="E13" s="114" t="s">
        <v>18</v>
      </c>
      <c r="F13" s="115">
        <v>8</v>
      </c>
      <c r="G13" s="110"/>
      <c r="H13" s="112">
        <f t="shared" si="0"/>
        <v>0</v>
      </c>
      <c r="I13" s="112">
        <f t="shared" si="1"/>
        <v>0</v>
      </c>
      <c r="J13" s="96"/>
    </row>
    <row r="14" spans="1:10" ht="375" x14ac:dyDescent="0.25">
      <c r="A14" s="94">
        <v>9</v>
      </c>
      <c r="B14" s="94" t="s">
        <v>122</v>
      </c>
      <c r="C14" s="94"/>
      <c r="D14" s="113"/>
      <c r="E14" s="114" t="s">
        <v>18</v>
      </c>
      <c r="F14" s="115">
        <v>1</v>
      </c>
      <c r="G14" s="110"/>
      <c r="H14" s="112">
        <f t="shared" si="0"/>
        <v>0</v>
      </c>
      <c r="I14" s="112">
        <f t="shared" si="1"/>
        <v>0</v>
      </c>
      <c r="J14" s="96"/>
    </row>
    <row r="15" spans="1:10" ht="390" x14ac:dyDescent="0.25">
      <c r="A15" s="94">
        <v>10</v>
      </c>
      <c r="B15" s="94" t="s">
        <v>123</v>
      </c>
      <c r="C15" s="94"/>
      <c r="D15" s="113"/>
      <c r="E15" s="114" t="s">
        <v>18</v>
      </c>
      <c r="F15" s="115">
        <v>1</v>
      </c>
      <c r="G15" s="110"/>
      <c r="H15" s="112">
        <f t="shared" si="0"/>
        <v>0</v>
      </c>
      <c r="I15" s="112">
        <f t="shared" si="1"/>
        <v>0</v>
      </c>
      <c r="J15" s="96"/>
    </row>
    <row r="16" spans="1:10" ht="271.5" customHeight="1" x14ac:dyDescent="0.25">
      <c r="A16" s="94">
        <v>11</v>
      </c>
      <c r="B16" s="94" t="s">
        <v>124</v>
      </c>
      <c r="C16" s="94"/>
      <c r="D16" s="113"/>
      <c r="E16" s="114" t="s">
        <v>18</v>
      </c>
      <c r="F16" s="115">
        <v>1</v>
      </c>
      <c r="G16" s="110"/>
      <c r="H16" s="112">
        <f t="shared" si="0"/>
        <v>0</v>
      </c>
      <c r="I16" s="112">
        <f t="shared" si="1"/>
        <v>0</v>
      </c>
      <c r="J16" s="97"/>
    </row>
    <row r="17" spans="1:10" ht="409.5" x14ac:dyDescent="0.25">
      <c r="A17" s="94">
        <v>12</v>
      </c>
      <c r="B17" s="94" t="s">
        <v>125</v>
      </c>
      <c r="C17" s="94"/>
      <c r="D17" s="113"/>
      <c r="E17" s="114" t="s">
        <v>18</v>
      </c>
      <c r="F17" s="115">
        <v>10</v>
      </c>
      <c r="G17" s="110"/>
      <c r="H17" s="112">
        <f t="shared" si="0"/>
        <v>0</v>
      </c>
      <c r="I17" s="112">
        <f t="shared" si="1"/>
        <v>0</v>
      </c>
      <c r="J17" s="97"/>
    </row>
    <row r="18" spans="1:10" ht="409.5" x14ac:dyDescent="0.25">
      <c r="A18" s="94">
        <v>13</v>
      </c>
      <c r="B18" s="94" t="s">
        <v>126</v>
      </c>
      <c r="C18" s="94"/>
      <c r="D18" s="113"/>
      <c r="E18" s="114" t="s">
        <v>18</v>
      </c>
      <c r="F18" s="115">
        <v>1</v>
      </c>
      <c r="G18" s="110"/>
      <c r="H18" s="112">
        <f t="shared" si="0"/>
        <v>0</v>
      </c>
      <c r="I18" s="112">
        <f t="shared" si="1"/>
        <v>0</v>
      </c>
      <c r="J18" s="97"/>
    </row>
    <row r="19" spans="1:10" ht="409.5" x14ac:dyDescent="0.25">
      <c r="A19" s="94">
        <v>14</v>
      </c>
      <c r="B19" s="94" t="s">
        <v>127</v>
      </c>
      <c r="C19" s="94"/>
      <c r="D19" s="113"/>
      <c r="E19" s="114" t="s">
        <v>18</v>
      </c>
      <c r="F19" s="115">
        <v>2</v>
      </c>
      <c r="G19" s="110"/>
      <c r="H19" s="112">
        <f t="shared" si="0"/>
        <v>0</v>
      </c>
      <c r="I19" s="112">
        <f t="shared" si="1"/>
        <v>0</v>
      </c>
      <c r="J19" s="97"/>
    </row>
    <row r="20" spans="1:10" ht="409.5" x14ac:dyDescent="0.25">
      <c r="A20" s="94">
        <v>15</v>
      </c>
      <c r="B20" s="94" t="s">
        <v>128</v>
      </c>
      <c r="C20" s="94"/>
      <c r="D20" s="113"/>
      <c r="E20" s="114" t="s">
        <v>18</v>
      </c>
      <c r="F20" s="115">
        <v>8</v>
      </c>
      <c r="G20" s="110"/>
      <c r="H20" s="112">
        <f t="shared" si="0"/>
        <v>0</v>
      </c>
      <c r="I20" s="112">
        <f t="shared" si="1"/>
        <v>0</v>
      </c>
      <c r="J20" s="97"/>
    </row>
    <row r="21" spans="1:10" ht="409.5" x14ac:dyDescent="0.25">
      <c r="A21" s="94">
        <v>16</v>
      </c>
      <c r="B21" s="94" t="s">
        <v>129</v>
      </c>
      <c r="C21" s="94"/>
      <c r="D21" s="113"/>
      <c r="E21" s="114" t="s">
        <v>18</v>
      </c>
      <c r="F21" s="115">
        <v>8</v>
      </c>
      <c r="G21" s="110"/>
      <c r="H21" s="112">
        <f t="shared" si="0"/>
        <v>0</v>
      </c>
      <c r="I21" s="112">
        <f t="shared" si="1"/>
        <v>0</v>
      </c>
      <c r="J21" s="97"/>
    </row>
    <row r="22" spans="1:10" ht="409.5" x14ac:dyDescent="0.25">
      <c r="A22" s="94">
        <v>17</v>
      </c>
      <c r="B22" s="94" t="s">
        <v>130</v>
      </c>
      <c r="C22" s="94"/>
      <c r="D22" s="113"/>
      <c r="E22" s="114" t="s">
        <v>18</v>
      </c>
      <c r="F22" s="115">
        <v>8</v>
      </c>
      <c r="G22" s="110"/>
      <c r="H22" s="112">
        <f t="shared" si="0"/>
        <v>0</v>
      </c>
      <c r="I22" s="112">
        <f t="shared" si="1"/>
        <v>0</v>
      </c>
      <c r="J22" s="97"/>
    </row>
    <row r="23" spans="1:10" ht="409.5" x14ac:dyDescent="0.25">
      <c r="A23" s="94">
        <v>18</v>
      </c>
      <c r="B23" s="94" t="s">
        <v>131</v>
      </c>
      <c r="C23" s="94"/>
      <c r="D23" s="113"/>
      <c r="E23" s="114" t="s">
        <v>18</v>
      </c>
      <c r="F23" s="115">
        <v>4</v>
      </c>
      <c r="G23" s="110"/>
      <c r="H23" s="112">
        <f t="shared" si="0"/>
        <v>0</v>
      </c>
      <c r="I23" s="112">
        <f t="shared" si="1"/>
        <v>0</v>
      </c>
      <c r="J23" s="97"/>
    </row>
    <row r="24" spans="1:10" ht="345" x14ac:dyDescent="0.25">
      <c r="A24" s="94">
        <v>19</v>
      </c>
      <c r="B24" s="94" t="s">
        <v>132</v>
      </c>
      <c r="C24" s="94"/>
      <c r="D24" s="113"/>
      <c r="E24" s="114" t="s">
        <v>18</v>
      </c>
      <c r="F24" s="115">
        <v>1</v>
      </c>
      <c r="G24" s="110"/>
      <c r="H24" s="112">
        <f t="shared" si="0"/>
        <v>0</v>
      </c>
      <c r="I24" s="112">
        <f t="shared" si="1"/>
        <v>0</v>
      </c>
      <c r="J24" s="97"/>
    </row>
    <row r="25" spans="1:10" ht="322.5" customHeight="1" x14ac:dyDescent="0.25">
      <c r="A25" s="94">
        <v>20</v>
      </c>
      <c r="B25" s="94" t="s">
        <v>133</v>
      </c>
      <c r="C25" s="94"/>
      <c r="D25" s="113"/>
      <c r="E25" s="114" t="s">
        <v>18</v>
      </c>
      <c r="F25" s="115">
        <v>1</v>
      </c>
      <c r="G25" s="110"/>
      <c r="H25" s="112">
        <f t="shared" si="0"/>
        <v>0</v>
      </c>
      <c r="I25" s="112">
        <f t="shared" si="1"/>
        <v>0</v>
      </c>
      <c r="J25" s="97"/>
    </row>
    <row r="26" spans="1:10" ht="409.5" x14ac:dyDescent="0.25">
      <c r="A26" s="94">
        <v>21</v>
      </c>
      <c r="B26" s="94" t="s">
        <v>134</v>
      </c>
      <c r="C26" s="94"/>
      <c r="D26" s="113"/>
      <c r="E26" s="114" t="s">
        <v>18</v>
      </c>
      <c r="F26" s="115">
        <v>6</v>
      </c>
      <c r="G26" s="110"/>
      <c r="H26" s="112">
        <f t="shared" si="0"/>
        <v>0</v>
      </c>
      <c r="I26" s="112">
        <f t="shared" si="1"/>
        <v>0</v>
      </c>
      <c r="J26" s="96"/>
    </row>
    <row r="27" spans="1:10" ht="409.5" x14ac:dyDescent="0.25">
      <c r="A27" s="94">
        <v>22</v>
      </c>
      <c r="B27" s="94" t="s">
        <v>135</v>
      </c>
      <c r="C27" s="94"/>
      <c r="D27" s="113"/>
      <c r="E27" s="114" t="s">
        <v>18</v>
      </c>
      <c r="F27" s="115">
        <v>2</v>
      </c>
      <c r="G27" s="110"/>
      <c r="H27" s="112">
        <f t="shared" si="0"/>
        <v>0</v>
      </c>
      <c r="I27" s="112">
        <f t="shared" si="1"/>
        <v>0</v>
      </c>
      <c r="J27" s="96"/>
    </row>
    <row r="28" spans="1:10" ht="327" customHeight="1" x14ac:dyDescent="0.25">
      <c r="A28" s="94">
        <v>23</v>
      </c>
      <c r="B28" s="94" t="s">
        <v>136</v>
      </c>
      <c r="C28" s="94"/>
      <c r="D28" s="113"/>
      <c r="E28" s="114" t="s">
        <v>18</v>
      </c>
      <c r="F28" s="115">
        <v>1</v>
      </c>
      <c r="G28" s="110"/>
      <c r="H28" s="112">
        <f t="shared" si="0"/>
        <v>0</v>
      </c>
      <c r="I28" s="112">
        <f t="shared" si="1"/>
        <v>0</v>
      </c>
      <c r="J28" s="96"/>
    </row>
    <row r="29" spans="1:10" ht="366.75" customHeight="1" x14ac:dyDescent="0.25">
      <c r="A29" s="94">
        <v>24</v>
      </c>
      <c r="B29" s="94" t="s">
        <v>137</v>
      </c>
      <c r="C29" s="94"/>
      <c r="D29" s="113"/>
      <c r="E29" s="114" t="s">
        <v>18</v>
      </c>
      <c r="F29" s="115">
        <v>8</v>
      </c>
      <c r="G29" s="110"/>
      <c r="H29" s="112">
        <f t="shared" si="0"/>
        <v>0</v>
      </c>
      <c r="I29" s="112">
        <f t="shared" si="1"/>
        <v>0</v>
      </c>
      <c r="J29" s="96"/>
    </row>
    <row r="30" spans="1:10" ht="409.5" x14ac:dyDescent="0.25">
      <c r="A30" s="94">
        <v>25</v>
      </c>
      <c r="B30" s="94" t="s">
        <v>138</v>
      </c>
      <c r="C30" s="94"/>
      <c r="D30" s="113"/>
      <c r="E30" s="114" t="s">
        <v>18</v>
      </c>
      <c r="F30" s="115">
        <v>6</v>
      </c>
      <c r="G30" s="110"/>
      <c r="H30" s="112">
        <f t="shared" si="0"/>
        <v>0</v>
      </c>
      <c r="I30" s="112">
        <f t="shared" si="1"/>
        <v>0</v>
      </c>
      <c r="J30" s="96"/>
    </row>
    <row r="31" spans="1:10" ht="409.5" x14ac:dyDescent="0.25">
      <c r="A31" s="94">
        <v>26</v>
      </c>
      <c r="B31" s="94" t="s">
        <v>139</v>
      </c>
      <c r="C31" s="94"/>
      <c r="D31" s="113"/>
      <c r="E31" s="114" t="s">
        <v>18</v>
      </c>
      <c r="F31" s="115">
        <v>6</v>
      </c>
      <c r="G31" s="110"/>
      <c r="H31" s="112">
        <f t="shared" si="0"/>
        <v>0</v>
      </c>
      <c r="I31" s="112">
        <f t="shared" si="1"/>
        <v>0</v>
      </c>
      <c r="J31" s="96"/>
    </row>
    <row r="32" spans="1:10" ht="409.5" x14ac:dyDescent="0.25">
      <c r="A32" s="94">
        <v>27</v>
      </c>
      <c r="B32" s="94" t="s">
        <v>140</v>
      </c>
      <c r="C32" s="94"/>
      <c r="D32" s="113"/>
      <c r="E32" s="114" t="s">
        <v>18</v>
      </c>
      <c r="F32" s="115">
        <v>2</v>
      </c>
      <c r="G32" s="110"/>
      <c r="H32" s="112">
        <f t="shared" si="0"/>
        <v>0</v>
      </c>
      <c r="I32" s="112">
        <f t="shared" si="1"/>
        <v>0</v>
      </c>
      <c r="J32" s="96"/>
    </row>
    <row r="33" spans="1:10" ht="409.5" x14ac:dyDescent="0.25">
      <c r="A33" s="94">
        <v>28</v>
      </c>
      <c r="B33" s="94" t="s">
        <v>141</v>
      </c>
      <c r="C33" s="94"/>
      <c r="D33" s="113"/>
      <c r="E33" s="114" t="s">
        <v>18</v>
      </c>
      <c r="F33" s="115">
        <v>8</v>
      </c>
      <c r="G33" s="110"/>
      <c r="H33" s="112">
        <f t="shared" si="0"/>
        <v>0</v>
      </c>
      <c r="I33" s="112">
        <f t="shared" si="1"/>
        <v>0</v>
      </c>
      <c r="J33" s="96"/>
    </row>
    <row r="34" spans="1:10" ht="409.5" x14ac:dyDescent="0.25">
      <c r="A34" s="94">
        <v>29</v>
      </c>
      <c r="B34" s="94" t="s">
        <v>142</v>
      </c>
      <c r="C34" s="94"/>
      <c r="D34" s="113"/>
      <c r="E34" s="114" t="s">
        <v>18</v>
      </c>
      <c r="F34" s="115">
        <v>8</v>
      </c>
      <c r="G34" s="110"/>
      <c r="H34" s="112">
        <f t="shared" si="0"/>
        <v>0</v>
      </c>
      <c r="I34" s="112">
        <f t="shared" si="1"/>
        <v>0</v>
      </c>
      <c r="J34" s="96"/>
    </row>
    <row r="35" spans="1:10" ht="377.25" customHeight="1" x14ac:dyDescent="0.25">
      <c r="A35" s="94">
        <v>30</v>
      </c>
      <c r="B35" s="94" t="s">
        <v>143</v>
      </c>
      <c r="C35" s="94"/>
      <c r="D35" s="113"/>
      <c r="E35" s="114" t="s">
        <v>18</v>
      </c>
      <c r="F35" s="115">
        <v>1</v>
      </c>
      <c r="G35" s="110"/>
      <c r="H35" s="112">
        <f t="shared" si="0"/>
        <v>0</v>
      </c>
      <c r="I35" s="112">
        <f t="shared" si="1"/>
        <v>0</v>
      </c>
      <c r="J35" s="96"/>
    </row>
    <row r="36" spans="1:10" ht="378.75" customHeight="1" x14ac:dyDescent="0.25">
      <c r="A36" s="94">
        <v>31</v>
      </c>
      <c r="B36" s="94" t="s">
        <v>144</v>
      </c>
      <c r="C36" s="94"/>
      <c r="D36" s="113"/>
      <c r="E36" s="114" t="s">
        <v>18</v>
      </c>
      <c r="F36" s="115">
        <v>2</v>
      </c>
      <c r="G36" s="110"/>
      <c r="H36" s="112">
        <f t="shared" si="0"/>
        <v>0</v>
      </c>
      <c r="I36" s="112">
        <f t="shared" si="1"/>
        <v>0</v>
      </c>
      <c r="J36" s="96"/>
    </row>
    <row r="37" spans="1:10" ht="392.25" customHeight="1" x14ac:dyDescent="0.25">
      <c r="A37" s="94">
        <v>32</v>
      </c>
      <c r="B37" s="94" t="s">
        <v>145</v>
      </c>
      <c r="C37" s="94"/>
      <c r="D37" s="113"/>
      <c r="E37" s="114" t="s">
        <v>18</v>
      </c>
      <c r="F37" s="115">
        <v>22</v>
      </c>
      <c r="G37" s="110"/>
      <c r="H37" s="112">
        <f t="shared" si="0"/>
        <v>0</v>
      </c>
      <c r="I37" s="112">
        <f t="shared" si="1"/>
        <v>0</v>
      </c>
      <c r="J37" s="96"/>
    </row>
    <row r="38" spans="1:10" ht="328.5" customHeight="1" x14ac:dyDescent="0.25">
      <c r="A38" s="94">
        <v>33</v>
      </c>
      <c r="B38" s="94" t="s">
        <v>146</v>
      </c>
      <c r="C38" s="94"/>
      <c r="D38" s="113"/>
      <c r="E38" s="114" t="s">
        <v>18</v>
      </c>
      <c r="F38" s="115">
        <v>2</v>
      </c>
      <c r="G38" s="110"/>
      <c r="H38" s="112">
        <f t="shared" si="0"/>
        <v>0</v>
      </c>
      <c r="I38" s="112">
        <f t="shared" si="1"/>
        <v>0</v>
      </c>
      <c r="J38" s="96"/>
    </row>
    <row r="39" spans="1:10" ht="342" customHeight="1" x14ac:dyDescent="0.25">
      <c r="A39" s="94">
        <v>34</v>
      </c>
      <c r="B39" s="94" t="s">
        <v>147</v>
      </c>
      <c r="C39" s="94"/>
      <c r="D39" s="113"/>
      <c r="E39" s="114"/>
      <c r="F39" s="115">
        <v>4</v>
      </c>
      <c r="G39" s="110"/>
      <c r="H39" s="112">
        <f t="shared" si="0"/>
        <v>0</v>
      </c>
      <c r="I39" s="112">
        <f t="shared" si="1"/>
        <v>0</v>
      </c>
      <c r="J39" s="96"/>
    </row>
    <row r="40" spans="1:10" ht="49.5" customHeight="1" x14ac:dyDescent="0.25">
      <c r="A40" s="94">
        <v>35</v>
      </c>
      <c r="B40" s="94" t="s">
        <v>148</v>
      </c>
      <c r="C40" s="94"/>
      <c r="D40" s="113"/>
      <c r="E40" s="114" t="s">
        <v>18</v>
      </c>
      <c r="F40" s="115">
        <v>400</v>
      </c>
      <c r="G40" s="110"/>
      <c r="H40" s="112">
        <f t="shared" si="0"/>
        <v>0</v>
      </c>
      <c r="I40" s="112">
        <f t="shared" si="1"/>
        <v>0</v>
      </c>
      <c r="J40" s="96"/>
    </row>
    <row r="41" spans="1:10" ht="46.5" customHeight="1" x14ac:dyDescent="0.25">
      <c r="A41" s="94">
        <v>36</v>
      </c>
      <c r="B41" s="94" t="s">
        <v>149</v>
      </c>
      <c r="C41" s="94"/>
      <c r="D41" s="113"/>
      <c r="E41" s="114" t="s">
        <v>18</v>
      </c>
      <c r="F41" s="115">
        <v>150</v>
      </c>
      <c r="G41" s="110"/>
      <c r="H41" s="112">
        <f t="shared" si="0"/>
        <v>0</v>
      </c>
      <c r="I41" s="112">
        <f t="shared" si="1"/>
        <v>0</v>
      </c>
      <c r="J41" s="96"/>
    </row>
    <row r="42" spans="1:10" ht="111.75" customHeight="1" x14ac:dyDescent="0.25">
      <c r="A42" s="94">
        <v>37</v>
      </c>
      <c r="B42" s="94" t="s">
        <v>150</v>
      </c>
      <c r="C42" s="94"/>
      <c r="D42" s="113"/>
      <c r="E42" s="114" t="s">
        <v>18</v>
      </c>
      <c r="F42" s="115">
        <v>50</v>
      </c>
      <c r="G42" s="110"/>
      <c r="H42" s="112">
        <f t="shared" si="0"/>
        <v>0</v>
      </c>
      <c r="I42" s="112">
        <f t="shared" si="1"/>
        <v>0</v>
      </c>
      <c r="J42" s="96"/>
    </row>
    <row r="43" spans="1:10" ht="45" customHeight="1" x14ac:dyDescent="0.25">
      <c r="A43" s="94">
        <v>38</v>
      </c>
      <c r="B43" s="94" t="s">
        <v>151</v>
      </c>
      <c r="C43" s="94"/>
      <c r="D43" s="113"/>
      <c r="E43" s="114" t="s">
        <v>18</v>
      </c>
      <c r="F43" s="115">
        <v>100</v>
      </c>
      <c r="G43" s="110"/>
      <c r="H43" s="112">
        <f t="shared" si="0"/>
        <v>0</v>
      </c>
      <c r="I43" s="112">
        <f t="shared" si="1"/>
        <v>0</v>
      </c>
      <c r="J43" s="96"/>
    </row>
    <row r="44" spans="1:10" ht="50.25" customHeight="1" x14ac:dyDescent="0.25">
      <c r="A44" s="94">
        <v>39</v>
      </c>
      <c r="B44" s="94" t="s">
        <v>152</v>
      </c>
      <c r="C44" s="94"/>
      <c r="D44" s="113"/>
      <c r="E44" s="114" t="s">
        <v>18</v>
      </c>
      <c r="F44" s="115">
        <v>60</v>
      </c>
      <c r="G44" s="110"/>
      <c r="H44" s="112">
        <f t="shared" si="0"/>
        <v>0</v>
      </c>
      <c r="I44" s="112">
        <f t="shared" si="1"/>
        <v>0</v>
      </c>
      <c r="J44" s="96"/>
    </row>
    <row r="45" spans="1:10" ht="409.5" x14ac:dyDescent="0.25">
      <c r="A45" s="94">
        <v>40</v>
      </c>
      <c r="B45" s="94" t="s">
        <v>153</v>
      </c>
      <c r="C45" s="94"/>
      <c r="D45" s="113"/>
      <c r="E45" s="114" t="s">
        <v>18</v>
      </c>
      <c r="F45" s="115">
        <v>12</v>
      </c>
      <c r="G45" s="110"/>
      <c r="H45" s="112">
        <f t="shared" si="0"/>
        <v>0</v>
      </c>
      <c r="I45" s="112">
        <f t="shared" si="1"/>
        <v>0</v>
      </c>
      <c r="J45" s="96"/>
    </row>
    <row r="46" spans="1:10" ht="409.5" x14ac:dyDescent="0.25">
      <c r="A46" s="94">
        <v>41</v>
      </c>
      <c r="B46" s="94" t="s">
        <v>154</v>
      </c>
      <c r="C46" s="94"/>
      <c r="D46" s="113"/>
      <c r="E46" s="114" t="s">
        <v>18</v>
      </c>
      <c r="F46" s="115">
        <v>2</v>
      </c>
      <c r="G46" s="110"/>
      <c r="H46" s="112">
        <f t="shared" si="0"/>
        <v>0</v>
      </c>
      <c r="I46" s="112">
        <f t="shared" si="1"/>
        <v>0</v>
      </c>
      <c r="J46" s="96"/>
    </row>
    <row r="47" spans="1:10" ht="320.25" customHeight="1" x14ac:dyDescent="0.25">
      <c r="A47" s="94">
        <v>42</v>
      </c>
      <c r="B47" s="94" t="s">
        <v>155</v>
      </c>
      <c r="C47" s="94"/>
      <c r="D47" s="113"/>
      <c r="E47" s="114" t="s">
        <v>18</v>
      </c>
      <c r="F47" s="115">
        <v>1</v>
      </c>
      <c r="G47" s="110"/>
      <c r="H47" s="112">
        <f t="shared" si="0"/>
        <v>0</v>
      </c>
      <c r="I47" s="112">
        <f t="shared" si="1"/>
        <v>0</v>
      </c>
      <c r="J47" s="98"/>
    </row>
    <row r="48" spans="1:10" ht="300" x14ac:dyDescent="0.25">
      <c r="A48" s="94">
        <v>43</v>
      </c>
      <c r="B48" s="94" t="s">
        <v>156</v>
      </c>
      <c r="C48" s="94"/>
      <c r="D48" s="113"/>
      <c r="E48" s="114" t="s">
        <v>18</v>
      </c>
      <c r="F48" s="115">
        <v>1</v>
      </c>
      <c r="G48" s="110"/>
      <c r="H48" s="112">
        <f t="shared" si="0"/>
        <v>0</v>
      </c>
      <c r="I48" s="112">
        <f t="shared" si="1"/>
        <v>0</v>
      </c>
      <c r="J48" s="98"/>
    </row>
    <row r="49" spans="1:10" ht="300" x14ac:dyDescent="0.25">
      <c r="A49" s="94">
        <v>44</v>
      </c>
      <c r="B49" s="94" t="s">
        <v>157</v>
      </c>
      <c r="C49" s="94"/>
      <c r="D49" s="113"/>
      <c r="E49" s="114" t="s">
        <v>18</v>
      </c>
      <c r="F49" s="115">
        <v>1</v>
      </c>
      <c r="G49" s="110"/>
      <c r="H49" s="112">
        <f t="shared" si="0"/>
        <v>0</v>
      </c>
      <c r="I49" s="112">
        <f t="shared" si="1"/>
        <v>0</v>
      </c>
      <c r="J49" s="96"/>
    </row>
    <row r="50" spans="1:10" ht="324.75" customHeight="1" x14ac:dyDescent="0.25">
      <c r="A50" s="94">
        <v>45</v>
      </c>
      <c r="B50" s="94" t="s">
        <v>158</v>
      </c>
      <c r="C50" s="94"/>
      <c r="D50" s="113"/>
      <c r="E50" s="114" t="s">
        <v>18</v>
      </c>
      <c r="F50" s="115">
        <v>1</v>
      </c>
      <c r="G50" s="110"/>
      <c r="H50" s="112">
        <f t="shared" si="0"/>
        <v>0</v>
      </c>
      <c r="I50" s="112">
        <f t="shared" si="1"/>
        <v>0</v>
      </c>
      <c r="J50" s="96"/>
    </row>
    <row r="51" spans="1:10" ht="319.5" customHeight="1" x14ac:dyDescent="0.25">
      <c r="A51" s="94">
        <v>46</v>
      </c>
      <c r="B51" s="94" t="s">
        <v>159</v>
      </c>
      <c r="C51" s="94"/>
      <c r="D51" s="113"/>
      <c r="E51" s="114" t="s">
        <v>18</v>
      </c>
      <c r="F51" s="115">
        <v>1</v>
      </c>
      <c r="G51" s="110"/>
      <c r="H51" s="112">
        <f t="shared" si="0"/>
        <v>0</v>
      </c>
      <c r="I51" s="112">
        <f t="shared" si="1"/>
        <v>0</v>
      </c>
      <c r="J51" s="96"/>
    </row>
    <row r="52" spans="1:10" ht="319.5" customHeight="1" x14ac:dyDescent="0.25">
      <c r="A52" s="94">
        <v>47</v>
      </c>
      <c r="B52" s="94" t="s">
        <v>160</v>
      </c>
      <c r="C52" s="94"/>
      <c r="D52" s="113"/>
      <c r="E52" s="114" t="s">
        <v>18</v>
      </c>
      <c r="F52" s="115">
        <v>1</v>
      </c>
      <c r="G52" s="110"/>
      <c r="H52" s="112">
        <f t="shared" si="0"/>
        <v>0</v>
      </c>
      <c r="I52" s="112">
        <f t="shared" si="1"/>
        <v>0</v>
      </c>
      <c r="J52" s="96"/>
    </row>
    <row r="53" spans="1:10" ht="377.25" customHeight="1" x14ac:dyDescent="0.25">
      <c r="A53" s="94">
        <v>48</v>
      </c>
      <c r="B53" s="94" t="s">
        <v>161</v>
      </c>
      <c r="C53" s="94"/>
      <c r="D53" s="113"/>
      <c r="E53" s="114" t="s">
        <v>18</v>
      </c>
      <c r="F53" s="115">
        <v>4</v>
      </c>
      <c r="G53" s="110"/>
      <c r="H53" s="112">
        <f t="shared" si="0"/>
        <v>0</v>
      </c>
      <c r="I53" s="112">
        <f t="shared" si="1"/>
        <v>0</v>
      </c>
      <c r="J53" s="96"/>
    </row>
    <row r="54" spans="1:10" ht="387.75" customHeight="1" x14ac:dyDescent="0.25">
      <c r="A54" s="94">
        <v>49</v>
      </c>
      <c r="B54" s="94" t="s">
        <v>162</v>
      </c>
      <c r="C54" s="94"/>
      <c r="D54" s="113"/>
      <c r="E54" s="114" t="s">
        <v>18</v>
      </c>
      <c r="F54" s="115">
        <v>4</v>
      </c>
      <c r="G54" s="110"/>
      <c r="H54" s="112">
        <f t="shared" si="0"/>
        <v>0</v>
      </c>
      <c r="I54" s="112">
        <f t="shared" si="1"/>
        <v>0</v>
      </c>
      <c r="J54" s="96"/>
    </row>
    <row r="55" spans="1:10" ht="360" x14ac:dyDescent="0.25">
      <c r="A55" s="94">
        <v>50</v>
      </c>
      <c r="B55" s="94" t="s">
        <v>163</v>
      </c>
      <c r="C55" s="94"/>
      <c r="D55" s="113"/>
      <c r="E55" s="114" t="s">
        <v>18</v>
      </c>
      <c r="F55" s="115">
        <v>4</v>
      </c>
      <c r="G55" s="110"/>
      <c r="H55" s="112">
        <f t="shared" si="0"/>
        <v>0</v>
      </c>
      <c r="I55" s="112">
        <f t="shared" si="1"/>
        <v>0</v>
      </c>
      <c r="J55" s="96"/>
    </row>
    <row r="56" spans="1:10" ht="409.5" x14ac:dyDescent="0.25">
      <c r="A56" s="94">
        <v>51</v>
      </c>
      <c r="B56" s="94" t="s">
        <v>164</v>
      </c>
      <c r="C56" s="94"/>
      <c r="D56" s="113"/>
      <c r="E56" s="114" t="s">
        <v>18</v>
      </c>
      <c r="F56" s="115">
        <v>1</v>
      </c>
      <c r="G56" s="110"/>
      <c r="H56" s="112">
        <f t="shared" si="0"/>
        <v>0</v>
      </c>
      <c r="I56" s="112">
        <f t="shared" si="1"/>
        <v>0</v>
      </c>
      <c r="J56" s="96"/>
    </row>
    <row r="57" spans="1:10" ht="320.25" customHeight="1" x14ac:dyDescent="0.25">
      <c r="A57" s="94">
        <v>52</v>
      </c>
      <c r="B57" s="95" t="s">
        <v>165</v>
      </c>
      <c r="C57" s="94"/>
      <c r="D57" s="113"/>
      <c r="E57" s="114" t="s">
        <v>18</v>
      </c>
      <c r="F57" s="115">
        <v>1</v>
      </c>
      <c r="G57" s="110"/>
      <c r="H57" s="112">
        <f t="shared" si="0"/>
        <v>0</v>
      </c>
      <c r="I57" s="112">
        <f t="shared" si="1"/>
        <v>0</v>
      </c>
      <c r="J57" s="98"/>
    </row>
    <row r="58" spans="1:10" ht="305.25" customHeight="1" x14ac:dyDescent="0.25">
      <c r="A58" s="94">
        <v>53</v>
      </c>
      <c r="B58" s="95" t="s">
        <v>166</v>
      </c>
      <c r="C58" s="94"/>
      <c r="D58" s="113"/>
      <c r="E58" s="114" t="s">
        <v>18</v>
      </c>
      <c r="F58" s="115">
        <v>1</v>
      </c>
      <c r="G58" s="110"/>
      <c r="H58" s="112">
        <f t="shared" si="0"/>
        <v>0</v>
      </c>
      <c r="I58" s="112">
        <f t="shared" si="1"/>
        <v>0</v>
      </c>
      <c r="J58" s="98"/>
    </row>
    <row r="59" spans="1:10" ht="215.25" customHeight="1" x14ac:dyDescent="0.25">
      <c r="A59" s="94">
        <v>54</v>
      </c>
      <c r="B59" s="94" t="s">
        <v>167</v>
      </c>
      <c r="C59" s="94"/>
      <c r="D59" s="113"/>
      <c r="E59" s="114" t="s">
        <v>18</v>
      </c>
      <c r="F59" s="115">
        <v>1</v>
      </c>
      <c r="G59" s="110"/>
      <c r="H59" s="112">
        <f t="shared" si="0"/>
        <v>0</v>
      </c>
      <c r="I59" s="112">
        <f t="shared" si="1"/>
        <v>0</v>
      </c>
      <c r="J59" s="96"/>
    </row>
    <row r="60" spans="1:10" ht="315.75" customHeight="1" x14ac:dyDescent="0.25">
      <c r="A60" s="94">
        <v>55</v>
      </c>
      <c r="B60" s="94" t="s">
        <v>168</v>
      </c>
      <c r="C60" s="94"/>
      <c r="D60" s="113"/>
      <c r="E60" s="114" t="s">
        <v>18</v>
      </c>
      <c r="F60" s="115">
        <v>1</v>
      </c>
      <c r="G60" s="110"/>
      <c r="H60" s="112">
        <f t="shared" si="0"/>
        <v>0</v>
      </c>
      <c r="I60" s="112">
        <f t="shared" si="1"/>
        <v>0</v>
      </c>
      <c r="J60" s="96"/>
    </row>
    <row r="61" spans="1:10" ht="249" customHeight="1" x14ac:dyDescent="0.25">
      <c r="A61" s="94">
        <v>56</v>
      </c>
      <c r="B61" s="94" t="s">
        <v>169</v>
      </c>
      <c r="C61" s="94"/>
      <c r="D61" s="113"/>
      <c r="E61" s="114" t="s">
        <v>18</v>
      </c>
      <c r="F61" s="115">
        <v>1</v>
      </c>
      <c r="G61" s="110"/>
      <c r="H61" s="112">
        <f t="shared" si="0"/>
        <v>0</v>
      </c>
      <c r="I61" s="112">
        <f t="shared" si="1"/>
        <v>0</v>
      </c>
      <c r="J61" s="96"/>
    </row>
    <row r="62" spans="1:10" ht="245.25" customHeight="1" x14ac:dyDescent="0.25">
      <c r="A62" s="94">
        <v>57</v>
      </c>
      <c r="B62" s="95" t="s">
        <v>170</v>
      </c>
      <c r="C62" s="94"/>
      <c r="D62" s="113"/>
      <c r="E62" s="114" t="s">
        <v>18</v>
      </c>
      <c r="F62" s="115">
        <v>1</v>
      </c>
      <c r="G62" s="110"/>
      <c r="H62" s="112">
        <f t="shared" si="0"/>
        <v>0</v>
      </c>
      <c r="I62" s="112">
        <f t="shared" si="1"/>
        <v>0</v>
      </c>
      <c r="J62" s="96"/>
    </row>
    <row r="63" spans="1:10" ht="249.75" customHeight="1" x14ac:dyDescent="0.25">
      <c r="A63" s="94">
        <v>58</v>
      </c>
      <c r="B63" s="95" t="s">
        <v>171</v>
      </c>
      <c r="C63" s="94"/>
      <c r="D63" s="113"/>
      <c r="E63" s="114" t="s">
        <v>18</v>
      </c>
      <c r="F63" s="115">
        <v>1</v>
      </c>
      <c r="G63" s="110"/>
      <c r="H63" s="112">
        <f t="shared" si="0"/>
        <v>0</v>
      </c>
      <c r="I63" s="112">
        <f t="shared" si="1"/>
        <v>0</v>
      </c>
      <c r="J63" s="96"/>
    </row>
    <row r="64" spans="1:10" ht="183.75" customHeight="1" x14ac:dyDescent="0.25">
      <c r="A64" s="94">
        <v>59</v>
      </c>
      <c r="B64" s="95" t="s">
        <v>172</v>
      </c>
      <c r="C64" s="94"/>
      <c r="D64" s="113"/>
      <c r="E64" s="114" t="s">
        <v>18</v>
      </c>
      <c r="F64" s="115">
        <v>1</v>
      </c>
      <c r="G64" s="110"/>
      <c r="H64" s="112">
        <f t="shared" si="0"/>
        <v>0</v>
      </c>
      <c r="I64" s="112">
        <f t="shared" si="1"/>
        <v>0</v>
      </c>
      <c r="J64" s="96"/>
    </row>
    <row r="65" spans="1:10" ht="254.25" customHeight="1" x14ac:dyDescent="0.25">
      <c r="A65" s="94">
        <v>60</v>
      </c>
      <c r="B65" s="95" t="s">
        <v>173</v>
      </c>
      <c r="C65" s="94"/>
      <c r="D65" s="113"/>
      <c r="E65" s="114" t="s">
        <v>18</v>
      </c>
      <c r="F65" s="115">
        <v>1</v>
      </c>
      <c r="G65" s="110"/>
      <c r="H65" s="112">
        <f t="shared" si="0"/>
        <v>0</v>
      </c>
      <c r="I65" s="112">
        <f t="shared" si="1"/>
        <v>0</v>
      </c>
      <c r="J65" s="96"/>
    </row>
    <row r="66" spans="1:10" ht="240" customHeight="1" x14ac:dyDescent="0.25">
      <c r="A66" s="94">
        <v>61</v>
      </c>
      <c r="B66" s="95" t="s">
        <v>174</v>
      </c>
      <c r="C66" s="94"/>
      <c r="D66" s="113"/>
      <c r="E66" s="114" t="s">
        <v>18</v>
      </c>
      <c r="F66" s="115">
        <v>1</v>
      </c>
      <c r="G66" s="110"/>
      <c r="H66" s="112">
        <f t="shared" si="0"/>
        <v>0</v>
      </c>
      <c r="I66" s="112">
        <f t="shared" si="1"/>
        <v>0</v>
      </c>
      <c r="J66" s="98"/>
    </row>
    <row r="67" spans="1:10" ht="286.5" customHeight="1" x14ac:dyDescent="0.25">
      <c r="A67" s="94">
        <v>62</v>
      </c>
      <c r="B67" s="94" t="s">
        <v>175</v>
      </c>
      <c r="C67" s="94"/>
      <c r="D67" s="113"/>
      <c r="E67" s="114" t="s">
        <v>18</v>
      </c>
      <c r="F67" s="115">
        <v>1</v>
      </c>
      <c r="G67" s="110"/>
      <c r="H67" s="112">
        <f t="shared" si="0"/>
        <v>0</v>
      </c>
      <c r="I67" s="112">
        <f t="shared" si="1"/>
        <v>0</v>
      </c>
      <c r="J67" s="96"/>
    </row>
    <row r="68" spans="1:10" ht="303.75" customHeight="1" x14ac:dyDescent="0.25">
      <c r="A68" s="94">
        <v>63</v>
      </c>
      <c r="B68" s="94" t="s">
        <v>176</v>
      </c>
      <c r="C68" s="94"/>
      <c r="D68" s="113"/>
      <c r="E68" s="114" t="s">
        <v>18</v>
      </c>
      <c r="F68" s="115">
        <v>1</v>
      </c>
      <c r="G68" s="110"/>
      <c r="H68" s="112">
        <f t="shared" si="0"/>
        <v>0</v>
      </c>
      <c r="I68" s="112">
        <f t="shared" si="1"/>
        <v>0</v>
      </c>
      <c r="J68" s="99"/>
    </row>
    <row r="69" spans="1:10" ht="319.5" customHeight="1" x14ac:dyDescent="0.25">
      <c r="A69" s="94">
        <v>64</v>
      </c>
      <c r="B69" s="94" t="s">
        <v>177</v>
      </c>
      <c r="C69" s="94"/>
      <c r="D69" s="113"/>
      <c r="E69" s="114" t="s">
        <v>18</v>
      </c>
      <c r="F69" s="115">
        <v>1</v>
      </c>
      <c r="G69" s="110"/>
      <c r="H69" s="112">
        <f t="shared" si="0"/>
        <v>0</v>
      </c>
      <c r="I69" s="112">
        <f t="shared" si="1"/>
        <v>0</v>
      </c>
      <c r="J69" s="96"/>
    </row>
    <row r="70" spans="1:10" ht="197.25" customHeight="1" x14ac:dyDescent="0.25">
      <c r="A70" s="94">
        <v>65</v>
      </c>
      <c r="B70" s="94" t="s">
        <v>178</v>
      </c>
      <c r="C70" s="94"/>
      <c r="D70" s="113"/>
      <c r="E70" s="114" t="s">
        <v>18</v>
      </c>
      <c r="F70" s="115">
        <v>1</v>
      </c>
      <c r="G70" s="110"/>
      <c r="H70" s="112">
        <f t="shared" si="0"/>
        <v>0</v>
      </c>
      <c r="I70" s="112">
        <f t="shared" si="1"/>
        <v>0</v>
      </c>
      <c r="J70" s="96"/>
    </row>
    <row r="71" spans="1:10" ht="255" customHeight="1" x14ac:dyDescent="0.25">
      <c r="A71" s="94">
        <v>66</v>
      </c>
      <c r="B71" s="94" t="s">
        <v>179</v>
      </c>
      <c r="C71" s="94"/>
      <c r="D71" s="113"/>
      <c r="E71" s="114" t="s">
        <v>18</v>
      </c>
      <c r="F71" s="115">
        <v>1</v>
      </c>
      <c r="G71" s="110"/>
      <c r="H71" s="112">
        <f t="shared" ref="H71:H134" si="2">D71*F71</f>
        <v>0</v>
      </c>
      <c r="I71" s="112">
        <f t="shared" ref="I71:I134" si="3">H71*1.08</f>
        <v>0</v>
      </c>
      <c r="J71" s="96"/>
    </row>
    <row r="72" spans="1:10" ht="283.5" customHeight="1" x14ac:dyDescent="0.25">
      <c r="A72" s="94">
        <v>67</v>
      </c>
      <c r="B72" s="94" t="s">
        <v>180</v>
      </c>
      <c r="C72" s="94"/>
      <c r="D72" s="113"/>
      <c r="E72" s="114" t="s">
        <v>18</v>
      </c>
      <c r="F72" s="115">
        <v>1</v>
      </c>
      <c r="G72" s="110"/>
      <c r="H72" s="112">
        <f t="shared" si="2"/>
        <v>0</v>
      </c>
      <c r="I72" s="112">
        <f t="shared" si="3"/>
        <v>0</v>
      </c>
      <c r="J72" s="96"/>
    </row>
    <row r="73" spans="1:10" ht="294" customHeight="1" x14ac:dyDescent="0.25">
      <c r="A73" s="94">
        <v>68</v>
      </c>
      <c r="B73" s="94" t="s">
        <v>181</v>
      </c>
      <c r="C73" s="94"/>
      <c r="D73" s="113"/>
      <c r="E73" s="114" t="s">
        <v>18</v>
      </c>
      <c r="F73" s="115">
        <v>1</v>
      </c>
      <c r="G73" s="110"/>
      <c r="H73" s="112">
        <f t="shared" si="2"/>
        <v>0</v>
      </c>
      <c r="I73" s="112">
        <f t="shared" si="3"/>
        <v>0</v>
      </c>
      <c r="J73" s="96"/>
    </row>
    <row r="74" spans="1:10" ht="231" customHeight="1" x14ac:dyDescent="0.25">
      <c r="A74" s="94">
        <v>69</v>
      </c>
      <c r="B74" s="94" t="s">
        <v>182</v>
      </c>
      <c r="C74" s="94"/>
      <c r="D74" s="113"/>
      <c r="E74" s="114" t="s">
        <v>18</v>
      </c>
      <c r="F74" s="115">
        <v>1</v>
      </c>
      <c r="G74" s="110"/>
      <c r="H74" s="112">
        <f t="shared" si="2"/>
        <v>0</v>
      </c>
      <c r="I74" s="112">
        <f t="shared" si="3"/>
        <v>0</v>
      </c>
      <c r="J74" s="96"/>
    </row>
    <row r="75" spans="1:10" ht="369" customHeight="1" x14ac:dyDescent="0.25">
      <c r="A75" s="94">
        <v>70</v>
      </c>
      <c r="B75" s="94" t="s">
        <v>183</v>
      </c>
      <c r="C75" s="94"/>
      <c r="D75" s="113"/>
      <c r="E75" s="114" t="s">
        <v>18</v>
      </c>
      <c r="F75" s="115">
        <v>1</v>
      </c>
      <c r="G75" s="110"/>
      <c r="H75" s="112">
        <f t="shared" si="2"/>
        <v>0</v>
      </c>
      <c r="I75" s="112">
        <f t="shared" si="3"/>
        <v>0</v>
      </c>
      <c r="J75" s="96"/>
    </row>
    <row r="76" spans="1:10" ht="47.25" customHeight="1" x14ac:dyDescent="0.25">
      <c r="A76" s="94">
        <v>71</v>
      </c>
      <c r="B76" s="94" t="s">
        <v>184</v>
      </c>
      <c r="C76" s="94"/>
      <c r="D76" s="113"/>
      <c r="E76" s="114" t="s">
        <v>18</v>
      </c>
      <c r="F76" s="115">
        <v>80</v>
      </c>
      <c r="G76" s="110"/>
      <c r="H76" s="112">
        <f t="shared" si="2"/>
        <v>0</v>
      </c>
      <c r="I76" s="112">
        <f t="shared" si="3"/>
        <v>0</v>
      </c>
      <c r="J76" s="96"/>
    </row>
    <row r="77" spans="1:10" ht="63.75" customHeight="1" x14ac:dyDescent="0.25">
      <c r="A77" s="94">
        <v>72</v>
      </c>
      <c r="B77" s="94" t="s">
        <v>185</v>
      </c>
      <c r="C77" s="94"/>
      <c r="D77" s="113"/>
      <c r="E77" s="114" t="s">
        <v>18</v>
      </c>
      <c r="F77" s="115">
        <v>30</v>
      </c>
      <c r="G77" s="110"/>
      <c r="H77" s="112">
        <f t="shared" si="2"/>
        <v>0</v>
      </c>
      <c r="I77" s="112">
        <f t="shared" si="3"/>
        <v>0</v>
      </c>
      <c r="J77" s="96"/>
    </row>
    <row r="78" spans="1:10" ht="68.25" customHeight="1" x14ac:dyDescent="0.25">
      <c r="A78" s="94">
        <v>73</v>
      </c>
      <c r="B78" s="94" t="s">
        <v>186</v>
      </c>
      <c r="C78" s="94"/>
      <c r="D78" s="113"/>
      <c r="E78" s="114" t="s">
        <v>18</v>
      </c>
      <c r="F78" s="115">
        <v>40</v>
      </c>
      <c r="G78" s="110"/>
      <c r="H78" s="112">
        <f t="shared" si="2"/>
        <v>0</v>
      </c>
      <c r="I78" s="112">
        <f t="shared" si="3"/>
        <v>0</v>
      </c>
      <c r="J78" s="96"/>
    </row>
    <row r="79" spans="1:10" ht="52.5" customHeight="1" x14ac:dyDescent="0.25">
      <c r="A79" s="94">
        <v>74</v>
      </c>
      <c r="B79" s="94" t="s">
        <v>187</v>
      </c>
      <c r="C79" s="94"/>
      <c r="D79" s="113"/>
      <c r="E79" s="114" t="s">
        <v>18</v>
      </c>
      <c r="F79" s="115">
        <v>20</v>
      </c>
      <c r="G79" s="110"/>
      <c r="H79" s="112">
        <f t="shared" si="2"/>
        <v>0</v>
      </c>
      <c r="I79" s="112">
        <f t="shared" si="3"/>
        <v>0</v>
      </c>
      <c r="J79" s="96"/>
    </row>
    <row r="80" spans="1:10" ht="291" customHeight="1" x14ac:dyDescent="0.25">
      <c r="A80" s="94">
        <v>75</v>
      </c>
      <c r="B80" s="94" t="s">
        <v>188</v>
      </c>
      <c r="C80" s="94"/>
      <c r="D80" s="113"/>
      <c r="E80" s="114" t="s">
        <v>18</v>
      </c>
      <c r="F80" s="115">
        <v>2</v>
      </c>
      <c r="G80" s="110"/>
      <c r="H80" s="112">
        <f t="shared" si="2"/>
        <v>0</v>
      </c>
      <c r="I80" s="112">
        <f t="shared" si="3"/>
        <v>0</v>
      </c>
      <c r="J80" s="100"/>
    </row>
    <row r="81" spans="1:10" ht="298.5" customHeight="1" x14ac:dyDescent="0.25">
      <c r="A81" s="94">
        <v>76</v>
      </c>
      <c r="B81" s="94" t="s">
        <v>189</v>
      </c>
      <c r="C81" s="94"/>
      <c r="D81" s="113"/>
      <c r="E81" s="114" t="s">
        <v>18</v>
      </c>
      <c r="F81" s="115">
        <v>2</v>
      </c>
      <c r="G81" s="110"/>
      <c r="H81" s="112">
        <f t="shared" si="2"/>
        <v>0</v>
      </c>
      <c r="I81" s="112">
        <f t="shared" si="3"/>
        <v>0</v>
      </c>
      <c r="J81" s="100"/>
    </row>
    <row r="82" spans="1:10" ht="315.75" customHeight="1" x14ac:dyDescent="0.25">
      <c r="A82" s="94">
        <v>77</v>
      </c>
      <c r="B82" s="94" t="s">
        <v>190</v>
      </c>
      <c r="C82" s="94"/>
      <c r="D82" s="113"/>
      <c r="E82" s="114" t="s">
        <v>18</v>
      </c>
      <c r="F82" s="115">
        <v>4</v>
      </c>
      <c r="G82" s="110"/>
      <c r="H82" s="112">
        <f t="shared" si="2"/>
        <v>0</v>
      </c>
      <c r="I82" s="112">
        <f t="shared" si="3"/>
        <v>0</v>
      </c>
      <c r="J82" s="100"/>
    </row>
    <row r="83" spans="1:10" ht="375" x14ac:dyDescent="0.25">
      <c r="A83" s="94">
        <v>78</v>
      </c>
      <c r="B83" s="94" t="s">
        <v>191</v>
      </c>
      <c r="C83" s="94"/>
      <c r="D83" s="113"/>
      <c r="E83" s="114" t="s">
        <v>18</v>
      </c>
      <c r="F83" s="115">
        <v>6</v>
      </c>
      <c r="G83" s="110">
        <v>8</v>
      </c>
      <c r="H83" s="112">
        <f t="shared" si="2"/>
        <v>0</v>
      </c>
      <c r="I83" s="112">
        <f t="shared" si="3"/>
        <v>0</v>
      </c>
      <c r="J83" s="96"/>
    </row>
    <row r="84" spans="1:10" ht="390" x14ac:dyDescent="0.25">
      <c r="A84" s="94">
        <v>79</v>
      </c>
      <c r="B84" s="94" t="s">
        <v>192</v>
      </c>
      <c r="C84" s="94"/>
      <c r="D84" s="113"/>
      <c r="E84" s="114" t="s">
        <v>18</v>
      </c>
      <c r="F84" s="115">
        <v>4</v>
      </c>
      <c r="G84" s="110"/>
      <c r="H84" s="112">
        <f t="shared" si="2"/>
        <v>0</v>
      </c>
      <c r="I84" s="112">
        <f t="shared" si="3"/>
        <v>0</v>
      </c>
      <c r="J84" s="96"/>
    </row>
    <row r="85" spans="1:10" ht="361.5" customHeight="1" x14ac:dyDescent="0.25">
      <c r="A85" s="94">
        <v>80</v>
      </c>
      <c r="B85" s="94" t="s">
        <v>193</v>
      </c>
      <c r="C85" s="94"/>
      <c r="D85" s="113"/>
      <c r="E85" s="114" t="s">
        <v>18</v>
      </c>
      <c r="F85" s="115">
        <v>4</v>
      </c>
      <c r="G85" s="110"/>
      <c r="H85" s="112">
        <f t="shared" si="2"/>
        <v>0</v>
      </c>
      <c r="I85" s="112">
        <f t="shared" si="3"/>
        <v>0</v>
      </c>
      <c r="J85" s="96"/>
    </row>
    <row r="86" spans="1:10" ht="349.5" customHeight="1" x14ac:dyDescent="0.25">
      <c r="A86" s="94">
        <v>81</v>
      </c>
      <c r="B86" s="96" t="s">
        <v>194</v>
      </c>
      <c r="C86" s="94"/>
      <c r="D86" s="113"/>
      <c r="E86" s="114" t="s">
        <v>18</v>
      </c>
      <c r="F86" s="115">
        <v>4</v>
      </c>
      <c r="G86" s="110"/>
      <c r="H86" s="112">
        <f t="shared" si="2"/>
        <v>0</v>
      </c>
      <c r="I86" s="112">
        <f t="shared" si="3"/>
        <v>0</v>
      </c>
      <c r="J86" s="96"/>
    </row>
    <row r="87" spans="1:10" ht="360" x14ac:dyDescent="0.25">
      <c r="A87" s="94">
        <v>82</v>
      </c>
      <c r="B87" s="96" t="s">
        <v>195</v>
      </c>
      <c r="C87" s="94"/>
      <c r="D87" s="113"/>
      <c r="E87" s="114" t="s">
        <v>18</v>
      </c>
      <c r="F87" s="115">
        <v>4</v>
      </c>
      <c r="G87" s="110"/>
      <c r="H87" s="112">
        <f t="shared" si="2"/>
        <v>0</v>
      </c>
      <c r="I87" s="112">
        <f t="shared" si="3"/>
        <v>0</v>
      </c>
      <c r="J87" s="96"/>
    </row>
    <row r="88" spans="1:10" ht="382.5" customHeight="1" x14ac:dyDescent="0.25">
      <c r="A88" s="94">
        <v>83</v>
      </c>
      <c r="B88" s="96" t="s">
        <v>196</v>
      </c>
      <c r="C88" s="94"/>
      <c r="D88" s="113"/>
      <c r="E88" s="114" t="s">
        <v>18</v>
      </c>
      <c r="F88" s="115">
        <v>4</v>
      </c>
      <c r="G88" s="110"/>
      <c r="H88" s="112">
        <f t="shared" si="2"/>
        <v>0</v>
      </c>
      <c r="I88" s="112">
        <f t="shared" si="3"/>
        <v>0</v>
      </c>
      <c r="J88" s="96"/>
    </row>
    <row r="89" spans="1:10" ht="358.5" customHeight="1" x14ac:dyDescent="0.25">
      <c r="A89" s="94">
        <v>84</v>
      </c>
      <c r="B89" s="96" t="s">
        <v>197</v>
      </c>
      <c r="C89" s="94"/>
      <c r="D89" s="113"/>
      <c r="E89" s="114" t="s">
        <v>18</v>
      </c>
      <c r="F89" s="115">
        <v>2</v>
      </c>
      <c r="G89" s="110"/>
      <c r="H89" s="112">
        <f t="shared" si="2"/>
        <v>0</v>
      </c>
      <c r="I89" s="112">
        <f t="shared" si="3"/>
        <v>0</v>
      </c>
      <c r="J89" s="96"/>
    </row>
    <row r="90" spans="1:10" ht="369" customHeight="1" x14ac:dyDescent="0.25">
      <c r="A90" s="94">
        <v>85</v>
      </c>
      <c r="B90" s="96" t="s">
        <v>198</v>
      </c>
      <c r="C90" s="94"/>
      <c r="D90" s="113"/>
      <c r="E90" s="114" t="s">
        <v>18</v>
      </c>
      <c r="F90" s="115">
        <v>4</v>
      </c>
      <c r="G90" s="110"/>
      <c r="H90" s="112">
        <f t="shared" si="2"/>
        <v>0</v>
      </c>
      <c r="I90" s="112">
        <f t="shared" si="3"/>
        <v>0</v>
      </c>
      <c r="J90" s="96"/>
    </row>
    <row r="91" spans="1:10" ht="349.5" customHeight="1" x14ac:dyDescent="0.25">
      <c r="A91" s="94">
        <v>86</v>
      </c>
      <c r="B91" s="96" t="s">
        <v>199</v>
      </c>
      <c r="C91" s="94"/>
      <c r="D91" s="113"/>
      <c r="E91" s="114" t="s">
        <v>18</v>
      </c>
      <c r="F91" s="115">
        <v>6</v>
      </c>
      <c r="G91" s="110"/>
      <c r="H91" s="112">
        <f t="shared" si="2"/>
        <v>0</v>
      </c>
      <c r="I91" s="112">
        <f t="shared" si="3"/>
        <v>0</v>
      </c>
      <c r="J91" s="96"/>
    </row>
    <row r="92" spans="1:10" ht="270" x14ac:dyDescent="0.25">
      <c r="A92" s="94">
        <v>87</v>
      </c>
      <c r="B92" s="96" t="s">
        <v>200</v>
      </c>
      <c r="C92" s="94"/>
      <c r="D92" s="113"/>
      <c r="E92" s="114" t="s">
        <v>18</v>
      </c>
      <c r="F92" s="115">
        <v>2</v>
      </c>
      <c r="G92" s="110"/>
      <c r="H92" s="112">
        <f t="shared" si="2"/>
        <v>0</v>
      </c>
      <c r="I92" s="112">
        <f t="shared" si="3"/>
        <v>0</v>
      </c>
      <c r="J92" s="96"/>
    </row>
    <row r="93" spans="1:10" ht="360" x14ac:dyDescent="0.25">
      <c r="A93" s="94">
        <v>88</v>
      </c>
      <c r="B93" s="96" t="s">
        <v>201</v>
      </c>
      <c r="C93" s="94"/>
      <c r="D93" s="113"/>
      <c r="E93" s="114" t="s">
        <v>18</v>
      </c>
      <c r="F93" s="115">
        <v>10</v>
      </c>
      <c r="G93" s="110"/>
      <c r="H93" s="112">
        <f t="shared" si="2"/>
        <v>0</v>
      </c>
      <c r="I93" s="112">
        <f t="shared" si="3"/>
        <v>0</v>
      </c>
      <c r="J93" s="99"/>
    </row>
    <row r="94" spans="1:10" ht="375" x14ac:dyDescent="0.25">
      <c r="A94" s="94">
        <v>89</v>
      </c>
      <c r="B94" s="96" t="s">
        <v>202</v>
      </c>
      <c r="C94" s="94"/>
      <c r="D94" s="113"/>
      <c r="E94" s="114" t="s">
        <v>18</v>
      </c>
      <c r="F94" s="115">
        <v>2</v>
      </c>
      <c r="G94" s="110"/>
      <c r="H94" s="112">
        <f t="shared" si="2"/>
        <v>0</v>
      </c>
      <c r="I94" s="112">
        <f t="shared" si="3"/>
        <v>0</v>
      </c>
      <c r="J94" s="96"/>
    </row>
    <row r="95" spans="1:10" ht="360" x14ac:dyDescent="0.25">
      <c r="A95" s="94">
        <v>90</v>
      </c>
      <c r="B95" s="96" t="s">
        <v>203</v>
      </c>
      <c r="C95" s="94"/>
      <c r="D95" s="113"/>
      <c r="E95" s="114" t="s">
        <v>18</v>
      </c>
      <c r="F95" s="115">
        <v>2</v>
      </c>
      <c r="G95" s="110"/>
      <c r="H95" s="112">
        <f t="shared" si="2"/>
        <v>0</v>
      </c>
      <c r="I95" s="112">
        <f t="shared" si="3"/>
        <v>0</v>
      </c>
      <c r="J95" s="96"/>
    </row>
    <row r="96" spans="1:10" ht="409.5" x14ac:dyDescent="0.25">
      <c r="A96" s="94">
        <v>91</v>
      </c>
      <c r="B96" s="96" t="s">
        <v>204</v>
      </c>
      <c r="C96" s="94"/>
      <c r="D96" s="113"/>
      <c r="E96" s="114" t="s">
        <v>18</v>
      </c>
      <c r="F96" s="115">
        <v>1</v>
      </c>
      <c r="G96" s="110"/>
      <c r="H96" s="112">
        <f t="shared" si="2"/>
        <v>0</v>
      </c>
      <c r="I96" s="112">
        <f t="shared" si="3"/>
        <v>0</v>
      </c>
      <c r="J96" s="96"/>
    </row>
    <row r="97" spans="1:10" ht="409.5" x14ac:dyDescent="0.25">
      <c r="A97" s="94">
        <v>92</v>
      </c>
      <c r="B97" s="96" t="s">
        <v>205</v>
      </c>
      <c r="C97" s="94"/>
      <c r="D97" s="113"/>
      <c r="E97" s="114" t="s">
        <v>18</v>
      </c>
      <c r="F97" s="115">
        <v>1</v>
      </c>
      <c r="G97" s="110"/>
      <c r="H97" s="112">
        <f t="shared" si="2"/>
        <v>0</v>
      </c>
      <c r="I97" s="112">
        <f t="shared" si="3"/>
        <v>0</v>
      </c>
      <c r="J97" s="96"/>
    </row>
    <row r="98" spans="1:10" ht="409.5" x14ac:dyDescent="0.25">
      <c r="A98" s="94">
        <v>93</v>
      </c>
      <c r="B98" s="96" t="s">
        <v>206</v>
      </c>
      <c r="C98" s="94"/>
      <c r="D98" s="113"/>
      <c r="E98" s="114" t="s">
        <v>18</v>
      </c>
      <c r="F98" s="115">
        <v>1</v>
      </c>
      <c r="G98" s="110"/>
      <c r="H98" s="112">
        <f t="shared" si="2"/>
        <v>0</v>
      </c>
      <c r="I98" s="112">
        <f t="shared" si="3"/>
        <v>0</v>
      </c>
      <c r="J98" s="96"/>
    </row>
    <row r="99" spans="1:10" ht="409.5" x14ac:dyDescent="0.25">
      <c r="A99" s="94">
        <v>94</v>
      </c>
      <c r="B99" s="96" t="s">
        <v>207</v>
      </c>
      <c r="C99" s="94"/>
      <c r="D99" s="113"/>
      <c r="E99" s="114" t="s">
        <v>18</v>
      </c>
      <c r="F99" s="115">
        <v>1</v>
      </c>
      <c r="G99" s="110"/>
      <c r="H99" s="112">
        <f t="shared" si="2"/>
        <v>0</v>
      </c>
      <c r="I99" s="112">
        <f t="shared" si="3"/>
        <v>0</v>
      </c>
      <c r="J99" s="96"/>
    </row>
    <row r="100" spans="1:10" ht="409.5" x14ac:dyDescent="0.25">
      <c r="A100" s="94">
        <v>95</v>
      </c>
      <c r="B100" s="96" t="s">
        <v>208</v>
      </c>
      <c r="C100" s="94"/>
      <c r="D100" s="113"/>
      <c r="E100" s="114" t="s">
        <v>18</v>
      </c>
      <c r="F100" s="115">
        <v>1</v>
      </c>
      <c r="G100" s="110"/>
      <c r="H100" s="112">
        <f t="shared" si="2"/>
        <v>0</v>
      </c>
      <c r="I100" s="112">
        <f t="shared" si="3"/>
        <v>0</v>
      </c>
      <c r="J100" s="96"/>
    </row>
    <row r="101" spans="1:10" ht="409.5" x14ac:dyDescent="0.25">
      <c r="A101" s="94">
        <v>96</v>
      </c>
      <c r="B101" s="96" t="s">
        <v>209</v>
      </c>
      <c r="C101" s="94"/>
      <c r="D101" s="113"/>
      <c r="E101" s="114" t="s">
        <v>18</v>
      </c>
      <c r="F101" s="115">
        <v>1</v>
      </c>
      <c r="G101" s="110"/>
      <c r="H101" s="112">
        <f t="shared" si="2"/>
        <v>0</v>
      </c>
      <c r="I101" s="112">
        <f t="shared" si="3"/>
        <v>0</v>
      </c>
      <c r="J101" s="96"/>
    </row>
    <row r="102" spans="1:10" ht="409.5" x14ac:dyDescent="0.25">
      <c r="A102" s="94">
        <v>97</v>
      </c>
      <c r="B102" s="96" t="s">
        <v>210</v>
      </c>
      <c r="C102" s="94"/>
      <c r="D102" s="113"/>
      <c r="E102" s="114" t="s">
        <v>18</v>
      </c>
      <c r="F102" s="115">
        <v>4</v>
      </c>
      <c r="G102" s="110"/>
      <c r="H102" s="112">
        <f t="shared" si="2"/>
        <v>0</v>
      </c>
      <c r="I102" s="112">
        <f t="shared" si="3"/>
        <v>0</v>
      </c>
      <c r="J102" s="96"/>
    </row>
    <row r="103" spans="1:10" ht="390" x14ac:dyDescent="0.25">
      <c r="A103" s="94">
        <v>98</v>
      </c>
      <c r="B103" s="96" t="s">
        <v>192</v>
      </c>
      <c r="C103" s="94"/>
      <c r="D103" s="113"/>
      <c r="E103" s="114" t="s">
        <v>18</v>
      </c>
      <c r="F103" s="115">
        <v>4</v>
      </c>
      <c r="G103" s="110"/>
      <c r="H103" s="112">
        <f t="shared" si="2"/>
        <v>0</v>
      </c>
      <c r="I103" s="112">
        <f t="shared" si="3"/>
        <v>0</v>
      </c>
      <c r="J103" s="96"/>
    </row>
    <row r="104" spans="1:10" ht="409.5" x14ac:dyDescent="0.25">
      <c r="A104" s="94">
        <v>99</v>
      </c>
      <c r="B104" s="96" t="s">
        <v>211</v>
      </c>
      <c r="C104" s="94"/>
      <c r="D104" s="113"/>
      <c r="E104" s="114" t="s">
        <v>18</v>
      </c>
      <c r="F104" s="115">
        <v>2</v>
      </c>
      <c r="G104" s="110"/>
      <c r="H104" s="112">
        <f t="shared" si="2"/>
        <v>0</v>
      </c>
      <c r="I104" s="112">
        <f t="shared" si="3"/>
        <v>0</v>
      </c>
      <c r="J104" s="96"/>
    </row>
    <row r="105" spans="1:10" ht="409.5" x14ac:dyDescent="0.25">
      <c r="A105" s="94">
        <v>100</v>
      </c>
      <c r="B105" s="96" t="s">
        <v>212</v>
      </c>
      <c r="C105" s="94"/>
      <c r="D105" s="113"/>
      <c r="E105" s="114" t="s">
        <v>18</v>
      </c>
      <c r="F105" s="115">
        <v>2</v>
      </c>
      <c r="G105" s="110"/>
      <c r="H105" s="112">
        <f t="shared" si="2"/>
        <v>0</v>
      </c>
      <c r="I105" s="112">
        <f t="shared" si="3"/>
        <v>0</v>
      </c>
      <c r="J105" s="96"/>
    </row>
    <row r="106" spans="1:10" ht="336.75" customHeight="1" x14ac:dyDescent="0.25">
      <c r="A106" s="94">
        <v>101</v>
      </c>
      <c r="B106" s="96" t="s">
        <v>213</v>
      </c>
      <c r="C106" s="94"/>
      <c r="D106" s="113"/>
      <c r="E106" s="114" t="s">
        <v>18</v>
      </c>
      <c r="F106" s="115">
        <v>2</v>
      </c>
      <c r="G106" s="110"/>
      <c r="H106" s="112">
        <f t="shared" si="2"/>
        <v>0</v>
      </c>
      <c r="I106" s="112">
        <f t="shared" si="3"/>
        <v>0</v>
      </c>
      <c r="J106" s="96"/>
    </row>
    <row r="107" spans="1:10" ht="329.25" customHeight="1" x14ac:dyDescent="0.25">
      <c r="A107" s="94">
        <v>102</v>
      </c>
      <c r="B107" s="96" t="s">
        <v>214</v>
      </c>
      <c r="C107" s="94"/>
      <c r="D107" s="113"/>
      <c r="E107" s="114" t="s">
        <v>18</v>
      </c>
      <c r="F107" s="115">
        <v>2</v>
      </c>
      <c r="G107" s="110"/>
      <c r="H107" s="112">
        <f t="shared" si="2"/>
        <v>0</v>
      </c>
      <c r="I107" s="112">
        <f t="shared" si="3"/>
        <v>0</v>
      </c>
      <c r="J107" s="96"/>
    </row>
    <row r="108" spans="1:10" ht="409.5" x14ac:dyDescent="0.25">
      <c r="A108" s="94">
        <v>103</v>
      </c>
      <c r="B108" s="96" t="s">
        <v>215</v>
      </c>
      <c r="C108" s="94"/>
      <c r="D108" s="113"/>
      <c r="E108" s="114" t="s">
        <v>18</v>
      </c>
      <c r="F108" s="115">
        <v>4</v>
      </c>
      <c r="G108" s="110"/>
      <c r="H108" s="112">
        <f t="shared" si="2"/>
        <v>0</v>
      </c>
      <c r="I108" s="112">
        <f t="shared" si="3"/>
        <v>0</v>
      </c>
      <c r="J108" s="96"/>
    </row>
    <row r="109" spans="1:10" ht="405" x14ac:dyDescent="0.25">
      <c r="A109" s="94">
        <v>104</v>
      </c>
      <c r="B109" s="96" t="s">
        <v>216</v>
      </c>
      <c r="C109" s="94"/>
      <c r="D109" s="113"/>
      <c r="E109" s="114" t="s">
        <v>18</v>
      </c>
      <c r="F109" s="115">
        <v>2</v>
      </c>
      <c r="G109" s="110"/>
      <c r="H109" s="112">
        <f t="shared" si="2"/>
        <v>0</v>
      </c>
      <c r="I109" s="112">
        <f t="shared" si="3"/>
        <v>0</v>
      </c>
      <c r="J109" s="96"/>
    </row>
    <row r="110" spans="1:10" ht="255" customHeight="1" x14ac:dyDescent="0.25">
      <c r="A110" s="94">
        <v>105</v>
      </c>
      <c r="B110" s="96" t="s">
        <v>217</v>
      </c>
      <c r="C110" s="94"/>
      <c r="D110" s="113"/>
      <c r="E110" s="114" t="s">
        <v>18</v>
      </c>
      <c r="F110" s="115">
        <v>200</v>
      </c>
      <c r="G110" s="110"/>
      <c r="H110" s="112">
        <f t="shared" si="2"/>
        <v>0</v>
      </c>
      <c r="I110" s="112">
        <f t="shared" si="3"/>
        <v>0</v>
      </c>
      <c r="J110" s="96"/>
    </row>
    <row r="111" spans="1:10" ht="49.5" customHeight="1" x14ac:dyDescent="0.25">
      <c r="A111" s="94">
        <v>106</v>
      </c>
      <c r="B111" s="94" t="s">
        <v>218</v>
      </c>
      <c r="C111" s="94"/>
      <c r="D111" s="113"/>
      <c r="E111" s="114" t="s">
        <v>18</v>
      </c>
      <c r="F111" s="115">
        <v>200</v>
      </c>
      <c r="G111" s="110"/>
      <c r="H111" s="112">
        <f t="shared" si="2"/>
        <v>0</v>
      </c>
      <c r="I111" s="112">
        <f t="shared" si="3"/>
        <v>0</v>
      </c>
      <c r="J111" s="96"/>
    </row>
    <row r="112" spans="1:10" ht="46.5" customHeight="1" x14ac:dyDescent="0.25">
      <c r="A112" s="94">
        <v>107</v>
      </c>
      <c r="B112" s="94" t="s">
        <v>219</v>
      </c>
      <c r="C112" s="94"/>
      <c r="D112" s="113"/>
      <c r="E112" s="114" t="s">
        <v>18</v>
      </c>
      <c r="F112" s="115">
        <v>10</v>
      </c>
      <c r="G112" s="110"/>
      <c r="H112" s="112">
        <f t="shared" si="2"/>
        <v>0</v>
      </c>
      <c r="I112" s="112">
        <f t="shared" si="3"/>
        <v>0</v>
      </c>
      <c r="J112" s="96"/>
    </row>
    <row r="113" spans="1:10" ht="32.25" customHeight="1" x14ac:dyDescent="0.25">
      <c r="A113" s="94">
        <v>108</v>
      </c>
      <c r="B113" s="94" t="s">
        <v>220</v>
      </c>
      <c r="C113" s="94"/>
      <c r="D113" s="113"/>
      <c r="E113" s="114" t="s">
        <v>18</v>
      </c>
      <c r="F113" s="115">
        <v>2</v>
      </c>
      <c r="G113" s="110"/>
      <c r="H113" s="112">
        <f t="shared" si="2"/>
        <v>0</v>
      </c>
      <c r="I113" s="112">
        <f t="shared" si="3"/>
        <v>0</v>
      </c>
      <c r="J113" s="96"/>
    </row>
    <row r="114" spans="1:10" ht="38.25" customHeight="1" x14ac:dyDescent="0.25">
      <c r="A114" s="94">
        <v>109</v>
      </c>
      <c r="B114" s="94" t="s">
        <v>221</v>
      </c>
      <c r="C114" s="94"/>
      <c r="D114" s="113"/>
      <c r="E114" s="114" t="s">
        <v>18</v>
      </c>
      <c r="F114" s="115">
        <v>2</v>
      </c>
      <c r="G114" s="110"/>
      <c r="H114" s="112">
        <f t="shared" si="2"/>
        <v>0</v>
      </c>
      <c r="I114" s="112">
        <f t="shared" si="3"/>
        <v>0</v>
      </c>
      <c r="J114" s="96"/>
    </row>
    <row r="115" spans="1:10" ht="50.25" customHeight="1" x14ac:dyDescent="0.25">
      <c r="A115" s="94">
        <v>110</v>
      </c>
      <c r="B115" s="94" t="s">
        <v>222</v>
      </c>
      <c r="C115" s="94"/>
      <c r="D115" s="113"/>
      <c r="E115" s="114" t="s">
        <v>18</v>
      </c>
      <c r="F115" s="115">
        <v>80</v>
      </c>
      <c r="G115" s="110"/>
      <c r="H115" s="112">
        <f t="shared" si="2"/>
        <v>0</v>
      </c>
      <c r="I115" s="112">
        <f t="shared" si="3"/>
        <v>0</v>
      </c>
      <c r="J115" s="96"/>
    </row>
    <row r="116" spans="1:10" ht="54.75" customHeight="1" x14ac:dyDescent="0.25">
      <c r="A116" s="94">
        <v>111</v>
      </c>
      <c r="B116" s="96" t="s">
        <v>223</v>
      </c>
      <c r="C116" s="94"/>
      <c r="D116" s="113"/>
      <c r="E116" s="114" t="s">
        <v>18</v>
      </c>
      <c r="F116" s="115">
        <v>10</v>
      </c>
      <c r="G116" s="110"/>
      <c r="H116" s="112">
        <f t="shared" si="2"/>
        <v>0</v>
      </c>
      <c r="I116" s="112">
        <f t="shared" si="3"/>
        <v>0</v>
      </c>
      <c r="J116" s="96"/>
    </row>
    <row r="117" spans="1:10" ht="55.5" customHeight="1" x14ac:dyDescent="0.25">
      <c r="A117" s="94">
        <v>112</v>
      </c>
      <c r="B117" s="96" t="s">
        <v>224</v>
      </c>
      <c r="C117" s="94"/>
      <c r="D117" s="113"/>
      <c r="E117" s="114" t="s">
        <v>18</v>
      </c>
      <c r="F117" s="115">
        <v>10</v>
      </c>
      <c r="G117" s="110"/>
      <c r="H117" s="112">
        <f t="shared" si="2"/>
        <v>0</v>
      </c>
      <c r="I117" s="112">
        <f t="shared" si="3"/>
        <v>0</v>
      </c>
      <c r="J117" s="96"/>
    </row>
    <row r="118" spans="1:10" ht="69.75" customHeight="1" x14ac:dyDescent="0.25">
      <c r="A118" s="94">
        <v>113</v>
      </c>
      <c r="B118" s="96" t="s">
        <v>225</v>
      </c>
      <c r="C118" s="94"/>
      <c r="D118" s="113"/>
      <c r="E118" s="114" t="s">
        <v>18</v>
      </c>
      <c r="F118" s="115">
        <v>8</v>
      </c>
      <c r="G118" s="110"/>
      <c r="H118" s="112">
        <f t="shared" si="2"/>
        <v>0</v>
      </c>
      <c r="I118" s="112">
        <f t="shared" si="3"/>
        <v>0</v>
      </c>
      <c r="J118" s="96"/>
    </row>
    <row r="119" spans="1:10" ht="57.75" customHeight="1" x14ac:dyDescent="0.25">
      <c r="A119" s="94">
        <v>114</v>
      </c>
      <c r="B119" s="96" t="s">
        <v>226</v>
      </c>
      <c r="C119" s="94"/>
      <c r="D119" s="113"/>
      <c r="E119" s="114" t="s">
        <v>18</v>
      </c>
      <c r="F119" s="115">
        <v>4</v>
      </c>
      <c r="G119" s="110"/>
      <c r="H119" s="112">
        <f t="shared" si="2"/>
        <v>0</v>
      </c>
      <c r="I119" s="112">
        <f t="shared" si="3"/>
        <v>0</v>
      </c>
      <c r="J119" s="96"/>
    </row>
    <row r="120" spans="1:10" ht="42" customHeight="1" x14ac:dyDescent="0.25">
      <c r="A120" s="94">
        <v>115</v>
      </c>
      <c r="B120" s="94" t="s">
        <v>227</v>
      </c>
      <c r="C120" s="94"/>
      <c r="D120" s="113"/>
      <c r="E120" s="114" t="s">
        <v>18</v>
      </c>
      <c r="F120" s="115">
        <v>20</v>
      </c>
      <c r="G120" s="110"/>
      <c r="H120" s="112">
        <f t="shared" si="2"/>
        <v>0</v>
      </c>
      <c r="I120" s="112">
        <f t="shared" si="3"/>
        <v>0</v>
      </c>
      <c r="J120" s="96"/>
    </row>
    <row r="121" spans="1:10" ht="55.5" customHeight="1" x14ac:dyDescent="0.25">
      <c r="A121" s="94">
        <v>116</v>
      </c>
      <c r="B121" s="94" t="s">
        <v>228</v>
      </c>
      <c r="C121" s="94"/>
      <c r="D121" s="113"/>
      <c r="E121" s="114" t="s">
        <v>18</v>
      </c>
      <c r="F121" s="115">
        <v>10</v>
      </c>
      <c r="G121" s="110"/>
      <c r="H121" s="112">
        <f t="shared" si="2"/>
        <v>0</v>
      </c>
      <c r="I121" s="112">
        <f t="shared" si="3"/>
        <v>0</v>
      </c>
      <c r="J121" s="96"/>
    </row>
    <row r="122" spans="1:10" ht="45.75" customHeight="1" x14ac:dyDescent="0.25">
      <c r="A122" s="94">
        <v>117</v>
      </c>
      <c r="B122" s="94" t="s">
        <v>229</v>
      </c>
      <c r="C122" s="94"/>
      <c r="D122" s="113"/>
      <c r="E122" s="114" t="s">
        <v>18</v>
      </c>
      <c r="F122" s="115">
        <v>10</v>
      </c>
      <c r="G122" s="110"/>
      <c r="H122" s="112">
        <f t="shared" si="2"/>
        <v>0</v>
      </c>
      <c r="I122" s="112">
        <f t="shared" si="3"/>
        <v>0</v>
      </c>
      <c r="J122" s="96"/>
    </row>
    <row r="123" spans="1:10" ht="294" customHeight="1" x14ac:dyDescent="0.25">
      <c r="A123" s="94">
        <v>118</v>
      </c>
      <c r="B123" s="96" t="s">
        <v>230</v>
      </c>
      <c r="C123" s="94"/>
      <c r="D123" s="113"/>
      <c r="E123" s="114" t="s">
        <v>18</v>
      </c>
      <c r="F123" s="115">
        <v>10</v>
      </c>
      <c r="G123" s="110"/>
      <c r="H123" s="112">
        <f t="shared" si="2"/>
        <v>0</v>
      </c>
      <c r="I123" s="112">
        <f t="shared" si="3"/>
        <v>0</v>
      </c>
      <c r="J123" s="96"/>
    </row>
    <row r="124" spans="1:10" ht="320.25" customHeight="1" x14ac:dyDescent="0.25">
      <c r="A124" s="94">
        <v>119</v>
      </c>
      <c r="B124" s="96" t="s">
        <v>231</v>
      </c>
      <c r="C124" s="94"/>
      <c r="D124" s="113"/>
      <c r="E124" s="114" t="s">
        <v>18</v>
      </c>
      <c r="F124" s="115">
        <v>10</v>
      </c>
      <c r="G124" s="110"/>
      <c r="H124" s="112">
        <f t="shared" si="2"/>
        <v>0</v>
      </c>
      <c r="I124" s="112">
        <f t="shared" si="3"/>
        <v>0</v>
      </c>
      <c r="J124" s="96"/>
    </row>
    <row r="125" spans="1:10" ht="329.25" customHeight="1" x14ac:dyDescent="0.25">
      <c r="A125" s="94">
        <v>120</v>
      </c>
      <c r="B125" s="96" t="s">
        <v>232</v>
      </c>
      <c r="C125" s="94"/>
      <c r="D125" s="113"/>
      <c r="E125" s="114" t="s">
        <v>18</v>
      </c>
      <c r="F125" s="115">
        <v>10</v>
      </c>
      <c r="G125" s="110"/>
      <c r="H125" s="112">
        <f t="shared" si="2"/>
        <v>0</v>
      </c>
      <c r="I125" s="112">
        <f t="shared" si="3"/>
        <v>0</v>
      </c>
      <c r="J125" s="96"/>
    </row>
    <row r="126" spans="1:10" ht="300" x14ac:dyDescent="0.25">
      <c r="A126" s="94">
        <v>121</v>
      </c>
      <c r="B126" s="96" t="s">
        <v>233</v>
      </c>
      <c r="C126" s="94"/>
      <c r="D126" s="113"/>
      <c r="E126" s="114" t="s">
        <v>18</v>
      </c>
      <c r="F126" s="115">
        <v>10</v>
      </c>
      <c r="G126" s="110"/>
      <c r="H126" s="112">
        <f t="shared" si="2"/>
        <v>0</v>
      </c>
      <c r="I126" s="112">
        <f t="shared" si="3"/>
        <v>0</v>
      </c>
      <c r="J126" s="96"/>
    </row>
    <row r="127" spans="1:10" ht="315" customHeight="1" x14ac:dyDescent="0.25">
      <c r="A127" s="94">
        <v>122</v>
      </c>
      <c r="B127" s="96" t="s">
        <v>234</v>
      </c>
      <c r="C127" s="94"/>
      <c r="D127" s="113"/>
      <c r="E127" s="114" t="s">
        <v>18</v>
      </c>
      <c r="F127" s="115">
        <v>10</v>
      </c>
      <c r="G127" s="110"/>
      <c r="H127" s="112">
        <f t="shared" si="2"/>
        <v>0</v>
      </c>
      <c r="I127" s="112">
        <f t="shared" si="3"/>
        <v>0</v>
      </c>
      <c r="J127" s="96"/>
    </row>
    <row r="128" spans="1:10" ht="310.5" customHeight="1" x14ac:dyDescent="0.25">
      <c r="A128" s="94">
        <v>123</v>
      </c>
      <c r="B128" s="96" t="s">
        <v>235</v>
      </c>
      <c r="C128" s="94"/>
      <c r="D128" s="113"/>
      <c r="E128" s="114" t="s">
        <v>18</v>
      </c>
      <c r="F128" s="115">
        <v>10</v>
      </c>
      <c r="G128" s="110"/>
      <c r="H128" s="112">
        <f t="shared" si="2"/>
        <v>0</v>
      </c>
      <c r="I128" s="112">
        <f t="shared" si="3"/>
        <v>0</v>
      </c>
      <c r="J128" s="96"/>
    </row>
    <row r="129" spans="1:10" ht="285" x14ac:dyDescent="0.25">
      <c r="A129" s="94">
        <v>124</v>
      </c>
      <c r="B129" s="96" t="s">
        <v>236</v>
      </c>
      <c r="C129" s="94"/>
      <c r="D129" s="113"/>
      <c r="E129" s="114" t="s">
        <v>18</v>
      </c>
      <c r="F129" s="115">
        <v>10</v>
      </c>
      <c r="G129" s="110"/>
      <c r="H129" s="112">
        <f t="shared" si="2"/>
        <v>0</v>
      </c>
      <c r="I129" s="112">
        <f t="shared" si="3"/>
        <v>0</v>
      </c>
      <c r="J129" s="96"/>
    </row>
    <row r="130" spans="1:10" ht="318" customHeight="1" x14ac:dyDescent="0.25">
      <c r="A130" s="94">
        <v>125</v>
      </c>
      <c r="B130" s="96" t="s">
        <v>237</v>
      </c>
      <c r="C130" s="94"/>
      <c r="D130" s="113"/>
      <c r="E130" s="114" t="s">
        <v>18</v>
      </c>
      <c r="F130" s="115">
        <v>10</v>
      </c>
      <c r="G130" s="110"/>
      <c r="H130" s="112">
        <f t="shared" si="2"/>
        <v>0</v>
      </c>
      <c r="I130" s="112">
        <f t="shared" si="3"/>
        <v>0</v>
      </c>
      <c r="J130" s="96"/>
    </row>
    <row r="131" spans="1:10" ht="288" customHeight="1" x14ac:dyDescent="0.25">
      <c r="A131" s="94">
        <v>126</v>
      </c>
      <c r="B131" s="96" t="s">
        <v>238</v>
      </c>
      <c r="C131" s="94"/>
      <c r="D131" s="113"/>
      <c r="E131" s="114" t="s">
        <v>18</v>
      </c>
      <c r="F131" s="115">
        <v>10</v>
      </c>
      <c r="G131" s="110"/>
      <c r="H131" s="112">
        <f t="shared" si="2"/>
        <v>0</v>
      </c>
      <c r="I131" s="112">
        <f t="shared" si="3"/>
        <v>0</v>
      </c>
      <c r="J131" s="96"/>
    </row>
    <row r="132" spans="1:10" ht="270" x14ac:dyDescent="0.25">
      <c r="A132" s="94">
        <v>127</v>
      </c>
      <c r="B132" s="96" t="s">
        <v>239</v>
      </c>
      <c r="C132" s="94"/>
      <c r="D132" s="113"/>
      <c r="E132" s="114" t="s">
        <v>18</v>
      </c>
      <c r="F132" s="115">
        <v>10</v>
      </c>
      <c r="G132" s="110"/>
      <c r="H132" s="112">
        <f t="shared" si="2"/>
        <v>0</v>
      </c>
      <c r="I132" s="112">
        <f t="shared" si="3"/>
        <v>0</v>
      </c>
      <c r="J132" s="96"/>
    </row>
    <row r="133" spans="1:10" ht="300" customHeight="1" x14ac:dyDescent="0.25">
      <c r="A133" s="94">
        <v>128</v>
      </c>
      <c r="B133" s="96" t="s">
        <v>240</v>
      </c>
      <c r="C133" s="94"/>
      <c r="D133" s="113"/>
      <c r="E133" s="114" t="s">
        <v>18</v>
      </c>
      <c r="F133" s="115">
        <v>10</v>
      </c>
      <c r="G133" s="110"/>
      <c r="H133" s="112">
        <f t="shared" si="2"/>
        <v>0</v>
      </c>
      <c r="I133" s="112">
        <f t="shared" si="3"/>
        <v>0</v>
      </c>
      <c r="J133" s="96"/>
    </row>
    <row r="134" spans="1:10" ht="278.25" customHeight="1" x14ac:dyDescent="0.25">
      <c r="A134" s="94">
        <v>129</v>
      </c>
      <c r="B134" s="96" t="s">
        <v>241</v>
      </c>
      <c r="C134" s="94"/>
      <c r="D134" s="113"/>
      <c r="E134" s="114" t="s">
        <v>18</v>
      </c>
      <c r="F134" s="115">
        <v>10</v>
      </c>
      <c r="G134" s="110"/>
      <c r="H134" s="112">
        <f t="shared" si="2"/>
        <v>0</v>
      </c>
      <c r="I134" s="112">
        <f t="shared" si="3"/>
        <v>0</v>
      </c>
      <c r="J134" s="96"/>
    </row>
    <row r="135" spans="1:10" ht="255" x14ac:dyDescent="0.25">
      <c r="A135" s="94">
        <v>130</v>
      </c>
      <c r="B135" s="96" t="s">
        <v>242</v>
      </c>
      <c r="C135" s="94"/>
      <c r="D135" s="113"/>
      <c r="E135" s="114" t="s">
        <v>18</v>
      </c>
      <c r="F135" s="115">
        <v>10</v>
      </c>
      <c r="G135" s="110"/>
      <c r="H135" s="112">
        <f t="shared" ref="H135:H199" si="4">D135*F135</f>
        <v>0</v>
      </c>
      <c r="I135" s="112">
        <f t="shared" ref="I135:I199" si="5">H135*1.08</f>
        <v>0</v>
      </c>
      <c r="J135" s="96"/>
    </row>
    <row r="136" spans="1:10" ht="191.25" customHeight="1" x14ac:dyDescent="0.25">
      <c r="A136" s="94">
        <v>131</v>
      </c>
      <c r="B136" s="96" t="s">
        <v>243</v>
      </c>
      <c r="C136" s="94"/>
      <c r="D136" s="113"/>
      <c r="E136" s="114" t="s">
        <v>18</v>
      </c>
      <c r="F136" s="115">
        <v>6</v>
      </c>
      <c r="G136" s="110"/>
      <c r="H136" s="112">
        <f t="shared" si="4"/>
        <v>0</v>
      </c>
      <c r="I136" s="112">
        <f t="shared" si="5"/>
        <v>0</v>
      </c>
      <c r="J136" s="96"/>
    </row>
    <row r="137" spans="1:10" ht="152.25" customHeight="1" x14ac:dyDescent="0.25">
      <c r="A137" s="94">
        <v>132</v>
      </c>
      <c r="B137" s="96" t="s">
        <v>244</v>
      </c>
      <c r="C137" s="94"/>
      <c r="D137" s="113"/>
      <c r="E137" s="114" t="s">
        <v>18</v>
      </c>
      <c r="F137" s="115">
        <v>8</v>
      </c>
      <c r="G137" s="110"/>
      <c r="H137" s="112">
        <f t="shared" si="4"/>
        <v>0</v>
      </c>
      <c r="I137" s="112">
        <f t="shared" si="5"/>
        <v>0</v>
      </c>
      <c r="J137" s="96"/>
    </row>
    <row r="138" spans="1:10" ht="157.5" customHeight="1" x14ac:dyDescent="0.25">
      <c r="A138" s="94">
        <v>133</v>
      </c>
      <c r="B138" s="96" t="s">
        <v>245</v>
      </c>
      <c r="C138" s="94"/>
      <c r="D138" s="113"/>
      <c r="E138" s="114" t="s">
        <v>18</v>
      </c>
      <c r="F138" s="115">
        <v>10</v>
      </c>
      <c r="G138" s="110"/>
      <c r="H138" s="112">
        <f t="shared" si="4"/>
        <v>0</v>
      </c>
      <c r="I138" s="112">
        <f t="shared" si="5"/>
        <v>0</v>
      </c>
      <c r="J138" s="96"/>
    </row>
    <row r="139" spans="1:10" ht="156" customHeight="1" x14ac:dyDescent="0.25">
      <c r="A139" s="94">
        <v>134</v>
      </c>
      <c r="B139" s="96" t="s">
        <v>246</v>
      </c>
      <c r="C139" s="94"/>
      <c r="D139" s="113"/>
      <c r="E139" s="114" t="s">
        <v>18</v>
      </c>
      <c r="F139" s="115">
        <v>10</v>
      </c>
      <c r="G139" s="110"/>
      <c r="H139" s="112">
        <f t="shared" si="4"/>
        <v>0</v>
      </c>
      <c r="I139" s="112">
        <f t="shared" si="5"/>
        <v>0</v>
      </c>
      <c r="J139" s="96"/>
    </row>
    <row r="140" spans="1:10" ht="170.25" customHeight="1" x14ac:dyDescent="0.25">
      <c r="A140" s="94">
        <v>135</v>
      </c>
      <c r="B140" s="96" t="s">
        <v>247</v>
      </c>
      <c r="C140" s="94"/>
      <c r="D140" s="113"/>
      <c r="E140" s="114" t="s">
        <v>18</v>
      </c>
      <c r="F140" s="115">
        <v>10</v>
      </c>
      <c r="G140" s="110"/>
      <c r="H140" s="112">
        <f t="shared" si="4"/>
        <v>0</v>
      </c>
      <c r="I140" s="112">
        <f t="shared" si="5"/>
        <v>0</v>
      </c>
      <c r="J140" s="96"/>
    </row>
    <row r="141" spans="1:10" ht="153.75" customHeight="1" x14ac:dyDescent="0.25">
      <c r="A141" s="94">
        <v>136</v>
      </c>
      <c r="B141" s="96" t="s">
        <v>248</v>
      </c>
      <c r="C141" s="94"/>
      <c r="D141" s="113"/>
      <c r="E141" s="114" t="s">
        <v>18</v>
      </c>
      <c r="F141" s="115">
        <v>10</v>
      </c>
      <c r="G141" s="110"/>
      <c r="H141" s="112">
        <f t="shared" si="4"/>
        <v>0</v>
      </c>
      <c r="I141" s="112">
        <f t="shared" si="5"/>
        <v>0</v>
      </c>
      <c r="J141" s="96"/>
    </row>
    <row r="142" spans="1:10" ht="177" customHeight="1" x14ac:dyDescent="0.25">
      <c r="A142" s="94">
        <v>137</v>
      </c>
      <c r="B142" s="96" t="s">
        <v>249</v>
      </c>
      <c r="C142" s="94"/>
      <c r="D142" s="113"/>
      <c r="E142" s="114" t="s">
        <v>18</v>
      </c>
      <c r="F142" s="115">
        <v>10</v>
      </c>
      <c r="G142" s="110"/>
      <c r="H142" s="112">
        <f t="shared" si="4"/>
        <v>0</v>
      </c>
      <c r="I142" s="112">
        <f t="shared" si="5"/>
        <v>0</v>
      </c>
      <c r="J142" s="96"/>
    </row>
    <row r="143" spans="1:10" ht="162.75" customHeight="1" x14ac:dyDescent="0.25">
      <c r="A143" s="94">
        <v>138</v>
      </c>
      <c r="B143" s="96" t="s">
        <v>250</v>
      </c>
      <c r="C143" s="94"/>
      <c r="D143" s="113"/>
      <c r="E143" s="114" t="s">
        <v>18</v>
      </c>
      <c r="F143" s="115">
        <v>10</v>
      </c>
      <c r="G143" s="110"/>
      <c r="H143" s="112">
        <f t="shared" si="4"/>
        <v>0</v>
      </c>
      <c r="I143" s="112">
        <f t="shared" si="5"/>
        <v>0</v>
      </c>
      <c r="J143" s="96"/>
    </row>
    <row r="144" spans="1:10" ht="162" customHeight="1" x14ac:dyDescent="0.25">
      <c r="A144" s="94">
        <v>139</v>
      </c>
      <c r="B144" s="96" t="s">
        <v>251</v>
      </c>
      <c r="C144" s="94"/>
      <c r="D144" s="113"/>
      <c r="E144" s="114" t="s">
        <v>18</v>
      </c>
      <c r="F144" s="115">
        <v>10</v>
      </c>
      <c r="G144" s="110"/>
      <c r="H144" s="112">
        <f t="shared" si="4"/>
        <v>0</v>
      </c>
      <c r="I144" s="112">
        <f t="shared" si="5"/>
        <v>0</v>
      </c>
      <c r="J144" s="96"/>
    </row>
    <row r="145" spans="1:10" ht="405" x14ac:dyDescent="0.25">
      <c r="A145" s="94">
        <v>140</v>
      </c>
      <c r="B145" s="96" t="s">
        <v>252</v>
      </c>
      <c r="C145" s="94"/>
      <c r="D145" s="113"/>
      <c r="E145" s="114" t="s">
        <v>18</v>
      </c>
      <c r="F145" s="115">
        <v>2</v>
      </c>
      <c r="G145" s="110"/>
      <c r="H145" s="112">
        <f t="shared" si="4"/>
        <v>0</v>
      </c>
      <c r="I145" s="112">
        <f t="shared" si="5"/>
        <v>0</v>
      </c>
      <c r="J145" s="96"/>
    </row>
    <row r="146" spans="1:10" x14ac:dyDescent="0.25">
      <c r="A146" s="94">
        <v>141</v>
      </c>
      <c r="B146" s="101" t="s">
        <v>253</v>
      </c>
      <c r="C146" s="94"/>
      <c r="D146" s="113"/>
      <c r="E146" s="114" t="s">
        <v>18</v>
      </c>
      <c r="F146" s="115">
        <v>6</v>
      </c>
      <c r="G146" s="110"/>
      <c r="H146" s="112">
        <f t="shared" si="4"/>
        <v>0</v>
      </c>
      <c r="I146" s="112">
        <f t="shared" si="5"/>
        <v>0</v>
      </c>
      <c r="J146" s="96"/>
    </row>
    <row r="147" spans="1:10" x14ac:dyDescent="0.25">
      <c r="A147" s="94">
        <v>142</v>
      </c>
      <c r="B147" s="101" t="s">
        <v>254</v>
      </c>
      <c r="C147" s="94"/>
      <c r="D147" s="113"/>
      <c r="E147" s="114" t="s">
        <v>18</v>
      </c>
      <c r="F147" s="115">
        <v>1</v>
      </c>
      <c r="G147" s="110"/>
      <c r="H147" s="112">
        <f t="shared" si="4"/>
        <v>0</v>
      </c>
      <c r="I147" s="112">
        <f t="shared" si="5"/>
        <v>0</v>
      </c>
      <c r="J147" s="96"/>
    </row>
    <row r="148" spans="1:10" x14ac:dyDescent="0.25">
      <c r="A148" s="94">
        <v>143</v>
      </c>
      <c r="B148" s="101" t="s">
        <v>255</v>
      </c>
      <c r="C148" s="94"/>
      <c r="D148" s="113"/>
      <c r="E148" s="114" t="s">
        <v>18</v>
      </c>
      <c r="F148" s="115">
        <v>1</v>
      </c>
      <c r="G148" s="110"/>
      <c r="H148" s="112">
        <f t="shared" si="4"/>
        <v>0</v>
      </c>
      <c r="I148" s="112">
        <f t="shared" si="5"/>
        <v>0</v>
      </c>
      <c r="J148" s="96"/>
    </row>
    <row r="149" spans="1:10" x14ac:dyDescent="0.25">
      <c r="A149" s="94">
        <v>144</v>
      </c>
      <c r="B149" s="101" t="s">
        <v>256</v>
      </c>
      <c r="C149" s="94"/>
      <c r="D149" s="113"/>
      <c r="E149" s="114" t="s">
        <v>18</v>
      </c>
      <c r="F149" s="115">
        <v>1</v>
      </c>
      <c r="G149" s="110"/>
      <c r="H149" s="112">
        <f t="shared" si="4"/>
        <v>0</v>
      </c>
      <c r="I149" s="112">
        <f t="shared" si="5"/>
        <v>0</v>
      </c>
      <c r="J149" s="96"/>
    </row>
    <row r="150" spans="1:10" x14ac:dyDescent="0.25">
      <c r="A150" s="94">
        <v>145</v>
      </c>
      <c r="B150" s="101" t="s">
        <v>257</v>
      </c>
      <c r="C150" s="94"/>
      <c r="D150" s="113"/>
      <c r="E150" s="114" t="s">
        <v>18</v>
      </c>
      <c r="F150" s="115">
        <v>2</v>
      </c>
      <c r="G150" s="110"/>
      <c r="H150" s="112">
        <f t="shared" si="4"/>
        <v>0</v>
      </c>
      <c r="I150" s="112">
        <f t="shared" si="5"/>
        <v>0</v>
      </c>
      <c r="J150" s="96"/>
    </row>
    <row r="151" spans="1:10" ht="409.5" x14ac:dyDescent="0.25">
      <c r="A151" s="94">
        <v>146</v>
      </c>
      <c r="B151" s="96" t="s">
        <v>258</v>
      </c>
      <c r="C151" s="94"/>
      <c r="D151" s="113"/>
      <c r="E151" s="114" t="s">
        <v>18</v>
      </c>
      <c r="F151" s="115">
        <v>6</v>
      </c>
      <c r="G151" s="110"/>
      <c r="H151" s="112">
        <f t="shared" si="4"/>
        <v>0</v>
      </c>
      <c r="I151" s="112">
        <f t="shared" si="5"/>
        <v>0</v>
      </c>
      <c r="J151" s="96"/>
    </row>
    <row r="152" spans="1:10" ht="130.5" customHeight="1" x14ac:dyDescent="0.25">
      <c r="A152" s="94">
        <v>147</v>
      </c>
      <c r="B152" s="96" t="s">
        <v>259</v>
      </c>
      <c r="C152" s="94"/>
      <c r="D152" s="113"/>
      <c r="E152" s="114" t="s">
        <v>18</v>
      </c>
      <c r="F152" s="115">
        <v>2</v>
      </c>
      <c r="G152" s="110"/>
      <c r="H152" s="112">
        <f t="shared" si="4"/>
        <v>0</v>
      </c>
      <c r="I152" s="112">
        <f t="shared" si="5"/>
        <v>0</v>
      </c>
      <c r="J152" s="96"/>
    </row>
    <row r="153" spans="1:10" ht="33" customHeight="1" x14ac:dyDescent="0.25">
      <c r="A153" s="94">
        <v>148</v>
      </c>
      <c r="B153" s="96" t="s">
        <v>260</v>
      </c>
      <c r="C153" s="94"/>
      <c r="D153" s="113"/>
      <c r="E153" s="114" t="s">
        <v>18</v>
      </c>
      <c r="F153" s="115">
        <v>4</v>
      </c>
      <c r="G153" s="110"/>
      <c r="H153" s="112">
        <f t="shared" si="4"/>
        <v>0</v>
      </c>
      <c r="I153" s="112">
        <f t="shared" si="5"/>
        <v>0</v>
      </c>
      <c r="J153" s="96"/>
    </row>
    <row r="154" spans="1:10" ht="27" customHeight="1" x14ac:dyDescent="0.25">
      <c r="A154" s="94">
        <v>149</v>
      </c>
      <c r="B154" s="96" t="s">
        <v>261</v>
      </c>
      <c r="C154" s="94"/>
      <c r="D154" s="113"/>
      <c r="E154" s="114" t="s">
        <v>18</v>
      </c>
      <c r="F154" s="115">
        <v>12</v>
      </c>
      <c r="G154" s="110"/>
      <c r="H154" s="112">
        <f t="shared" si="4"/>
        <v>0</v>
      </c>
      <c r="I154" s="112">
        <f t="shared" si="5"/>
        <v>0</v>
      </c>
      <c r="J154" s="96"/>
    </row>
    <row r="155" spans="1:10" ht="31.5" customHeight="1" x14ac:dyDescent="0.25">
      <c r="A155" s="94">
        <v>150</v>
      </c>
      <c r="B155" s="96" t="s">
        <v>262</v>
      </c>
      <c r="C155" s="94"/>
      <c r="D155" s="113"/>
      <c r="E155" s="114" t="s">
        <v>18</v>
      </c>
      <c r="F155" s="115">
        <v>4</v>
      </c>
      <c r="G155" s="110"/>
      <c r="H155" s="112">
        <f t="shared" si="4"/>
        <v>0</v>
      </c>
      <c r="I155" s="112">
        <f t="shared" si="5"/>
        <v>0</v>
      </c>
      <c r="J155" s="96"/>
    </row>
    <row r="156" spans="1:10" ht="24.75" customHeight="1" x14ac:dyDescent="0.25">
      <c r="A156" s="94">
        <v>151</v>
      </c>
      <c r="B156" s="96" t="s">
        <v>263</v>
      </c>
      <c r="C156" s="94"/>
      <c r="D156" s="113"/>
      <c r="E156" s="114" t="s">
        <v>18</v>
      </c>
      <c r="F156" s="115">
        <v>4</v>
      </c>
      <c r="G156" s="110"/>
      <c r="H156" s="112">
        <f t="shared" si="4"/>
        <v>0</v>
      </c>
      <c r="I156" s="112">
        <f t="shared" si="5"/>
        <v>0</v>
      </c>
      <c r="J156" s="96"/>
    </row>
    <row r="157" spans="1:10" ht="21.75" customHeight="1" x14ac:dyDescent="0.25">
      <c r="A157" s="94">
        <v>152</v>
      </c>
      <c r="B157" s="96" t="s">
        <v>264</v>
      </c>
      <c r="C157" s="94"/>
      <c r="D157" s="113"/>
      <c r="E157" s="114" t="s">
        <v>18</v>
      </c>
      <c r="F157" s="115">
        <v>2</v>
      </c>
      <c r="G157" s="110"/>
      <c r="H157" s="112">
        <f t="shared" si="4"/>
        <v>0</v>
      </c>
      <c r="I157" s="112">
        <f t="shared" si="5"/>
        <v>0</v>
      </c>
      <c r="J157" s="96"/>
    </row>
    <row r="158" spans="1:10" ht="36" customHeight="1" x14ac:dyDescent="0.25">
      <c r="A158" s="94">
        <v>153</v>
      </c>
      <c r="B158" s="96" t="s">
        <v>265</v>
      </c>
      <c r="C158" s="94"/>
      <c r="D158" s="113"/>
      <c r="E158" s="114" t="s">
        <v>18</v>
      </c>
      <c r="F158" s="115">
        <v>1</v>
      </c>
      <c r="G158" s="110"/>
      <c r="H158" s="112">
        <f t="shared" si="4"/>
        <v>0</v>
      </c>
      <c r="I158" s="112">
        <f t="shared" si="5"/>
        <v>0</v>
      </c>
      <c r="J158" s="96"/>
    </row>
    <row r="159" spans="1:10" ht="36.75" customHeight="1" x14ac:dyDescent="0.25">
      <c r="A159" s="94">
        <v>154</v>
      </c>
      <c r="B159" s="96" t="s">
        <v>266</v>
      </c>
      <c r="C159" s="94"/>
      <c r="D159" s="113"/>
      <c r="E159" s="114" t="s">
        <v>18</v>
      </c>
      <c r="F159" s="115">
        <v>6</v>
      </c>
      <c r="G159" s="110"/>
      <c r="H159" s="112">
        <f t="shared" si="4"/>
        <v>0</v>
      </c>
      <c r="I159" s="112">
        <f t="shared" si="5"/>
        <v>0</v>
      </c>
      <c r="J159" s="96"/>
    </row>
    <row r="160" spans="1:10" ht="409.5" x14ac:dyDescent="0.25">
      <c r="A160" s="94">
        <v>155</v>
      </c>
      <c r="B160" s="96" t="s">
        <v>267</v>
      </c>
      <c r="C160" s="94"/>
      <c r="D160" s="113"/>
      <c r="E160" s="114" t="s">
        <v>18</v>
      </c>
      <c r="F160" s="115">
        <v>4</v>
      </c>
      <c r="G160" s="110"/>
      <c r="H160" s="112">
        <f t="shared" si="4"/>
        <v>0</v>
      </c>
      <c r="I160" s="112">
        <f t="shared" si="5"/>
        <v>0</v>
      </c>
      <c r="J160" s="96"/>
    </row>
    <row r="161" spans="1:10" ht="33" customHeight="1" x14ac:dyDescent="0.25">
      <c r="A161" s="94">
        <v>156</v>
      </c>
      <c r="B161" s="96" t="s">
        <v>268</v>
      </c>
      <c r="C161" s="94"/>
      <c r="D161" s="113"/>
      <c r="E161" s="114" t="s">
        <v>18</v>
      </c>
      <c r="F161" s="115">
        <v>8</v>
      </c>
      <c r="G161" s="110"/>
      <c r="H161" s="112">
        <f t="shared" si="4"/>
        <v>0</v>
      </c>
      <c r="I161" s="112">
        <f t="shared" si="5"/>
        <v>0</v>
      </c>
      <c r="J161" s="96"/>
    </row>
    <row r="162" spans="1:10" ht="41.25" customHeight="1" x14ac:dyDescent="0.25">
      <c r="A162" s="94">
        <v>157</v>
      </c>
      <c r="B162" s="96" t="s">
        <v>269</v>
      </c>
      <c r="C162" s="94"/>
      <c r="D162" s="113"/>
      <c r="E162" s="114" t="s">
        <v>18</v>
      </c>
      <c r="F162" s="115">
        <v>2</v>
      </c>
      <c r="G162" s="110"/>
      <c r="H162" s="112">
        <f t="shared" si="4"/>
        <v>0</v>
      </c>
      <c r="I162" s="112">
        <f t="shared" si="5"/>
        <v>0</v>
      </c>
      <c r="J162" s="96"/>
    </row>
    <row r="163" spans="1:10" ht="49.5" customHeight="1" x14ac:dyDescent="0.25">
      <c r="A163" s="94">
        <v>158</v>
      </c>
      <c r="B163" s="96" t="s">
        <v>270</v>
      </c>
      <c r="C163" s="94"/>
      <c r="D163" s="113"/>
      <c r="E163" s="114" t="s">
        <v>18</v>
      </c>
      <c r="F163" s="115">
        <v>2</v>
      </c>
      <c r="G163" s="110"/>
      <c r="H163" s="112">
        <f t="shared" si="4"/>
        <v>0</v>
      </c>
      <c r="I163" s="112">
        <f t="shared" si="5"/>
        <v>0</v>
      </c>
      <c r="J163" s="96"/>
    </row>
    <row r="164" spans="1:10" ht="51.75" customHeight="1" x14ac:dyDescent="0.25">
      <c r="A164" s="94">
        <v>159</v>
      </c>
      <c r="B164" s="96" t="s">
        <v>271</v>
      </c>
      <c r="C164" s="94"/>
      <c r="D164" s="113"/>
      <c r="E164" s="114" t="s">
        <v>18</v>
      </c>
      <c r="F164" s="115">
        <v>2</v>
      </c>
      <c r="G164" s="110"/>
      <c r="H164" s="112">
        <f t="shared" si="4"/>
        <v>0</v>
      </c>
      <c r="I164" s="112">
        <f t="shared" si="5"/>
        <v>0</v>
      </c>
      <c r="J164" s="96"/>
    </row>
    <row r="165" spans="1:10" ht="21.75" customHeight="1" x14ac:dyDescent="0.25">
      <c r="A165" s="94">
        <v>160</v>
      </c>
      <c r="B165" s="96" t="s">
        <v>272</v>
      </c>
      <c r="C165" s="94"/>
      <c r="D165" s="113"/>
      <c r="E165" s="114" t="s">
        <v>18</v>
      </c>
      <c r="F165" s="115">
        <v>2</v>
      </c>
      <c r="G165" s="110"/>
      <c r="H165" s="112">
        <f t="shared" si="4"/>
        <v>0</v>
      </c>
      <c r="I165" s="112">
        <f t="shared" si="5"/>
        <v>0</v>
      </c>
      <c r="J165" s="96"/>
    </row>
    <row r="166" spans="1:10" ht="58.5" customHeight="1" x14ac:dyDescent="0.25">
      <c r="A166" s="94">
        <v>161</v>
      </c>
      <c r="B166" s="96" t="s">
        <v>273</v>
      </c>
      <c r="C166" s="94"/>
      <c r="D166" s="113"/>
      <c r="E166" s="114" t="s">
        <v>18</v>
      </c>
      <c r="F166" s="115">
        <v>2</v>
      </c>
      <c r="G166" s="110"/>
      <c r="H166" s="112">
        <f t="shared" si="4"/>
        <v>0</v>
      </c>
      <c r="I166" s="112">
        <f t="shared" si="5"/>
        <v>0</v>
      </c>
      <c r="J166" s="96"/>
    </row>
    <row r="167" spans="1:10" x14ac:dyDescent="0.25">
      <c r="A167" s="94">
        <v>162</v>
      </c>
      <c r="B167" s="96" t="s">
        <v>265</v>
      </c>
      <c r="C167" s="94"/>
      <c r="D167" s="113"/>
      <c r="E167" s="114" t="s">
        <v>18</v>
      </c>
      <c r="F167" s="115">
        <v>1</v>
      </c>
      <c r="G167" s="110"/>
      <c r="H167" s="112">
        <f t="shared" si="4"/>
        <v>0</v>
      </c>
      <c r="I167" s="112">
        <f t="shared" si="5"/>
        <v>0</v>
      </c>
      <c r="J167" s="96"/>
    </row>
    <row r="168" spans="1:10" x14ac:dyDescent="0.25">
      <c r="A168" s="94">
        <v>163</v>
      </c>
      <c r="B168" s="96" t="s">
        <v>274</v>
      </c>
      <c r="C168" s="94"/>
      <c r="D168" s="113"/>
      <c r="E168" s="114" t="s">
        <v>18</v>
      </c>
      <c r="F168" s="115">
        <v>1</v>
      </c>
      <c r="G168" s="110"/>
      <c r="H168" s="112">
        <f t="shared" si="4"/>
        <v>0</v>
      </c>
      <c r="I168" s="112">
        <f t="shared" si="5"/>
        <v>0</v>
      </c>
      <c r="J168" s="96"/>
    </row>
    <row r="169" spans="1:10" ht="40.5" customHeight="1" x14ac:dyDescent="0.25">
      <c r="A169" s="94">
        <v>164</v>
      </c>
      <c r="B169" s="96" t="s">
        <v>275</v>
      </c>
      <c r="C169" s="94"/>
      <c r="D169" s="113"/>
      <c r="E169" s="114" t="s">
        <v>18</v>
      </c>
      <c r="F169" s="115">
        <v>8</v>
      </c>
      <c r="G169" s="110"/>
      <c r="H169" s="112">
        <f t="shared" si="4"/>
        <v>0</v>
      </c>
      <c r="I169" s="112">
        <f t="shared" si="5"/>
        <v>0</v>
      </c>
      <c r="J169" s="96"/>
    </row>
    <row r="170" spans="1:10" ht="409.5" x14ac:dyDescent="0.25">
      <c r="A170" s="94">
        <v>165</v>
      </c>
      <c r="B170" s="96" t="s">
        <v>276</v>
      </c>
      <c r="C170" s="94"/>
      <c r="D170" s="113"/>
      <c r="E170" s="114" t="s">
        <v>18</v>
      </c>
      <c r="F170" s="115">
        <v>3</v>
      </c>
      <c r="G170" s="110"/>
      <c r="H170" s="112">
        <f t="shared" si="4"/>
        <v>0</v>
      </c>
      <c r="I170" s="112">
        <f t="shared" si="5"/>
        <v>0</v>
      </c>
      <c r="J170" s="96"/>
    </row>
    <row r="171" spans="1:10" ht="36" customHeight="1" x14ac:dyDescent="0.25">
      <c r="A171" s="94">
        <v>166</v>
      </c>
      <c r="B171" s="96" t="s">
        <v>277</v>
      </c>
      <c r="C171" s="94"/>
      <c r="D171" s="113"/>
      <c r="E171" s="114" t="s">
        <v>18</v>
      </c>
      <c r="F171" s="115">
        <v>2</v>
      </c>
      <c r="G171" s="110"/>
      <c r="H171" s="112">
        <f t="shared" si="4"/>
        <v>0</v>
      </c>
      <c r="I171" s="112">
        <f t="shared" si="5"/>
        <v>0</v>
      </c>
      <c r="J171" s="96"/>
    </row>
    <row r="172" spans="1:10" ht="28.5" customHeight="1" x14ac:dyDescent="0.25">
      <c r="A172" s="94">
        <v>167</v>
      </c>
      <c r="B172" s="96" t="s">
        <v>278</v>
      </c>
      <c r="C172" s="94"/>
      <c r="D172" s="113"/>
      <c r="E172" s="114" t="s">
        <v>18</v>
      </c>
      <c r="F172" s="115">
        <v>6</v>
      </c>
      <c r="G172" s="110"/>
      <c r="H172" s="112">
        <f t="shared" si="4"/>
        <v>0</v>
      </c>
      <c r="I172" s="112">
        <f t="shared" si="5"/>
        <v>0</v>
      </c>
      <c r="J172" s="96"/>
    </row>
    <row r="173" spans="1:10" x14ac:dyDescent="0.25">
      <c r="A173" s="94">
        <v>168</v>
      </c>
      <c r="B173" s="96" t="s">
        <v>279</v>
      </c>
      <c r="C173" s="94"/>
      <c r="D173" s="113"/>
      <c r="E173" s="114" t="s">
        <v>18</v>
      </c>
      <c r="F173" s="115">
        <v>1</v>
      </c>
      <c r="G173" s="110"/>
      <c r="H173" s="112">
        <f t="shared" si="4"/>
        <v>0</v>
      </c>
      <c r="I173" s="112">
        <f t="shared" si="5"/>
        <v>0</v>
      </c>
      <c r="J173" s="96"/>
    </row>
    <row r="174" spans="1:10" ht="25.5" customHeight="1" x14ac:dyDescent="0.25">
      <c r="A174" s="94">
        <v>169</v>
      </c>
      <c r="B174" s="96" t="s">
        <v>280</v>
      </c>
      <c r="C174" s="94"/>
      <c r="D174" s="113"/>
      <c r="E174" s="114" t="s">
        <v>18</v>
      </c>
      <c r="F174" s="115">
        <v>8</v>
      </c>
      <c r="G174" s="110"/>
      <c r="H174" s="112">
        <f t="shared" si="4"/>
        <v>0</v>
      </c>
      <c r="I174" s="112">
        <f t="shared" si="5"/>
        <v>0</v>
      </c>
      <c r="J174" s="96"/>
    </row>
    <row r="175" spans="1:10" ht="26.25" customHeight="1" x14ac:dyDescent="0.25">
      <c r="A175" s="94">
        <v>170</v>
      </c>
      <c r="B175" s="96" t="s">
        <v>281</v>
      </c>
      <c r="C175" s="94"/>
      <c r="D175" s="113"/>
      <c r="E175" s="114" t="s">
        <v>18</v>
      </c>
      <c r="F175" s="115">
        <v>2</v>
      </c>
      <c r="G175" s="110"/>
      <c r="H175" s="112">
        <f t="shared" si="4"/>
        <v>0</v>
      </c>
      <c r="I175" s="112">
        <f t="shared" si="5"/>
        <v>0</v>
      </c>
      <c r="J175" s="96"/>
    </row>
    <row r="176" spans="1:10" x14ac:dyDescent="0.25">
      <c r="A176" s="94">
        <v>171</v>
      </c>
      <c r="B176" s="96" t="s">
        <v>282</v>
      </c>
      <c r="C176" s="94"/>
      <c r="D176" s="113"/>
      <c r="E176" s="114" t="s">
        <v>18</v>
      </c>
      <c r="F176" s="115">
        <v>3</v>
      </c>
      <c r="G176" s="110"/>
      <c r="H176" s="112">
        <f t="shared" si="4"/>
        <v>0</v>
      </c>
      <c r="I176" s="112">
        <f t="shared" si="5"/>
        <v>0</v>
      </c>
      <c r="J176" s="96"/>
    </row>
    <row r="177" spans="1:10" ht="409.5" x14ac:dyDescent="0.25">
      <c r="A177" s="94">
        <v>172</v>
      </c>
      <c r="B177" s="96" t="s">
        <v>283</v>
      </c>
      <c r="C177" s="94"/>
      <c r="D177" s="113"/>
      <c r="E177" s="114" t="s">
        <v>18</v>
      </c>
      <c r="F177" s="115">
        <v>10</v>
      </c>
      <c r="G177" s="110"/>
      <c r="H177" s="112">
        <f t="shared" si="4"/>
        <v>0</v>
      </c>
      <c r="I177" s="112">
        <f t="shared" si="5"/>
        <v>0</v>
      </c>
      <c r="J177" s="96"/>
    </row>
    <row r="178" spans="1:10" ht="30.75" customHeight="1" x14ac:dyDescent="0.25">
      <c r="A178" s="94">
        <v>173</v>
      </c>
      <c r="B178" s="96" t="s">
        <v>280</v>
      </c>
      <c r="C178" s="94"/>
      <c r="D178" s="113"/>
      <c r="E178" s="114" t="s">
        <v>18</v>
      </c>
      <c r="F178" s="115">
        <v>26</v>
      </c>
      <c r="G178" s="110"/>
      <c r="H178" s="112">
        <f t="shared" si="4"/>
        <v>0</v>
      </c>
      <c r="I178" s="112">
        <f t="shared" si="5"/>
        <v>0</v>
      </c>
      <c r="J178" s="96"/>
    </row>
    <row r="179" spans="1:10" ht="27.75" customHeight="1" x14ac:dyDescent="0.25">
      <c r="A179" s="94">
        <v>174</v>
      </c>
      <c r="B179" s="96" t="s">
        <v>281</v>
      </c>
      <c r="C179" s="94"/>
      <c r="D179" s="113"/>
      <c r="E179" s="114" t="s">
        <v>18</v>
      </c>
      <c r="F179" s="115">
        <v>4</v>
      </c>
      <c r="G179" s="110"/>
      <c r="H179" s="112">
        <f t="shared" si="4"/>
        <v>0</v>
      </c>
      <c r="I179" s="112">
        <f t="shared" si="5"/>
        <v>0</v>
      </c>
      <c r="J179" s="96"/>
    </row>
    <row r="180" spans="1:10" ht="38.25" customHeight="1" x14ac:dyDescent="0.25">
      <c r="A180" s="94">
        <v>175</v>
      </c>
      <c r="B180" s="96" t="s">
        <v>284</v>
      </c>
      <c r="C180" s="94"/>
      <c r="D180" s="113"/>
      <c r="E180" s="114" t="s">
        <v>18</v>
      </c>
      <c r="F180" s="115">
        <v>4</v>
      </c>
      <c r="G180" s="110"/>
      <c r="H180" s="112">
        <f t="shared" si="4"/>
        <v>0</v>
      </c>
      <c r="I180" s="112">
        <f t="shared" si="5"/>
        <v>0</v>
      </c>
      <c r="J180" s="96"/>
    </row>
    <row r="181" spans="1:10" ht="40.5" customHeight="1" x14ac:dyDescent="0.25">
      <c r="A181" s="94">
        <v>176</v>
      </c>
      <c r="B181" s="96" t="s">
        <v>285</v>
      </c>
      <c r="C181" s="94"/>
      <c r="D181" s="113"/>
      <c r="E181" s="114" t="s">
        <v>18</v>
      </c>
      <c r="F181" s="115">
        <v>2</v>
      </c>
      <c r="G181" s="110"/>
      <c r="H181" s="112">
        <f t="shared" si="4"/>
        <v>0</v>
      </c>
      <c r="I181" s="112">
        <f t="shared" si="5"/>
        <v>0</v>
      </c>
      <c r="J181" s="96"/>
    </row>
    <row r="182" spans="1:10" x14ac:dyDescent="0.25">
      <c r="A182" s="94">
        <v>177</v>
      </c>
      <c r="B182" s="96" t="s">
        <v>256</v>
      </c>
      <c r="C182" s="94"/>
      <c r="D182" s="113"/>
      <c r="E182" s="114" t="s">
        <v>18</v>
      </c>
      <c r="F182" s="115">
        <v>2</v>
      </c>
      <c r="G182" s="110"/>
      <c r="H182" s="112">
        <f t="shared" si="4"/>
        <v>0</v>
      </c>
      <c r="I182" s="112">
        <f t="shared" si="5"/>
        <v>0</v>
      </c>
      <c r="J182" s="96"/>
    </row>
    <row r="183" spans="1:10" ht="27" customHeight="1" x14ac:dyDescent="0.25">
      <c r="A183" s="94">
        <v>178</v>
      </c>
      <c r="B183" s="96" t="s">
        <v>286</v>
      </c>
      <c r="C183" s="94"/>
      <c r="D183" s="113"/>
      <c r="E183" s="114" t="s">
        <v>18</v>
      </c>
      <c r="F183" s="115">
        <v>10</v>
      </c>
      <c r="G183" s="110"/>
      <c r="H183" s="112">
        <f t="shared" si="4"/>
        <v>0</v>
      </c>
      <c r="I183" s="112">
        <f t="shared" si="5"/>
        <v>0</v>
      </c>
      <c r="J183" s="96"/>
    </row>
    <row r="184" spans="1:10" ht="347.25" customHeight="1" x14ac:dyDescent="0.25">
      <c r="A184" s="94">
        <v>179</v>
      </c>
      <c r="B184" s="96" t="s">
        <v>287</v>
      </c>
      <c r="C184" s="94"/>
      <c r="D184" s="113"/>
      <c r="E184" s="114" t="s">
        <v>18</v>
      </c>
      <c r="F184" s="115">
        <v>3</v>
      </c>
      <c r="G184" s="110"/>
      <c r="H184" s="112">
        <f t="shared" si="4"/>
        <v>0</v>
      </c>
      <c r="I184" s="112">
        <f t="shared" si="5"/>
        <v>0</v>
      </c>
      <c r="J184" s="96"/>
    </row>
    <row r="185" spans="1:10" ht="33" customHeight="1" x14ac:dyDescent="0.25">
      <c r="A185" s="94">
        <v>180</v>
      </c>
      <c r="B185" s="96" t="s">
        <v>288</v>
      </c>
      <c r="C185" s="94"/>
      <c r="D185" s="113"/>
      <c r="E185" s="114" t="s">
        <v>18</v>
      </c>
      <c r="F185" s="115">
        <v>8</v>
      </c>
      <c r="G185" s="110"/>
      <c r="H185" s="112">
        <f t="shared" si="4"/>
        <v>0</v>
      </c>
      <c r="I185" s="112">
        <f t="shared" si="5"/>
        <v>0</v>
      </c>
      <c r="J185" s="96"/>
    </row>
    <row r="186" spans="1:10" ht="31.5" customHeight="1" x14ac:dyDescent="0.25">
      <c r="A186" s="94">
        <v>181</v>
      </c>
      <c r="B186" s="96" t="s">
        <v>289</v>
      </c>
      <c r="C186" s="94"/>
      <c r="D186" s="113"/>
      <c r="E186" s="114" t="s">
        <v>18</v>
      </c>
      <c r="F186" s="115">
        <v>2</v>
      </c>
      <c r="G186" s="110"/>
      <c r="H186" s="112">
        <f t="shared" si="4"/>
        <v>0</v>
      </c>
      <c r="I186" s="112">
        <f t="shared" si="5"/>
        <v>0</v>
      </c>
      <c r="J186" s="96"/>
    </row>
    <row r="187" spans="1:10" ht="37.5" customHeight="1" x14ac:dyDescent="0.25">
      <c r="A187" s="94">
        <v>182</v>
      </c>
      <c r="B187" s="96" t="s">
        <v>290</v>
      </c>
      <c r="C187" s="94"/>
      <c r="D187" s="113"/>
      <c r="E187" s="114" t="s">
        <v>18</v>
      </c>
      <c r="F187" s="115">
        <v>3</v>
      </c>
      <c r="G187" s="110"/>
      <c r="H187" s="112">
        <f t="shared" si="4"/>
        <v>0</v>
      </c>
      <c r="I187" s="112">
        <f t="shared" si="5"/>
        <v>0</v>
      </c>
      <c r="J187" s="96"/>
    </row>
    <row r="188" spans="1:10" x14ac:dyDescent="0.25">
      <c r="A188" s="94">
        <v>183</v>
      </c>
      <c r="B188" s="96" t="s">
        <v>256</v>
      </c>
      <c r="C188" s="94"/>
      <c r="D188" s="113"/>
      <c r="E188" s="114" t="s">
        <v>18</v>
      </c>
      <c r="F188" s="115">
        <v>1</v>
      </c>
      <c r="G188" s="110"/>
      <c r="H188" s="112">
        <f t="shared" si="4"/>
        <v>0</v>
      </c>
      <c r="I188" s="112">
        <f t="shared" si="5"/>
        <v>0</v>
      </c>
      <c r="J188" s="96"/>
    </row>
    <row r="189" spans="1:10" ht="353.25" customHeight="1" x14ac:dyDescent="0.25">
      <c r="A189" s="94">
        <v>184</v>
      </c>
      <c r="B189" s="96" t="s">
        <v>291</v>
      </c>
      <c r="C189" s="94"/>
      <c r="D189" s="113"/>
      <c r="E189" s="114" t="s">
        <v>18</v>
      </c>
      <c r="F189" s="115">
        <v>6</v>
      </c>
      <c r="G189" s="110"/>
      <c r="H189" s="112">
        <f t="shared" si="4"/>
        <v>0</v>
      </c>
      <c r="I189" s="112">
        <f t="shared" si="5"/>
        <v>0</v>
      </c>
      <c r="J189" s="96"/>
    </row>
    <row r="190" spans="1:10" ht="40.5" customHeight="1" x14ac:dyDescent="0.25">
      <c r="A190" s="94">
        <v>185</v>
      </c>
      <c r="B190" s="96" t="s">
        <v>292</v>
      </c>
      <c r="C190" s="94"/>
      <c r="D190" s="113"/>
      <c r="E190" s="114" t="s">
        <v>18</v>
      </c>
      <c r="F190" s="115">
        <v>18</v>
      </c>
      <c r="G190" s="110"/>
      <c r="H190" s="112">
        <f t="shared" si="4"/>
        <v>0</v>
      </c>
      <c r="I190" s="112">
        <f t="shared" si="5"/>
        <v>0</v>
      </c>
      <c r="J190" s="96"/>
    </row>
    <row r="191" spans="1:10" ht="37.5" customHeight="1" x14ac:dyDescent="0.25">
      <c r="A191" s="94">
        <v>186</v>
      </c>
      <c r="B191" s="96" t="s">
        <v>293</v>
      </c>
      <c r="C191" s="94"/>
      <c r="D191" s="113"/>
      <c r="E191" s="114" t="s">
        <v>18</v>
      </c>
      <c r="F191" s="115">
        <v>6</v>
      </c>
      <c r="G191" s="110"/>
      <c r="H191" s="112">
        <f t="shared" si="4"/>
        <v>0</v>
      </c>
      <c r="I191" s="112">
        <f t="shared" si="5"/>
        <v>0</v>
      </c>
      <c r="J191" s="96"/>
    </row>
    <row r="192" spans="1:10" ht="33.75" customHeight="1" x14ac:dyDescent="0.25">
      <c r="A192" s="94">
        <v>187</v>
      </c>
      <c r="B192" s="96" t="s">
        <v>294</v>
      </c>
      <c r="C192" s="94"/>
      <c r="D192" s="113"/>
      <c r="E192" s="114" t="s">
        <v>18</v>
      </c>
      <c r="F192" s="115">
        <v>6</v>
      </c>
      <c r="G192" s="110"/>
      <c r="H192" s="112">
        <f t="shared" si="4"/>
        <v>0</v>
      </c>
      <c r="I192" s="112">
        <f t="shared" si="5"/>
        <v>0</v>
      </c>
      <c r="J192" s="96"/>
    </row>
    <row r="193" spans="1:10" ht="153.75" customHeight="1" x14ac:dyDescent="0.25">
      <c r="A193" s="94">
        <v>188</v>
      </c>
      <c r="B193" s="96" t="s">
        <v>295</v>
      </c>
      <c r="C193" s="94"/>
      <c r="D193" s="113"/>
      <c r="E193" s="114" t="s">
        <v>18</v>
      </c>
      <c r="F193" s="115">
        <v>4</v>
      </c>
      <c r="G193" s="110"/>
      <c r="H193" s="112">
        <f t="shared" si="4"/>
        <v>0</v>
      </c>
      <c r="I193" s="112">
        <f t="shared" si="5"/>
        <v>0</v>
      </c>
      <c r="J193" s="96"/>
    </row>
    <row r="194" spans="1:10" ht="95.25" customHeight="1" x14ac:dyDescent="0.25">
      <c r="A194" s="94">
        <v>189</v>
      </c>
      <c r="B194" s="96" t="s">
        <v>296</v>
      </c>
      <c r="C194" s="94"/>
      <c r="D194" s="113"/>
      <c r="E194" s="114" t="s">
        <v>18</v>
      </c>
      <c r="F194" s="115">
        <v>2</v>
      </c>
      <c r="G194" s="110"/>
      <c r="H194" s="112">
        <f t="shared" si="4"/>
        <v>0</v>
      </c>
      <c r="I194" s="112">
        <f t="shared" si="5"/>
        <v>0</v>
      </c>
      <c r="J194" s="96"/>
    </row>
    <row r="195" spans="1:10" ht="38.25" customHeight="1" x14ac:dyDescent="0.25">
      <c r="A195" s="94">
        <v>190</v>
      </c>
      <c r="B195" s="96" t="s">
        <v>297</v>
      </c>
      <c r="C195" s="94"/>
      <c r="D195" s="113"/>
      <c r="E195" s="114" t="s">
        <v>18</v>
      </c>
      <c r="F195" s="115">
        <v>8</v>
      </c>
      <c r="G195" s="110"/>
      <c r="H195" s="112">
        <f t="shared" si="4"/>
        <v>0</v>
      </c>
      <c r="I195" s="112">
        <f t="shared" si="5"/>
        <v>0</v>
      </c>
      <c r="J195" s="96"/>
    </row>
    <row r="196" spans="1:10" ht="48" customHeight="1" x14ac:dyDescent="0.25">
      <c r="A196" s="94">
        <v>191</v>
      </c>
      <c r="B196" s="96" t="s">
        <v>298</v>
      </c>
      <c r="C196" s="94"/>
      <c r="D196" s="113"/>
      <c r="E196" s="114" t="s">
        <v>18</v>
      </c>
      <c r="F196" s="115">
        <v>10</v>
      </c>
      <c r="G196" s="110"/>
      <c r="H196" s="112">
        <f t="shared" si="4"/>
        <v>0</v>
      </c>
      <c r="I196" s="112">
        <f t="shared" si="5"/>
        <v>0</v>
      </c>
      <c r="J196" s="96"/>
    </row>
    <row r="197" spans="1:10" ht="104.25" customHeight="1" x14ac:dyDescent="0.25">
      <c r="A197" s="94">
        <v>192</v>
      </c>
      <c r="B197" s="96" t="s">
        <v>299</v>
      </c>
      <c r="C197" s="94"/>
      <c r="D197" s="113"/>
      <c r="E197" s="114" t="s">
        <v>18</v>
      </c>
      <c r="F197" s="115">
        <v>2</v>
      </c>
      <c r="G197" s="110"/>
      <c r="H197" s="112">
        <f t="shared" si="4"/>
        <v>0</v>
      </c>
      <c r="I197" s="112">
        <f t="shared" si="5"/>
        <v>0</v>
      </c>
      <c r="J197" s="96"/>
    </row>
    <row r="198" spans="1:10" ht="23.25" customHeight="1" x14ac:dyDescent="0.25">
      <c r="A198" s="94">
        <v>193</v>
      </c>
      <c r="B198" s="96" t="s">
        <v>300</v>
      </c>
      <c r="C198" s="94"/>
      <c r="D198" s="113"/>
      <c r="E198" s="114" t="s">
        <v>18</v>
      </c>
      <c r="F198" s="115">
        <v>1</v>
      </c>
      <c r="G198" s="110"/>
      <c r="H198" s="112">
        <f t="shared" si="4"/>
        <v>0</v>
      </c>
      <c r="I198" s="112">
        <f t="shared" si="5"/>
        <v>0</v>
      </c>
      <c r="J198" s="96"/>
    </row>
    <row r="199" spans="1:10" ht="96.75" customHeight="1" x14ac:dyDescent="0.25">
      <c r="A199" s="94">
        <v>194</v>
      </c>
      <c r="B199" s="96" t="s">
        <v>301</v>
      </c>
      <c r="C199" s="94"/>
      <c r="D199" s="113"/>
      <c r="E199" s="114" t="s">
        <v>18</v>
      </c>
      <c r="F199" s="115">
        <v>100</v>
      </c>
      <c r="G199" s="110"/>
      <c r="H199" s="112">
        <f t="shared" si="4"/>
        <v>0</v>
      </c>
      <c r="I199" s="112">
        <f t="shared" si="5"/>
        <v>0</v>
      </c>
      <c r="J199" s="96"/>
    </row>
    <row r="200" spans="1:10" x14ac:dyDescent="0.25">
      <c r="A200" s="94">
        <v>195</v>
      </c>
      <c r="B200" s="96" t="s">
        <v>302</v>
      </c>
      <c r="C200" s="94"/>
      <c r="D200" s="113"/>
      <c r="E200" s="114" t="s">
        <v>18</v>
      </c>
      <c r="F200" s="115">
        <v>4</v>
      </c>
      <c r="G200" s="110"/>
      <c r="H200" s="112">
        <f t="shared" ref="H200:H213" si="6">D200*F200</f>
        <v>0</v>
      </c>
      <c r="I200" s="112">
        <f t="shared" ref="I200:I213" si="7">H200*1.08</f>
        <v>0</v>
      </c>
      <c r="J200" s="96"/>
    </row>
    <row r="201" spans="1:10" x14ac:dyDescent="0.25">
      <c r="A201" s="94">
        <v>196</v>
      </c>
      <c r="B201" s="96" t="s">
        <v>303</v>
      </c>
      <c r="C201" s="94"/>
      <c r="D201" s="113"/>
      <c r="E201" s="114" t="s">
        <v>18</v>
      </c>
      <c r="F201" s="115">
        <v>4</v>
      </c>
      <c r="G201" s="110"/>
      <c r="H201" s="112">
        <f t="shared" si="6"/>
        <v>0</v>
      </c>
      <c r="I201" s="112">
        <f t="shared" si="7"/>
        <v>0</v>
      </c>
      <c r="J201" s="96"/>
    </row>
    <row r="202" spans="1:10" ht="90.75" customHeight="1" x14ac:dyDescent="0.25">
      <c r="A202" s="94">
        <v>197</v>
      </c>
      <c r="B202" s="96" t="s">
        <v>304</v>
      </c>
      <c r="C202" s="94"/>
      <c r="D202" s="113"/>
      <c r="E202" s="114" t="s">
        <v>18</v>
      </c>
      <c r="F202" s="115">
        <v>10</v>
      </c>
      <c r="G202" s="110"/>
      <c r="H202" s="112">
        <f t="shared" si="6"/>
        <v>0</v>
      </c>
      <c r="I202" s="112">
        <f t="shared" si="7"/>
        <v>0</v>
      </c>
      <c r="J202" s="96"/>
    </row>
    <row r="203" spans="1:10" ht="81" customHeight="1" x14ac:dyDescent="0.25">
      <c r="A203" s="94">
        <v>198</v>
      </c>
      <c r="B203" s="96" t="s">
        <v>305</v>
      </c>
      <c r="C203" s="94"/>
      <c r="D203" s="113"/>
      <c r="E203" s="114" t="s">
        <v>18</v>
      </c>
      <c r="F203" s="115">
        <v>10</v>
      </c>
      <c r="G203" s="110"/>
      <c r="H203" s="112">
        <f t="shared" si="6"/>
        <v>0</v>
      </c>
      <c r="I203" s="112">
        <f t="shared" si="7"/>
        <v>0</v>
      </c>
      <c r="J203" s="96"/>
    </row>
    <row r="204" spans="1:10" ht="88.5" customHeight="1" x14ac:dyDescent="0.25">
      <c r="A204" s="94">
        <v>199</v>
      </c>
      <c r="B204" s="96" t="s">
        <v>306</v>
      </c>
      <c r="C204" s="94"/>
      <c r="D204" s="113"/>
      <c r="E204" s="114" t="s">
        <v>18</v>
      </c>
      <c r="F204" s="115">
        <v>10</v>
      </c>
      <c r="G204" s="110"/>
      <c r="H204" s="112">
        <f t="shared" si="6"/>
        <v>0</v>
      </c>
      <c r="I204" s="112">
        <f t="shared" si="7"/>
        <v>0</v>
      </c>
      <c r="J204" s="96"/>
    </row>
    <row r="205" spans="1:10" ht="54" customHeight="1" x14ac:dyDescent="0.25">
      <c r="A205" s="94">
        <v>200</v>
      </c>
      <c r="B205" s="96" t="s">
        <v>307</v>
      </c>
      <c r="C205" s="94"/>
      <c r="D205" s="113"/>
      <c r="E205" s="114" t="s">
        <v>18</v>
      </c>
      <c r="F205" s="115">
        <v>10</v>
      </c>
      <c r="G205" s="110"/>
      <c r="H205" s="112">
        <f t="shared" si="6"/>
        <v>0</v>
      </c>
      <c r="I205" s="112">
        <f t="shared" si="7"/>
        <v>0</v>
      </c>
      <c r="J205" s="96"/>
    </row>
    <row r="206" spans="1:10" ht="177.75" customHeight="1" x14ac:dyDescent="0.25">
      <c r="A206" s="94">
        <v>201</v>
      </c>
      <c r="B206" s="96" t="s">
        <v>308</v>
      </c>
      <c r="C206" s="94"/>
      <c r="D206" s="113"/>
      <c r="E206" s="114" t="s">
        <v>18</v>
      </c>
      <c r="F206" s="115">
        <v>8</v>
      </c>
      <c r="G206" s="110"/>
      <c r="H206" s="112">
        <f t="shared" si="6"/>
        <v>0</v>
      </c>
      <c r="I206" s="112">
        <f t="shared" si="7"/>
        <v>0</v>
      </c>
      <c r="J206" s="96"/>
    </row>
    <row r="207" spans="1:10" ht="78.75" customHeight="1" x14ac:dyDescent="0.25">
      <c r="A207" s="94">
        <v>202</v>
      </c>
      <c r="B207" s="96" t="s">
        <v>309</v>
      </c>
      <c r="C207" s="94"/>
      <c r="D207" s="113"/>
      <c r="E207" s="114" t="s">
        <v>18</v>
      </c>
      <c r="F207" s="115">
        <v>1</v>
      </c>
      <c r="G207" s="110"/>
      <c r="H207" s="112">
        <f t="shared" si="6"/>
        <v>0</v>
      </c>
      <c r="I207" s="112">
        <f t="shared" si="7"/>
        <v>0</v>
      </c>
      <c r="J207" s="96"/>
    </row>
    <row r="208" spans="1:10" ht="94.5" customHeight="1" x14ac:dyDescent="0.25">
      <c r="A208" s="94">
        <v>203</v>
      </c>
      <c r="B208" s="96" t="s">
        <v>310</v>
      </c>
      <c r="C208" s="94"/>
      <c r="D208" s="113"/>
      <c r="E208" s="114" t="s">
        <v>18</v>
      </c>
      <c r="F208" s="115">
        <v>1</v>
      </c>
      <c r="G208" s="110"/>
      <c r="H208" s="112">
        <f t="shared" si="6"/>
        <v>0</v>
      </c>
      <c r="I208" s="112">
        <f t="shared" si="7"/>
        <v>0</v>
      </c>
      <c r="J208" s="96"/>
    </row>
    <row r="209" spans="1:10" ht="26.25" customHeight="1" x14ac:dyDescent="0.25">
      <c r="A209" s="94">
        <v>204</v>
      </c>
      <c r="B209" s="96" t="s">
        <v>311</v>
      </c>
      <c r="C209" s="94"/>
      <c r="D209" s="113"/>
      <c r="E209" s="114" t="s">
        <v>18</v>
      </c>
      <c r="F209" s="115">
        <v>1</v>
      </c>
      <c r="G209" s="110"/>
      <c r="H209" s="112">
        <f t="shared" si="6"/>
        <v>0</v>
      </c>
      <c r="I209" s="112">
        <f t="shared" si="7"/>
        <v>0</v>
      </c>
      <c r="J209" s="96"/>
    </row>
    <row r="210" spans="1:10" ht="69" customHeight="1" x14ac:dyDescent="0.25">
      <c r="A210" s="94">
        <v>205</v>
      </c>
      <c r="B210" s="96" t="s">
        <v>312</v>
      </c>
      <c r="C210" s="94"/>
      <c r="D210" s="113"/>
      <c r="E210" s="114" t="s">
        <v>18</v>
      </c>
      <c r="F210" s="115">
        <v>1</v>
      </c>
      <c r="G210" s="110"/>
      <c r="H210" s="112">
        <f t="shared" si="6"/>
        <v>0</v>
      </c>
      <c r="I210" s="112">
        <f t="shared" si="7"/>
        <v>0</v>
      </c>
      <c r="J210" s="96"/>
    </row>
    <row r="211" spans="1:10" ht="85.5" customHeight="1" x14ac:dyDescent="0.25">
      <c r="A211" s="94">
        <v>206</v>
      </c>
      <c r="B211" s="96" t="s">
        <v>313</v>
      </c>
      <c r="C211" s="94"/>
      <c r="D211" s="113"/>
      <c r="E211" s="114" t="s">
        <v>18</v>
      </c>
      <c r="F211" s="115">
        <v>1</v>
      </c>
      <c r="G211" s="110"/>
      <c r="H211" s="112">
        <f t="shared" si="6"/>
        <v>0</v>
      </c>
      <c r="I211" s="112">
        <f t="shared" si="7"/>
        <v>0</v>
      </c>
      <c r="J211" s="96"/>
    </row>
    <row r="212" spans="1:10" ht="65.25" customHeight="1" x14ac:dyDescent="0.25">
      <c r="A212" s="94">
        <v>207</v>
      </c>
      <c r="B212" s="96" t="s">
        <v>314</v>
      </c>
      <c r="C212" s="94"/>
      <c r="D212" s="113"/>
      <c r="E212" s="114" t="s">
        <v>18</v>
      </c>
      <c r="F212" s="115">
        <v>1</v>
      </c>
      <c r="G212" s="110"/>
      <c r="H212" s="112">
        <f t="shared" si="6"/>
        <v>0</v>
      </c>
      <c r="I212" s="112">
        <f t="shared" si="7"/>
        <v>0</v>
      </c>
      <c r="J212" s="96"/>
    </row>
    <row r="213" spans="1:10" ht="27.75" customHeight="1" x14ac:dyDescent="0.25">
      <c r="A213" s="94">
        <v>208</v>
      </c>
      <c r="B213" s="96" t="s">
        <v>315</v>
      </c>
      <c r="C213" s="94"/>
      <c r="D213" s="113"/>
      <c r="E213" s="114" t="s">
        <v>18</v>
      </c>
      <c r="F213" s="115">
        <v>1</v>
      </c>
      <c r="G213" s="110"/>
      <c r="H213" s="112">
        <f t="shared" si="6"/>
        <v>0</v>
      </c>
      <c r="I213" s="112">
        <f t="shared" si="7"/>
        <v>0</v>
      </c>
      <c r="J213" s="96"/>
    </row>
    <row r="214" spans="1:10" ht="15.75" x14ac:dyDescent="0.25">
      <c r="A214" s="105"/>
      <c r="B214" s="106"/>
      <c r="C214" s="107" t="s">
        <v>316</v>
      </c>
      <c r="D214" s="108"/>
      <c r="E214" s="105"/>
      <c r="F214" s="105"/>
      <c r="G214" s="94"/>
      <c r="H214" s="102">
        <f>SUM(H6:H213)</f>
        <v>0</v>
      </c>
      <c r="I214" s="102">
        <f>SUM(I6:I213)</f>
        <v>0</v>
      </c>
      <c r="J214" s="96"/>
    </row>
    <row r="215" spans="1:10" x14ac:dyDescent="0.25">
      <c r="A215" s="103"/>
      <c r="B215" s="86"/>
      <c r="C215" s="103"/>
      <c r="D215" s="104"/>
      <c r="E215" s="103"/>
      <c r="F215" s="103"/>
      <c r="G215" s="103"/>
      <c r="H215" s="103"/>
      <c r="I215" s="103"/>
      <c r="J215" s="86"/>
    </row>
    <row r="216" spans="1:10" x14ac:dyDescent="0.25">
      <c r="A216" s="103"/>
      <c r="B216" s="86"/>
      <c r="C216" s="103"/>
      <c r="D216" s="104"/>
      <c r="E216" s="103"/>
      <c r="F216" s="103"/>
      <c r="G216" s="103"/>
      <c r="H216" s="103"/>
      <c r="I216" s="103"/>
      <c r="J216" s="86"/>
    </row>
    <row r="217" spans="1:10" ht="34.15" customHeight="1" thickBot="1" x14ac:dyDescent="0.3">
      <c r="A217" s="313" t="s">
        <v>317</v>
      </c>
      <c r="B217" s="313"/>
      <c r="C217" s="313"/>
      <c r="D217" s="313"/>
      <c r="E217" s="313"/>
      <c r="F217" s="313"/>
      <c r="G217" s="313"/>
      <c r="H217" s="313"/>
      <c r="I217" s="313"/>
      <c r="J217" s="313"/>
    </row>
    <row r="218" spans="1:10" ht="144" customHeight="1" thickBot="1" x14ac:dyDescent="0.3">
      <c r="A218" s="314" t="s">
        <v>90</v>
      </c>
      <c r="B218" s="315"/>
      <c r="C218" s="315"/>
      <c r="D218" s="315"/>
      <c r="E218" s="315"/>
      <c r="F218" s="315"/>
      <c r="G218" s="315"/>
      <c r="H218" s="315"/>
      <c r="I218" s="315"/>
      <c r="J218" s="316"/>
    </row>
  </sheetData>
  <mergeCells count="12">
    <mergeCell ref="F4:F5"/>
    <mergeCell ref="G4:G5"/>
    <mergeCell ref="H4:H5"/>
    <mergeCell ref="I4:I5"/>
    <mergeCell ref="J4:J5"/>
    <mergeCell ref="A217:J217"/>
    <mergeCell ref="A218:J218"/>
    <mergeCell ref="B3:C3"/>
    <mergeCell ref="A4:A5"/>
    <mergeCell ref="B4:C4"/>
    <mergeCell ref="D4:D5"/>
    <mergeCell ref="E4: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4"/>
  <sheetViews>
    <sheetView workbookViewId="0">
      <selection activeCell="D11" sqref="D11"/>
    </sheetView>
  </sheetViews>
  <sheetFormatPr defaultColWidth="8.7109375" defaultRowHeight="15" x14ac:dyDescent="0.25"/>
  <cols>
    <col min="1" max="1" width="8.7109375" customWidth="1"/>
    <col min="2" max="2" width="27.7109375" customWidth="1"/>
  </cols>
  <sheetData>
    <row r="2" spans="1:10" x14ac:dyDescent="0.25">
      <c r="A2" s="1" t="s">
        <v>319</v>
      </c>
      <c r="B2" s="2"/>
      <c r="C2" s="2"/>
      <c r="D2" s="2"/>
      <c r="E2" s="2"/>
      <c r="F2" s="2"/>
      <c r="G2" s="2"/>
      <c r="H2" s="2"/>
      <c r="I2" s="2"/>
      <c r="J2" s="2"/>
    </row>
    <row r="3" spans="1:10" ht="15.75" thickBot="1" x14ac:dyDescent="0.3">
      <c r="A3" s="3" t="s">
        <v>321</v>
      </c>
      <c r="B3" s="2"/>
      <c r="C3" s="2"/>
      <c r="D3" s="2"/>
      <c r="E3" s="2"/>
      <c r="F3" s="2"/>
      <c r="G3" s="2"/>
      <c r="H3" s="2"/>
      <c r="I3" s="2"/>
      <c r="J3" s="2"/>
    </row>
    <row r="4" spans="1:10" ht="15.75" thickBot="1" x14ac:dyDescent="0.3">
      <c r="A4" s="4"/>
      <c r="B4" s="264"/>
      <c r="C4" s="265"/>
      <c r="D4" s="5" t="s">
        <v>1</v>
      </c>
      <c r="E4" s="5" t="s">
        <v>2</v>
      </c>
      <c r="F4" s="5" t="s">
        <v>3</v>
      </c>
      <c r="G4" s="5" t="s">
        <v>4</v>
      </c>
      <c r="H4" s="5" t="s">
        <v>5</v>
      </c>
      <c r="I4" s="5" t="s">
        <v>6</v>
      </c>
      <c r="J4" s="5" t="s">
        <v>7</v>
      </c>
    </row>
    <row r="5" spans="1:10" ht="15.75" thickBot="1" x14ac:dyDescent="0.3">
      <c r="A5" s="266"/>
      <c r="B5" s="268" t="s">
        <v>8</v>
      </c>
      <c r="C5" s="269"/>
      <c r="D5" s="251" t="s">
        <v>9</v>
      </c>
      <c r="E5" s="251" t="s">
        <v>10</v>
      </c>
      <c r="F5" s="251" t="s">
        <v>11</v>
      </c>
      <c r="G5" s="251" t="s">
        <v>12</v>
      </c>
      <c r="H5" s="251" t="s">
        <v>13</v>
      </c>
      <c r="I5" s="251" t="s">
        <v>14</v>
      </c>
      <c r="J5" s="251" t="s">
        <v>15</v>
      </c>
    </row>
    <row r="6" spans="1:10" ht="26.25" thickBot="1" x14ac:dyDescent="0.3">
      <c r="A6" s="267"/>
      <c r="B6" s="11" t="s">
        <v>16</v>
      </c>
      <c r="C6" s="6" t="s">
        <v>17</v>
      </c>
      <c r="D6" s="270"/>
      <c r="E6" s="252"/>
      <c r="F6" s="252"/>
      <c r="G6" s="252"/>
      <c r="H6" s="252"/>
      <c r="I6" s="252"/>
      <c r="J6" s="252"/>
    </row>
    <row r="7" spans="1:10" ht="153.75" thickBot="1" x14ac:dyDescent="0.3">
      <c r="A7" s="10">
        <v>1</v>
      </c>
      <c r="B7" s="21" t="s">
        <v>320</v>
      </c>
      <c r="C7" s="18"/>
      <c r="D7" s="33"/>
      <c r="E7" s="14" t="s">
        <v>18</v>
      </c>
      <c r="F7" s="8">
        <v>50</v>
      </c>
      <c r="G7" s="4">
        <f t="shared" ref="G7:G12" si="0">PRODUCT(D7*F7)</f>
        <v>0</v>
      </c>
      <c r="H7" s="4"/>
      <c r="I7" s="4">
        <f t="shared" ref="I7:I12" si="1">G7*1.08</f>
        <v>0</v>
      </c>
      <c r="J7" s="4"/>
    </row>
    <row r="8" spans="1:10" ht="39" thickBot="1" x14ac:dyDescent="0.3">
      <c r="A8" s="10">
        <v>2</v>
      </c>
      <c r="B8" s="27" t="s">
        <v>322</v>
      </c>
      <c r="C8" s="18"/>
      <c r="D8" s="34"/>
      <c r="E8" s="14" t="s">
        <v>18</v>
      </c>
      <c r="F8" s="8">
        <v>25</v>
      </c>
      <c r="G8" s="4">
        <f t="shared" si="0"/>
        <v>0</v>
      </c>
      <c r="H8" s="4"/>
      <c r="I8" s="4">
        <f t="shared" si="1"/>
        <v>0</v>
      </c>
      <c r="J8" s="4"/>
    </row>
    <row r="9" spans="1:10" ht="39" thickBot="1" x14ac:dyDescent="0.3">
      <c r="A9" s="10">
        <v>3</v>
      </c>
      <c r="B9" s="22" t="s">
        <v>323</v>
      </c>
      <c r="C9" s="18"/>
      <c r="D9" s="34"/>
      <c r="E9" s="14" t="s">
        <v>18</v>
      </c>
      <c r="F9" s="8">
        <v>20</v>
      </c>
      <c r="G9" s="4">
        <f t="shared" si="0"/>
        <v>0</v>
      </c>
      <c r="H9" s="4"/>
      <c r="I9" s="4">
        <f t="shared" si="1"/>
        <v>0</v>
      </c>
      <c r="J9" s="4"/>
    </row>
    <row r="10" spans="1:10" ht="39" thickBot="1" x14ac:dyDescent="0.3">
      <c r="A10" s="10">
        <v>4</v>
      </c>
      <c r="B10" s="28" t="s">
        <v>324</v>
      </c>
      <c r="C10" s="18"/>
      <c r="D10" s="35"/>
      <c r="E10" s="14" t="s">
        <v>18</v>
      </c>
      <c r="F10" s="8">
        <v>25</v>
      </c>
      <c r="G10" s="4">
        <f t="shared" si="0"/>
        <v>0</v>
      </c>
      <c r="H10" s="4"/>
      <c r="I10" s="4">
        <f t="shared" si="1"/>
        <v>0</v>
      </c>
      <c r="J10" s="4"/>
    </row>
    <row r="11" spans="1:10" ht="64.5" thickBot="1" x14ac:dyDescent="0.3">
      <c r="A11" s="10">
        <v>5</v>
      </c>
      <c r="B11" s="22" t="s">
        <v>325</v>
      </c>
      <c r="C11" s="18"/>
      <c r="D11" s="35"/>
      <c r="E11" s="14" t="s">
        <v>18</v>
      </c>
      <c r="F11" s="8">
        <v>50</v>
      </c>
      <c r="G11" s="4">
        <f t="shared" si="0"/>
        <v>0</v>
      </c>
      <c r="H11" s="4"/>
      <c r="I11" s="4">
        <f t="shared" si="1"/>
        <v>0</v>
      </c>
      <c r="J11" s="4"/>
    </row>
    <row r="12" spans="1:10" ht="90" thickBot="1" x14ac:dyDescent="0.3">
      <c r="A12" s="10">
        <v>6</v>
      </c>
      <c r="B12" s="29" t="s">
        <v>326</v>
      </c>
      <c r="C12" s="18"/>
      <c r="D12" s="38"/>
      <c r="E12" s="14" t="s">
        <v>18</v>
      </c>
      <c r="F12" s="8">
        <v>50</v>
      </c>
      <c r="G12" s="4">
        <f t="shared" si="0"/>
        <v>0</v>
      </c>
      <c r="H12" s="4"/>
      <c r="I12" s="4">
        <f t="shared" si="1"/>
        <v>0</v>
      </c>
      <c r="J12" s="4"/>
    </row>
    <row r="13" spans="1:10" ht="174.4" customHeight="1" thickBot="1" x14ac:dyDescent="0.3">
      <c r="A13" s="253" t="s">
        <v>51</v>
      </c>
      <c r="B13" s="255"/>
      <c r="C13" s="254"/>
      <c r="D13" s="255"/>
      <c r="E13" s="254"/>
      <c r="F13" s="254"/>
      <c r="G13" s="254"/>
      <c r="H13" s="254"/>
      <c r="I13" s="254"/>
      <c r="J13" s="256"/>
    </row>
    <row r="14" spans="1:10" ht="15.75" thickBot="1" x14ac:dyDescent="0.3">
      <c r="A14" s="257"/>
      <c r="B14" s="258"/>
      <c r="C14" s="258"/>
      <c r="D14" s="258"/>
      <c r="E14" s="259"/>
      <c r="F14" s="9" t="s">
        <v>21</v>
      </c>
      <c r="G14" s="4">
        <f>SUM(G7:G12)</f>
        <v>0</v>
      </c>
      <c r="H14" s="4"/>
      <c r="I14" s="4">
        <f>SUM(I7:I12)</f>
        <v>0</v>
      </c>
      <c r="J14" s="4"/>
    </row>
  </sheetData>
  <mergeCells count="12">
    <mergeCell ref="B4:C4"/>
    <mergeCell ref="A5:A6"/>
    <mergeCell ref="B5:C5"/>
    <mergeCell ref="D5:D6"/>
    <mergeCell ref="E5:E6"/>
    <mergeCell ref="A14:E14"/>
    <mergeCell ref="G5:G6"/>
    <mergeCell ref="H5:H6"/>
    <mergeCell ref="I5:I6"/>
    <mergeCell ref="J5:J6"/>
    <mergeCell ref="A13:J13"/>
    <mergeCell ref="F5:F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5"/>
  <sheetViews>
    <sheetView workbookViewId="0">
      <selection activeCell="H19" sqref="H19"/>
    </sheetView>
  </sheetViews>
  <sheetFormatPr defaultColWidth="8.7109375" defaultRowHeight="15" x14ac:dyDescent="0.25"/>
  <cols>
    <col min="1" max="1" width="8.7109375" customWidth="1"/>
    <col min="2" max="2" width="39.28515625" customWidth="1"/>
    <col min="3" max="3" width="10.7109375" customWidth="1"/>
    <col min="4" max="9" width="8.7109375" customWidth="1"/>
    <col min="10" max="10" width="11.7109375" customWidth="1"/>
  </cols>
  <sheetData>
    <row r="2" spans="1:10" x14ac:dyDescent="0.25">
      <c r="A2" s="1" t="s">
        <v>327</v>
      </c>
      <c r="B2" s="2"/>
      <c r="C2" s="2"/>
      <c r="D2" s="2"/>
      <c r="E2" s="2"/>
      <c r="F2" s="2"/>
      <c r="G2" s="2"/>
      <c r="H2" s="2"/>
      <c r="I2" s="2"/>
      <c r="J2" s="2"/>
    </row>
    <row r="3" spans="1:10" ht="15.75" thickBot="1" x14ac:dyDescent="0.3">
      <c r="A3" s="3" t="s">
        <v>328</v>
      </c>
      <c r="B3" s="2"/>
      <c r="C3" s="2"/>
      <c r="D3" s="2"/>
      <c r="E3" s="2"/>
      <c r="F3" s="2"/>
      <c r="G3" s="2"/>
      <c r="H3" s="2"/>
      <c r="I3" s="2"/>
      <c r="J3" s="2"/>
    </row>
    <row r="4" spans="1:10" ht="15.75" thickBot="1" x14ac:dyDescent="0.3">
      <c r="A4" s="4"/>
      <c r="B4" s="264"/>
      <c r="C4" s="265"/>
      <c r="D4" s="5" t="s">
        <v>1</v>
      </c>
      <c r="E4" s="5" t="s">
        <v>2</v>
      </c>
      <c r="F4" s="5" t="s">
        <v>3</v>
      </c>
      <c r="G4" s="5" t="s">
        <v>4</v>
      </c>
      <c r="H4" s="5" t="s">
        <v>5</v>
      </c>
      <c r="I4" s="5" t="s">
        <v>6</v>
      </c>
      <c r="J4" s="5" t="s">
        <v>7</v>
      </c>
    </row>
    <row r="5" spans="1:10" ht="15" customHeight="1" thickBot="1" x14ac:dyDescent="0.3">
      <c r="A5" s="266"/>
      <c r="B5" s="268" t="s">
        <v>8</v>
      </c>
      <c r="C5" s="269"/>
      <c r="D5" s="251" t="s">
        <v>9</v>
      </c>
      <c r="E5" s="251" t="s">
        <v>10</v>
      </c>
      <c r="F5" s="251" t="s">
        <v>11</v>
      </c>
      <c r="G5" s="251" t="s">
        <v>12</v>
      </c>
      <c r="H5" s="251" t="s">
        <v>13</v>
      </c>
      <c r="I5" s="251" t="s">
        <v>14</v>
      </c>
      <c r="J5" s="251" t="s">
        <v>15</v>
      </c>
    </row>
    <row r="6" spans="1:10" ht="26.25" thickBot="1" x14ac:dyDescent="0.3">
      <c r="A6" s="267"/>
      <c r="B6" s="5" t="s">
        <v>16</v>
      </c>
      <c r="C6" s="6" t="s">
        <v>17</v>
      </c>
      <c r="D6" s="252"/>
      <c r="E6" s="252"/>
      <c r="F6" s="252"/>
      <c r="G6" s="252"/>
      <c r="H6" s="252"/>
      <c r="I6" s="252"/>
      <c r="J6" s="252"/>
    </row>
    <row r="7" spans="1:10" ht="200.65" customHeight="1" thickBot="1" x14ac:dyDescent="0.3">
      <c r="A7" s="5">
        <v>1</v>
      </c>
      <c r="B7" s="7" t="s">
        <v>329</v>
      </c>
      <c r="C7" s="118"/>
      <c r="D7" s="15"/>
      <c r="E7" s="14" t="s">
        <v>18</v>
      </c>
      <c r="F7" s="8">
        <v>200</v>
      </c>
      <c r="G7" s="4">
        <f>PRODUCT(D7*F7)</f>
        <v>0</v>
      </c>
      <c r="H7" s="4"/>
      <c r="I7" s="4">
        <f>G7*1.08</f>
        <v>0</v>
      </c>
      <c r="J7" s="117"/>
    </row>
    <row r="8" spans="1:10" ht="141" thickBot="1" x14ac:dyDescent="0.3">
      <c r="A8" s="5">
        <v>2</v>
      </c>
      <c r="B8" s="119" t="s">
        <v>330</v>
      </c>
      <c r="C8" s="118"/>
      <c r="D8" s="16"/>
      <c r="E8" s="14" t="s">
        <v>18</v>
      </c>
      <c r="F8" s="8">
        <v>200</v>
      </c>
      <c r="G8" s="4">
        <f t="shared" ref="G8:G23" si="0">PRODUCT(D8*F8)</f>
        <v>0</v>
      </c>
      <c r="H8" s="4"/>
      <c r="I8" s="4">
        <f t="shared" ref="I8:I23" si="1">G8*1.08</f>
        <v>0</v>
      </c>
      <c r="J8" s="120"/>
    </row>
    <row r="9" spans="1:10" ht="192" thickBot="1" x14ac:dyDescent="0.3">
      <c r="A9" s="5">
        <v>3</v>
      </c>
      <c r="B9" s="7" t="s">
        <v>331</v>
      </c>
      <c r="C9" s="118"/>
      <c r="D9" s="16"/>
      <c r="E9" s="14" t="s">
        <v>18</v>
      </c>
      <c r="F9" s="8">
        <v>200</v>
      </c>
      <c r="G9" s="4">
        <f t="shared" si="0"/>
        <v>0</v>
      </c>
      <c r="H9" s="4"/>
      <c r="I9" s="4">
        <f t="shared" si="1"/>
        <v>0</v>
      </c>
      <c r="J9" s="4"/>
    </row>
    <row r="10" spans="1:10" ht="51.75" thickBot="1" x14ac:dyDescent="0.3">
      <c r="A10" s="5">
        <v>4</v>
      </c>
      <c r="B10" s="19" t="s">
        <v>332</v>
      </c>
      <c r="C10" s="118"/>
      <c r="D10" s="16"/>
      <c r="E10" s="14" t="s">
        <v>18</v>
      </c>
      <c r="F10" s="8">
        <v>40</v>
      </c>
      <c r="G10" s="4">
        <f t="shared" si="0"/>
        <v>0</v>
      </c>
      <c r="H10" s="4"/>
      <c r="I10" s="4">
        <f t="shared" si="1"/>
        <v>0</v>
      </c>
      <c r="J10" s="120"/>
    </row>
    <row r="11" spans="1:10" ht="15.75" thickBot="1" x14ac:dyDescent="0.3">
      <c r="A11" s="10">
        <v>5</v>
      </c>
      <c r="B11" s="21" t="s">
        <v>333</v>
      </c>
      <c r="C11" s="118"/>
      <c r="D11" s="16"/>
      <c r="E11" s="14" t="s">
        <v>18</v>
      </c>
      <c r="F11" s="8">
        <v>200</v>
      </c>
      <c r="G11" s="4">
        <f t="shared" si="0"/>
        <v>0</v>
      </c>
      <c r="H11" s="4"/>
      <c r="I11" s="4">
        <f t="shared" si="1"/>
        <v>0</v>
      </c>
      <c r="J11" s="120"/>
    </row>
    <row r="12" spans="1:10" ht="64.5" thickBot="1" x14ac:dyDescent="0.3">
      <c r="A12" s="10">
        <v>6</v>
      </c>
      <c r="B12" s="22" t="s">
        <v>334</v>
      </c>
      <c r="C12" s="118"/>
      <c r="D12" s="16"/>
      <c r="E12" s="14" t="s">
        <v>18</v>
      </c>
      <c r="F12" s="8">
        <v>200</v>
      </c>
      <c r="G12" s="4">
        <f t="shared" si="0"/>
        <v>0</v>
      </c>
      <c r="H12" s="4"/>
      <c r="I12" s="4">
        <f t="shared" si="1"/>
        <v>0</v>
      </c>
      <c r="J12" s="120"/>
    </row>
    <row r="13" spans="1:10" ht="217.5" thickBot="1" x14ac:dyDescent="0.3">
      <c r="A13" s="10">
        <v>7</v>
      </c>
      <c r="B13" s="23" t="s">
        <v>335</v>
      </c>
      <c r="C13" s="118"/>
      <c r="D13" s="16"/>
      <c r="E13" s="14" t="s">
        <v>19</v>
      </c>
      <c r="F13" s="8">
        <v>30</v>
      </c>
      <c r="G13" s="4">
        <f t="shared" si="0"/>
        <v>0</v>
      </c>
      <c r="H13" s="4"/>
      <c r="I13" s="4">
        <f t="shared" si="1"/>
        <v>0</v>
      </c>
      <c r="J13" s="120"/>
    </row>
    <row r="14" spans="1:10" ht="141" thickBot="1" x14ac:dyDescent="0.3">
      <c r="A14" s="10">
        <v>8</v>
      </c>
      <c r="B14" s="124" t="s">
        <v>336</v>
      </c>
      <c r="C14" s="118"/>
      <c r="D14" s="16"/>
      <c r="E14" s="14" t="s">
        <v>20</v>
      </c>
      <c r="F14" s="8">
        <v>5</v>
      </c>
      <c r="G14" s="4">
        <f t="shared" si="0"/>
        <v>0</v>
      </c>
      <c r="H14" s="4"/>
      <c r="I14" s="4">
        <f t="shared" si="1"/>
        <v>0</v>
      </c>
      <c r="J14" s="120"/>
    </row>
    <row r="15" spans="1:10" ht="141" thickBot="1" x14ac:dyDescent="0.3">
      <c r="A15" s="10">
        <v>9</v>
      </c>
      <c r="B15" s="116" t="s">
        <v>337</v>
      </c>
      <c r="C15" s="118"/>
      <c r="D15" s="16"/>
      <c r="E15" s="14" t="s">
        <v>18</v>
      </c>
      <c r="F15" s="8">
        <v>5</v>
      </c>
      <c r="G15" s="4">
        <f t="shared" si="0"/>
        <v>0</v>
      </c>
      <c r="H15" s="4"/>
      <c r="I15" s="4">
        <f t="shared" si="1"/>
        <v>0</v>
      </c>
      <c r="J15" s="4"/>
    </row>
    <row r="16" spans="1:10" ht="102.75" thickBot="1" x14ac:dyDescent="0.3">
      <c r="A16" s="10">
        <v>10</v>
      </c>
      <c r="B16" s="125" t="s">
        <v>338</v>
      </c>
      <c r="C16" s="118"/>
      <c r="D16" s="16"/>
      <c r="E16" s="14" t="s">
        <v>18</v>
      </c>
      <c r="F16" s="8">
        <v>5</v>
      </c>
      <c r="G16" s="4">
        <f t="shared" si="0"/>
        <v>0</v>
      </c>
      <c r="H16" s="4"/>
      <c r="I16" s="4">
        <f t="shared" si="1"/>
        <v>0</v>
      </c>
      <c r="J16" s="4"/>
    </row>
    <row r="17" spans="1:10" ht="192" thickBot="1" x14ac:dyDescent="0.3">
      <c r="A17" s="10">
        <v>11</v>
      </c>
      <c r="B17" s="128" t="s">
        <v>339</v>
      </c>
      <c r="C17" s="127"/>
      <c r="D17" s="16"/>
      <c r="E17" s="14" t="s">
        <v>18</v>
      </c>
      <c r="F17" s="8">
        <v>5</v>
      </c>
      <c r="G17" s="4">
        <f t="shared" si="0"/>
        <v>0</v>
      </c>
      <c r="H17" s="4"/>
      <c r="I17" s="4">
        <f t="shared" si="1"/>
        <v>0</v>
      </c>
      <c r="J17" s="4"/>
    </row>
    <row r="18" spans="1:10" ht="39" thickBot="1" x14ac:dyDescent="0.3">
      <c r="A18" s="10">
        <v>12</v>
      </c>
      <c r="B18" s="131" t="s">
        <v>340</v>
      </c>
      <c r="C18" s="127"/>
      <c r="D18" s="16"/>
      <c r="E18" s="14" t="s">
        <v>18</v>
      </c>
      <c r="F18" s="8">
        <v>5</v>
      </c>
      <c r="G18" s="4">
        <f t="shared" si="0"/>
        <v>0</v>
      </c>
      <c r="H18" s="4"/>
      <c r="I18" s="4">
        <f t="shared" si="1"/>
        <v>0</v>
      </c>
      <c r="J18" s="4"/>
    </row>
    <row r="19" spans="1:10" ht="39" thickBot="1" x14ac:dyDescent="0.3">
      <c r="A19" s="121">
        <v>13</v>
      </c>
      <c r="B19" s="24" t="s">
        <v>341</v>
      </c>
      <c r="C19" s="127"/>
      <c r="D19" s="16"/>
      <c r="E19" s="14" t="s">
        <v>18</v>
      </c>
      <c r="F19" s="8">
        <v>5</v>
      </c>
      <c r="G19" s="4">
        <f t="shared" si="0"/>
        <v>0</v>
      </c>
      <c r="H19" s="4"/>
      <c r="I19" s="4">
        <f t="shared" si="1"/>
        <v>0</v>
      </c>
      <c r="J19" s="4"/>
    </row>
    <row r="20" spans="1:10" ht="64.5" thickBot="1" x14ac:dyDescent="0.3">
      <c r="A20" s="121">
        <v>14</v>
      </c>
      <c r="B20" s="130" t="s">
        <v>342</v>
      </c>
      <c r="C20" s="127"/>
      <c r="D20" s="126"/>
      <c r="E20" s="14" t="s">
        <v>18</v>
      </c>
      <c r="F20" s="8">
        <v>5</v>
      </c>
      <c r="G20" s="4">
        <f t="shared" si="0"/>
        <v>0</v>
      </c>
      <c r="H20" s="4"/>
      <c r="I20" s="4">
        <f t="shared" si="1"/>
        <v>0</v>
      </c>
      <c r="J20" s="120"/>
    </row>
    <row r="21" spans="1:10" ht="192" thickBot="1" x14ac:dyDescent="0.3">
      <c r="A21" s="121">
        <v>15</v>
      </c>
      <c r="B21" s="130" t="s">
        <v>343</v>
      </c>
      <c r="C21" s="127"/>
      <c r="D21" s="126"/>
      <c r="E21" s="14" t="s">
        <v>18</v>
      </c>
      <c r="F21" s="8">
        <v>5</v>
      </c>
      <c r="G21" s="4">
        <f t="shared" si="0"/>
        <v>0</v>
      </c>
      <c r="H21" s="4"/>
      <c r="I21" s="4">
        <f t="shared" si="1"/>
        <v>0</v>
      </c>
      <c r="J21" s="120"/>
    </row>
    <row r="22" spans="1:10" ht="102.75" thickBot="1" x14ac:dyDescent="0.3">
      <c r="A22" s="121">
        <v>16</v>
      </c>
      <c r="B22" s="130" t="s">
        <v>344</v>
      </c>
      <c r="C22" s="127"/>
      <c r="D22" s="126"/>
      <c r="E22" s="14" t="s">
        <v>18</v>
      </c>
      <c r="F22" s="8">
        <v>1</v>
      </c>
      <c r="G22" s="4">
        <f t="shared" si="0"/>
        <v>0</v>
      </c>
      <c r="H22" s="4"/>
      <c r="I22" s="4">
        <f t="shared" si="1"/>
        <v>0</v>
      </c>
      <c r="J22" s="117"/>
    </row>
    <row r="23" spans="1:10" ht="153.75" thickBot="1" x14ac:dyDescent="0.3">
      <c r="A23" s="10">
        <v>17</v>
      </c>
      <c r="B23" s="129" t="s">
        <v>345</v>
      </c>
      <c r="C23" s="127"/>
      <c r="D23" s="17"/>
      <c r="E23" s="14" t="s">
        <v>18</v>
      </c>
      <c r="F23" s="8">
        <v>1</v>
      </c>
      <c r="G23" s="4">
        <f t="shared" si="0"/>
        <v>0</v>
      </c>
      <c r="H23" s="4"/>
      <c r="I23" s="4">
        <f t="shared" si="1"/>
        <v>0</v>
      </c>
      <c r="J23" s="117"/>
    </row>
    <row r="24" spans="1:10" ht="149.65" customHeight="1" thickBot="1" x14ac:dyDescent="0.3">
      <c r="A24" s="253" t="s">
        <v>51</v>
      </c>
      <c r="B24" s="255"/>
      <c r="C24" s="254"/>
      <c r="D24" s="255"/>
      <c r="E24" s="254"/>
      <c r="F24" s="254"/>
      <c r="G24" s="254"/>
      <c r="H24" s="254"/>
      <c r="I24" s="254"/>
      <c r="J24" s="256"/>
    </row>
    <row r="25" spans="1:10" ht="15.75" thickBot="1" x14ac:dyDescent="0.3">
      <c r="A25" s="257"/>
      <c r="B25" s="258"/>
      <c r="C25" s="258"/>
      <c r="D25" s="258"/>
      <c r="E25" s="259"/>
      <c r="F25" s="9" t="s">
        <v>21</v>
      </c>
      <c r="G25" s="4"/>
      <c r="H25" s="4"/>
      <c r="I25" s="4"/>
      <c r="J25" s="4"/>
    </row>
  </sheetData>
  <mergeCells count="12">
    <mergeCell ref="B4:C4"/>
    <mergeCell ref="B5:C5"/>
    <mergeCell ref="D5:D6"/>
    <mergeCell ref="E5:E6"/>
    <mergeCell ref="F5:F6"/>
    <mergeCell ref="A25:E25"/>
    <mergeCell ref="G5:G6"/>
    <mergeCell ref="H5:H6"/>
    <mergeCell ref="I5:I6"/>
    <mergeCell ref="J5:J6"/>
    <mergeCell ref="A24:J24"/>
    <mergeCell ref="A5:A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22</vt:i4>
      </vt:variant>
      <vt:variant>
        <vt:lpstr>Zakresy nazwane</vt:lpstr>
      </vt:variant>
      <vt:variant>
        <vt:i4>1</vt:i4>
      </vt:variant>
    </vt:vector>
  </HeadingPairs>
  <TitlesOfParts>
    <vt:vector size="23" baseType="lpstr">
      <vt:lpstr>Pakiet nr 1</vt:lpstr>
      <vt:lpstr>Pakiet nr 2</vt:lpstr>
      <vt:lpstr>Pakiet nr 3</vt:lpstr>
      <vt:lpstr>Pakiet nr 4</vt:lpstr>
      <vt:lpstr>Pakiet nr 5</vt:lpstr>
      <vt:lpstr>Pakiet nr 6</vt:lpstr>
      <vt:lpstr>Pakiet nr 7</vt:lpstr>
      <vt:lpstr>Pakiet nr 8</vt:lpstr>
      <vt:lpstr>Pakiet nr 9</vt:lpstr>
      <vt:lpstr>Pakiet nr 10</vt:lpstr>
      <vt:lpstr>Pakiet nr 11</vt:lpstr>
      <vt:lpstr>Pakiet nr 12</vt:lpstr>
      <vt:lpstr>Pakiet nr 13</vt:lpstr>
      <vt:lpstr>Pakiet nr 14</vt:lpstr>
      <vt:lpstr>Pakiet nr 15</vt:lpstr>
      <vt:lpstr>Pakiet nr 16</vt:lpstr>
      <vt:lpstr>Pakiet nr 17</vt:lpstr>
      <vt:lpstr>Pakiet nr 18</vt:lpstr>
      <vt:lpstr>Pakiet nr 19</vt:lpstr>
      <vt:lpstr>Pakiet nr 20</vt:lpstr>
      <vt:lpstr>Pakiet nr 21</vt:lpstr>
      <vt:lpstr>Pakiet nr 22</vt:lpstr>
      <vt:lpstr>'Pakiet nr 5'!Obszar_wydruku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2024-08-16T09:48:06Z</dcterms:modified>
</cp:coreProperties>
</file>