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410" windowHeight="9105" activeTab="0"/>
  </bookViews>
  <sheets>
    <sheet name="Pakiet 1- 4" sheetId="1" r:id="rId1"/>
  </sheets>
  <definedNames>
    <definedName name="aktywnywiersz">423</definedName>
    <definedName name="_xlnm.Print_Area" localSheetId="0">'Pakiet 1- 4'!$A$1:$K$23</definedName>
  </definedNames>
  <calcPr fullCalcOnLoad="1"/>
</workbook>
</file>

<file path=xl/sharedStrings.xml><?xml version="1.0" encoding="utf-8"?>
<sst xmlns="http://schemas.openxmlformats.org/spreadsheetml/2006/main" count="63" uniqueCount="45">
  <si>
    <t>Lp.</t>
  </si>
  <si>
    <t>j.m.</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</si>
  <si>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</si>
  <si>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</si>
  <si>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</si>
  <si>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</si>
  <si>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</si>
  <si>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</si>
  <si>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</si>
  <si>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</si>
  <si>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</si>
  <si>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</si>
  <si>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</si>
  <si>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</si>
  <si>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</si>
  <si>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</si>
  <si>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2.</t>
  </si>
  <si>
    <t>3.</t>
  </si>
  <si>
    <t>4.</t>
  </si>
  <si>
    <t>op</t>
  </si>
  <si>
    <t xml:space="preserve">WARTOŚĆ PAKIETU NR 1 </t>
  </si>
  <si>
    <t xml:space="preserve">WARTOŚĆ PAKIETU NR 2  </t>
  </si>
  <si>
    <t>……………………………………………………………………..
DATA I PODPIS Wnioskodawcy</t>
  </si>
  <si>
    <t>op.</t>
  </si>
  <si>
    <t>WARTOŚĆ PAKIETU 3</t>
  </si>
  <si>
    <r>
      <t xml:space="preserve">                                                                                                   </t>
    </r>
    <r>
      <rPr>
        <b/>
        <sz val="8"/>
        <rFont val="Times New Roman"/>
        <family val="1"/>
      </rPr>
      <t xml:space="preserve">WARTOŚĆ PAKIETU 4 </t>
    </r>
  </si>
  <si>
    <t>Rozmiar</t>
  </si>
  <si>
    <t>6.0- 9.0</t>
  </si>
  <si>
    <t>6.5- 9.0</t>
  </si>
  <si>
    <t>5.5- 9.0</t>
  </si>
  <si>
    <t>par</t>
  </si>
  <si>
    <t>Rękawice nitrylowe z wewnętrzną powłoką o właściwościach przeciwdrobnoustrojowych, bakteriostatycznych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100 szt.</t>
  </si>
  <si>
    <t>S-XL</t>
  </si>
  <si>
    <t>S-L</t>
  </si>
  <si>
    <t>1. 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100 szt. dla wszystkich rozmiarów. Rozmiary XS-XL kodowane kolorystycznie na opakowaniu.</t>
  </si>
  <si>
    <t>Rękawice nitrylowe, bezpudrowe, niesterylne, chlorowane od wewnątrz, kolor jasnozielony/limonkowy, tekstura na końcach palców, grubość na palcu 0,10mm +/-0,01mm, na dłoni 0,07+/- 0,01 mm, mankiecie 0,06+/- 0,01 mm, AQL 1,5, siła zrywu min 6N wg EN 455 - potwierdzone badaniami z jednostki niezależnej. Zgodne z normami EN ISO 374-1, EN 374-2, EN 16523-1, EN 374-4 oraz odporne na przenikanie bakterii, grzybów i wirusów zgodnie z EN ISO 374-5 oraz ASTM F1671.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50 szt. Rozmiary XS-XL kodowane kolorystycznie na opakowaniu.</t>
  </si>
  <si>
    <t>XS-XL</t>
  </si>
  <si>
    <r>
      <t xml:space="preserve">dodatek nr 2 do SWZ na </t>
    </r>
    <r>
      <rPr>
        <b/>
        <sz val="11"/>
        <rFont val="Times New Roman"/>
        <family val="1"/>
      </rPr>
      <t>dostawę rękawic medycznych</t>
    </r>
    <r>
      <rPr>
        <sz val="11"/>
        <rFont val="Times New Roman"/>
        <family val="1"/>
      </rPr>
      <t xml:space="preserve"> na potrzeby Samodzielnego Publicznego Zakładu Opieki Zdrowotnej w Sulęcinie
Nr sprawy: </t>
    </r>
    <r>
      <rPr>
        <b/>
        <i/>
        <sz val="11"/>
        <rFont val="Times New Roman"/>
        <family val="1"/>
      </rPr>
      <t>ZP/P/03/21</t>
    </r>
  </si>
  <si>
    <r>
      <t xml:space="preserve">Rękawice diagnostyczne nitrylowe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200 szt.; XL op a 180 szt.
</t>
    </r>
    <r>
      <rPr>
        <b/>
        <sz val="8"/>
        <color indexed="12"/>
        <rFont val="Times New Roman"/>
        <family val="1"/>
      </rPr>
      <t xml:space="preserve">Dopuszczono:
</t>
    </r>
    <r>
      <rPr>
        <sz val="8"/>
        <color indexed="12"/>
        <rFont val="Times New Roman"/>
        <family val="1"/>
      </rPr>
      <t>Rękawice niesterylne, jednorazowe diagnostyczno-ochronne, bezpudrowe, nitrylowe. Powierzchnia wewnętrzna i zewnętrzna - polimer butadienowy, wewnętrzna chlorowana. Kształt uniwersalny pasujący na prawą i lewą dłoń. Równomiernie rolowany brzeg mankietu. Delikatnie teksturowane z dodatkową teksturą na końcach palców. Grubość na palcach min. 0,08 mm, grubość na dłoni min. 0,06 mm. Odporne na uszkodzenia mechaniczne, AQL = 1.0, siła zrywania zgodnie z EN 455-2 &gt; 6,0N.  Zgodność normą EN 455 potwierdzona przez europejską jednostkę notyfikowaną. Dające się łatwo i pojedynczo wyciągać z opakowania. Otwór dozujący zabezpieczony dodatkową folią chroniącą zawartość przed kontaminacją. Zarejestrowane jako wyrób medyczny w klasie I oraz środek ochrony osobistej w kategorii III. Odporne na penetrację substancji chemicznych (min. 15 substancji na poziomie co najmniej 4), odporne na penetrację alkoholi (etananol 20% - poziom 6, izopropanol 70% - poziom 6). Typ B wg EN ISO 374-1. Odporne na penetrację wirusów zgodnie z ASTM F 1671, przebadane na penetrację cytostatyków zgodnie z ASTM D 6978 (min. 14 leków). Produkowane w zakładach z wdrożonymi systemami zarządzania jakością ISO 9001, ISO 13485, ISO 14000, OHSAS. Przydatne do kontaktu z żywnością zgodnie z REG. 1935/2004. Rozmiary XS-XL, pakowane po 100 szt.,</t>
    </r>
    <r>
      <rPr>
        <b/>
        <sz val="8"/>
        <color indexed="12"/>
        <rFont val="Times New Roman"/>
        <family val="1"/>
      </rPr>
      <t xml:space="preserve"> 
z odpowiednim przeliczeniem ilości z SWZ.
Podać oferowaną opcję: .................................</t>
    </r>
  </si>
  <si>
    <r>
      <t xml:space="preserve">Rękawice chirurgiczne sterylne, neoprenowe, bezpudrowe, z rolowanym mankietem, z wewnętrzną i zewnętrzną warstwą polimerową, z warstwą antypoślizgową. Grubości minimalne: na palcu ≥0,22mm, dłoni ≥0,20mm, mankiecie ≥0,18mm. Długość 285-305mm, rozciągliwość przed starzeniem min. 1030%, siła zrywająca 13N. Zgodne z normą EN 374, ASTM 1671, lub równoważne, odporne na przenikanie cytostatyków potwierdzone badaniami z jednostki niezależnej. Na każdej rękawicy nadruk rozmiaru oraz nazwy producenta. Opakowanie wew. papierowe, zew. folia (nie składane na pół). Rozmiary 6,0-9,0
</t>
    </r>
    <r>
      <rPr>
        <b/>
        <sz val="8"/>
        <color indexed="12"/>
        <rFont val="Times New Roman"/>
        <family val="1"/>
      </rPr>
      <t xml:space="preserve">Dopuszczono:
</t>
    </r>
    <r>
      <rPr>
        <sz val="8"/>
        <color indexed="12"/>
        <rFont val="Times New Roman"/>
        <family val="1"/>
      </rPr>
      <t xml:space="preserve">Rękawice chirurgiczne, obustronnie polimerowane. Długość rękawicy min 280mm, grubość rękawicy na palcu: 0,20±0,02, dłoni 0,18±0,02mm, mankiecie 0,16±0,02mm, rozciągliwość przed starzeniem 980%, AQL 0,65 potwierdzone badaniami wg EN 455-1,2 z jednostki notyfikowanej.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potwierdzone certyfikatem jednostki notyfikowanej. Pozbawione  DPT, ZMBT, MBT- potwierdzone raportem z badań jednostki niezależnej. Rękawice pakowane podwójnie – opakowanie wewnętrzne papierowe z oznaczeniem rozmiaru rękawicy oraz rozróżnieniem lewej i prawej dłoni, opakowanie zewnętrzne foliowe i nie składane na pół
</t>
    </r>
    <r>
      <rPr>
        <b/>
        <sz val="8"/>
        <color indexed="12"/>
        <rFont val="Times New Roman"/>
        <family val="1"/>
      </rPr>
      <t>Podać oferowaną opcję:...........................................</t>
    </r>
  </si>
  <si>
    <r>
      <t xml:space="preserve">Rękawice chirurgiczne lateksowe, sterylne, pudrowane, z rolowanym mankietem, teksturowane jednorodnie na całej powierzchni dłoni i palców. Grubości minimalne:  na palcu ≥0,17mm, dłoni ≥0,12mm. Długość 280mm. Odporne na przenikanie wirusów zgodnie z normą ASTM F1671, lub równoważne,  potwierdzone badaniami z jednostki niezależnej. Opakowanie podwójne papierowe. Rozmiary 6,0 -9,0, wytrzymałość na rozerwanie przed starzeniem min.10N
</t>
    </r>
    <r>
      <rPr>
        <b/>
        <sz val="8"/>
        <color indexed="12"/>
        <rFont val="Times New Roman"/>
        <family val="1"/>
      </rPr>
      <t xml:space="preserve">Dopuszczono:
</t>
    </r>
    <r>
      <rPr>
        <sz val="8"/>
        <color indexed="12"/>
        <rFont val="Times New Roman"/>
        <family val="1"/>
      </rPr>
      <t xml:space="preserve">Rękawice chirurgiczne, lateksowe, pudrowane, mikroteksturowane na całej powierzchni chwytnej, mankiet rolowany, sterylizowane radiacyjnie, AQL max 1,0, grubość na palcu 0,16±0,02, na dłoni 0,14±0,02, mankiecie 0,12±0,02; długość min 280 mm. Poziom protein poniżej 90 μg/g i średnia siła zrywu przed starzeniem min. 13N (badania z jednostki notyfikowanej wg EN 455). Zgodne z ASTM D3577, EN 455-1,2,3, ASTM F1671, EN 374-3. Dostępne w rozmiarach 6-9, w opakowaniu wewn. papier, zewn. foliowe
</t>
    </r>
    <r>
      <rPr>
        <b/>
        <sz val="8"/>
        <color indexed="12"/>
        <rFont val="Times New Roman"/>
        <family val="1"/>
      </rPr>
      <t>Podać oferowaną opcję: .............................................</t>
    </r>
  </si>
  <si>
    <r>
      <t xml:space="preserve">Rękawice chirurgiczne lateksowe ortopedyczne sterylne, bezpudrowe, 
z rolowanym mankietem, z wewnętrzną 
i zewnętrzną warstwą polimerową, kolor brązowy, z warstwą antypoślizgową. Grubości minimalne na palcu ≥0,33mm, dłoni ≥0,30mm, mankiecie ≥0,23mm. Długość 280-300mm, rozciągliwość przed starzeniem min. 820%, wytrzymałość na rozerwanie przed starzeniem min. 27N. Zgodne z normą EN 374, ASTM 1671, lub równoważne,  odporne na przenikanie cytostatyków oraz odporne na działanie cementu kostnego potwierdzone badaniami z jednostki niezależnej. Na każdej rękawicy nadruk rozmiaru oraz nazwy producenta. Opakowanie wew. papierowe, zew. folia  (nie składane na pół). Rozmiary 6,5-9,0
</t>
    </r>
    <r>
      <rPr>
        <b/>
        <sz val="8"/>
        <color indexed="12"/>
        <rFont val="Times New Roman"/>
        <family val="1"/>
      </rPr>
      <t xml:space="preserve">Dopuszczono:
</t>
    </r>
    <r>
      <rPr>
        <sz val="8"/>
        <color indexed="12"/>
        <rFont val="Times New Roman"/>
        <family val="1"/>
      </rPr>
      <t xml:space="preserve">Rękawice obustronnie polimerowane,. Grubość ścianki na palcu 0,33±0,01mm,na dłoni 0,27±0,02mm, na mankiecie 0,22±0,01mm, długość min 278mm,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pakowane podwójnie – opakowanie wewnętrzne papierowe z oznaczeniem rozmiaru rękawicy oraz rozróżnieniem lewej i prawej dłoni, opakowanie zewnętrzne folia i nie składane na pół.
</t>
    </r>
    <r>
      <rPr>
        <b/>
        <sz val="8"/>
        <color indexed="12"/>
        <rFont val="Times New Roman"/>
        <family val="1"/>
      </rPr>
      <t>Podać oferowaną opcję:...........................................</t>
    </r>
  </si>
  <si>
    <r>
      <t xml:space="preserve">Rękawice chirurgiczne lateksowe sterylne z dodatkiem żelu aloesowego, bezpudrowe,
z rolowanym mankietem, z wewnętrzną i zewnętrzną warstwą polimerową, kolor zielony. Grubości minimalne: na palcu ≥0,17mm, dłoni ≥0,16mm, mankiecie ≥0,15mm. Długość 275-300mm, rozciągliwość przed starzeniem min. 870%, siła zrywająca przed starzeniem 12N. Na każdej rękawicy nadruk rozmiaru. Opakowanie wew. papierowe, zew. folia (nie składane na pół). Rozmiary 5,5-9,0
</t>
    </r>
    <r>
      <rPr>
        <b/>
        <sz val="8"/>
        <color indexed="12"/>
        <rFont val="Times New Roman"/>
        <family val="1"/>
      </rPr>
      <t xml:space="preserve">Dopuszczono:
</t>
    </r>
    <r>
      <rPr>
        <sz val="8"/>
        <color indexed="12"/>
        <rFont val="Times New Roman"/>
        <family val="1"/>
      </rPr>
      <t xml:space="preserve">Rękawice z chirurgiczne, sterylne z dodatkiem żelu aloesowego, polimerowane obustronnie, powierzchnia zewnętrzna gładka, kształt anatomiczny. Odporne na przenikanie wirusów zgodnie z normą ASTM F1671; pozbawione tiuramów, MBT- potwierdzone badaniami z jednostki niezależnej dołączonymi do oferty. Zgodne z normą EN 374-1,2,3, - potwierdzone certyfikatem z jednostki notyfikowanej dołączonym do oferty. Zarejestrowane jako wyrób medyczny kl. IIa oraz środek ochrony osobistej kat. III. Grubość pojedynczej ścianki  na palcu 0,18mm (+/-0,03), dłoni min 0,10 mankiecie min. 0,10mm, AQL 0,65 -potwierdzone badaniami wg EN 455 z jednostki notyfikowanej. Rozciągliwość przed starzeniem 750%. Pakowane podwójnie  – opakowanie wewnętrzne papierowe z oznaczeniem rozmiaru rękawicy oraz rozróżnieniem lewej i prawej dłoni, opakowanie zewnętrzne foliowe i nie składane na pół.
</t>
    </r>
    <r>
      <rPr>
        <b/>
        <sz val="8"/>
        <color indexed="12"/>
        <rFont val="Times New Roman"/>
        <family val="1"/>
      </rPr>
      <t>Podać oferowaną opcję:.........................................</t>
    </r>
  </si>
  <si>
    <r>
      <t xml:space="preserve">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co najmniej 10 substancji chemicznych na co najmniej 2 poziomie ochrony (w tym co najmniej 3 substancje z załącznika A normy 374-1), lub równoważe, potwierdzone badaniami z jednostki niezależnej od producenta oraz oryginalnym nadrukiem substancji i poziomów ochrony na opakowaniu. Odporne na przenikanie co najmniej 2 alkoholi potwierdzone badaniami jednostki niezależnej. Opakowanie a'50 sztuk (S-L). Rozmiar opakowania 12cm x 13cm x 4cm (+/- 5%), pasujące do uchwytów naściennych typu SafeDon compact z możliwością pojedynczego wyjmowania rękawic od spodu oraz od góry opakowania jedynie za mankiet bez ryzyka kontaminacji opakowania i pozostałych rękawic.
</t>
    </r>
    <r>
      <rPr>
        <b/>
        <sz val="8"/>
        <color indexed="12"/>
        <rFont val="Times New Roman"/>
        <family val="1"/>
      </rPr>
      <t xml:space="preserve">Dopuszczono:
</t>
    </r>
    <r>
      <rPr>
        <sz val="8"/>
        <color indexed="12"/>
        <rFont val="Times New Roman"/>
        <family val="1"/>
      </rPr>
      <t xml:space="preserve">Rękawice o następujących parametrach: Rękawice diagnostyczne nitrylowe o obniżonej grubości. Grubość na palcu 0,08mm+/-0,01, dłoni 0,07mm+/-0,01, mankiecie 0,06mm+/-0,01. Rolowany mankiet, teksturowane na końcach palców, kolor niebieski, chlorowane od wewnątrz, długość min. 240mm. Zarejestrowane jako wyrób medyczny oraz środek ochrony osobistej kategorii III. Przebadane na przenikalność co najmniej 10 substancji chemicznych na co najmniej 2 poziomie ochrony potwierdzone badaniami z jednostki niezależnej od producenta. Opakowanie a'50 sztuk (S-L). Rozmiar opakowania 12cm x 13cm x 4cm (+/- 5%), pasujące do uchwytów naściennych typu SafeDon compact z możliwością pojedynczego wyjmowania rękawic od góry opakowania jedynie za mankiet bez ryzyka kontaminacji opakowania i pozostałych rękawic
</t>
    </r>
    <r>
      <rPr>
        <b/>
        <sz val="8"/>
        <color indexed="12"/>
        <rFont val="Times New Roman"/>
        <family val="1"/>
      </rPr>
      <t>Podać oferowaną opcję:.........................................</t>
    </r>
  </si>
  <si>
    <r>
      <t xml:space="preserve">Rękawice diagnostyczne nitrylowe o obniżonej grubości. Grubości minimalne: na palcu ≥0,11mm, dłoni ≥0,08mm, mankiecie ≥0,07mm. Rolowany mankiet, teksturowane tylko na palcach, kolor ciemno niebieski, długość min. 240mm. Zarejestrowane jako wyrób medyczny oraz środek ochrony indywidualnej. Zgodnie z normami EN 455:1-2, EN 374-3,  lub równoważne,  (przebadane na min. 10 substancji chemicznych), ASTM F1671, lub równoważne,  potwierdzone badaniami z jednostki niezależnej od producenta. Informacje o substancjach oraz poziomie ochrony nadrukowane na opakowaniu jednostkowym. Rozmiar kodowany kolorystycznie na opakowaniu. Opakowanie a'250 sztuk.Wymiary opakowania 12 cm x 13 cm x 15,5 cm (+/-5%), kompatybilne z uchwytem naściennym typu SafeDon z  możlwością wyjmowania rękawic od spodu opakowania. Rozmiary : S, M, L.
</t>
    </r>
    <r>
      <rPr>
        <b/>
        <sz val="8"/>
        <color indexed="12"/>
        <rFont val="Times New Roman"/>
        <family val="1"/>
      </rPr>
      <t xml:space="preserve">Dopuszczono:
</t>
    </r>
    <r>
      <rPr>
        <sz val="8"/>
        <color indexed="12"/>
        <rFont val="Times New Roman"/>
        <family val="1"/>
      </rPr>
      <t xml:space="preserve">Rękawice nitrylowe, bezpudrowe, niesterylne, o obniżonej grubości, chlorowane od wewnątrz, kolor niebieski, tekstura na końcach palców, grubość na palcu 0,08mm +/-0,01mm, na dłoni 0,07+/- 0,01 mm, na mankiecie 0,06+/-0,01mm, AQL  1.0. Zgodne z normami EN ISO 374-1, EN 374-2, EN 16523-1, EN 374-4 oraz odporne na przenikanie bakterii, grzybów i wirusów zgodnie z EN ISO 374-5. Przebadane na min. 9 cytostatyków wg. ASTM D6978 potwierdzone badaniami z jednostki niezależnej. Opakowania umożliwiające wyjmowanie rękawic od spodu opakowania zawsze za mankiet, w celu ograniczenia kontaminacji. Kompatybilne z uchwytami SafeDon, pakowane po 250szt
</t>
    </r>
    <r>
      <rPr>
        <b/>
        <sz val="8"/>
        <color indexed="12"/>
        <rFont val="Times New Roman"/>
        <family val="1"/>
      </rPr>
      <t>Podać oferowaną opcję:..............................................</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</si>
</sst>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s>
  <fonts count="77">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i/>
      <sz val="9"/>
      <name val="Times"/>
      <family val="0"/>
    </font>
    <font>
      <sz val="11"/>
      <name val="Times New Roman"/>
      <family val="1"/>
    </font>
    <font>
      <sz val="8"/>
      <name val="Calibri"/>
      <family val="2"/>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i/>
      <sz val="11"/>
      <color indexed="8"/>
      <name val="Times"/>
      <family val="0"/>
    </font>
    <font>
      <sz val="8"/>
      <color indexed="8"/>
      <name val="Times New Roman"/>
      <family val="1"/>
    </font>
    <font>
      <b/>
      <sz val="8"/>
      <color indexed="8"/>
      <name val="Times New Roman"/>
      <family val="1"/>
    </font>
    <font>
      <sz val="8"/>
      <color indexed="12"/>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i/>
      <sz val="11"/>
      <color theme="1"/>
      <name val="Times"/>
      <family val="0"/>
    </font>
    <font>
      <sz val="8"/>
      <color theme="1"/>
      <name val="Times New Roman"/>
      <family val="1"/>
    </font>
    <font>
      <b/>
      <sz val="8"/>
      <color theme="1"/>
      <name val="Times New Roman"/>
      <family val="1"/>
    </font>
    <font>
      <sz val="8"/>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medium"/>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medium"/>
      <bottom style="thin">
        <color rgb="FF000000"/>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style="medium"/>
      <top>
        <color indexed="63"/>
      </top>
      <bottom/>
    </border>
    <border>
      <left style="medium"/>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top style="medium"/>
      <bottom>
        <color indexed="63"/>
      </bottom>
    </border>
    <border>
      <left style="thin">
        <color rgb="FF000000"/>
      </left>
      <right style="thin"/>
      <top>
        <color indexed="63"/>
      </top>
      <bottom style="thin">
        <color rgb="FF000000"/>
      </bottom>
    </border>
    <border>
      <left style="thin"/>
      <right style="thin"/>
      <top>
        <color indexed="63"/>
      </top>
      <bottom style="thin"/>
    </border>
    <border>
      <left style="thin"/>
      <right style="medium"/>
      <top>
        <color indexed="63"/>
      </top>
      <bottom style="thin"/>
    </border>
    <border>
      <left style="thin"/>
      <right style="thin">
        <color rgb="FF000000"/>
      </right>
      <top style="medium"/>
      <bottom>
        <color indexed="63"/>
      </bottom>
    </border>
    <border>
      <left style="thin"/>
      <right style="thin">
        <color rgb="FF000000"/>
      </right>
      <top>
        <color indexed="63"/>
      </top>
      <bottom style="thin">
        <color rgb="FF000000"/>
      </bottom>
    </border>
    <border>
      <left style="medium"/>
      <right style="thin">
        <color rgb="FF000000"/>
      </right>
      <top style="medium"/>
      <bottom>
        <color indexed="63"/>
      </bottom>
    </border>
    <border>
      <left style="medium"/>
      <right style="thin">
        <color rgb="FF000000"/>
      </right>
      <top>
        <color indexed="63"/>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3" fillId="21" borderId="0" applyNumberFormat="0" applyBorder="0" applyAlignment="0" applyProtection="0"/>
    <xf numFmtId="0" fontId="53" fillId="22" borderId="0" applyNumberFormat="0" applyBorder="0" applyAlignment="0" applyProtection="0"/>
    <xf numFmtId="0" fontId="3" fillId="23" borderId="0" applyNumberFormat="0" applyBorder="0" applyAlignment="0" applyProtection="0"/>
    <xf numFmtId="0" fontId="53" fillId="24" borderId="0" applyNumberFormat="0" applyBorder="0" applyAlignment="0" applyProtection="0"/>
    <xf numFmtId="0" fontId="3" fillId="25" borderId="0" applyNumberFormat="0" applyBorder="0" applyAlignment="0" applyProtection="0"/>
    <xf numFmtId="0" fontId="53" fillId="26" borderId="0" applyNumberFormat="0" applyBorder="0" applyAlignment="0" applyProtection="0"/>
    <xf numFmtId="0" fontId="3" fillId="27" borderId="0" applyNumberFormat="0" applyBorder="0" applyAlignment="0" applyProtection="0"/>
    <xf numFmtId="0" fontId="53" fillId="28" borderId="0" applyNumberFormat="0" applyBorder="0" applyAlignment="0" applyProtection="0"/>
    <xf numFmtId="0" fontId="3" fillId="29" borderId="0" applyNumberFormat="0" applyBorder="0" applyAlignment="0" applyProtection="0"/>
    <xf numFmtId="0" fontId="53" fillId="30" borderId="0" applyNumberFormat="0" applyBorder="0" applyAlignment="0" applyProtection="0"/>
    <xf numFmtId="0" fontId="3" fillId="31" borderId="0" applyNumberFormat="0" applyBorder="0" applyAlignment="0" applyProtection="0"/>
    <xf numFmtId="0" fontId="54" fillId="32" borderId="1" applyNumberFormat="0" applyAlignment="0" applyProtection="0"/>
    <xf numFmtId="0" fontId="4" fillId="33" borderId="2" applyNumberFormat="0" applyAlignment="0" applyProtection="0"/>
    <xf numFmtId="0" fontId="55" fillId="34" borderId="3" applyNumberFormat="0" applyAlignment="0" applyProtection="0"/>
    <xf numFmtId="0" fontId="5" fillId="35" borderId="4" applyNumberFormat="0" applyAlignment="0" applyProtection="0"/>
    <xf numFmtId="0" fontId="56"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7" fillId="0" borderId="0">
      <alignment/>
      <protection/>
    </xf>
    <xf numFmtId="0" fontId="58" fillId="0" borderId="5" applyNumberFormat="0" applyFill="0" applyAlignment="0" applyProtection="0"/>
    <xf numFmtId="0" fontId="6" fillId="0" borderId="6" applyNumberFormat="0" applyFill="0" applyAlignment="0" applyProtection="0"/>
    <xf numFmtId="0" fontId="59" fillId="37" borderId="7" applyNumberFormat="0" applyAlignment="0" applyProtection="0"/>
    <xf numFmtId="0" fontId="7" fillId="38" borderId="8" applyNumberFormat="0" applyAlignment="0" applyProtection="0"/>
    <xf numFmtId="0" fontId="60" fillId="0" borderId="9" applyNumberFormat="0" applyFill="0" applyAlignment="0" applyProtection="0"/>
    <xf numFmtId="0" fontId="8" fillId="0" borderId="10" applyNumberFormat="0" applyFill="0" applyAlignment="0" applyProtection="0"/>
    <xf numFmtId="0" fontId="61" fillId="0" borderId="11" applyNumberFormat="0" applyFill="0" applyAlignment="0" applyProtection="0"/>
    <xf numFmtId="0" fontId="9" fillId="0" borderId="12" applyNumberFormat="0" applyFill="0" applyAlignment="0" applyProtection="0"/>
    <xf numFmtId="0" fontId="62" fillId="0" borderId="13" applyNumberFormat="0" applyFill="0" applyAlignment="0" applyProtection="0"/>
    <xf numFmtId="0" fontId="10" fillId="0" borderId="14"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39" borderId="0" applyNumberFormat="0" applyBorder="0" applyAlignment="0" applyProtection="0"/>
    <xf numFmtId="0" fontId="2" fillId="0" borderId="0">
      <alignment/>
      <protection/>
    </xf>
    <xf numFmtId="0" fontId="2" fillId="0" borderId="0">
      <alignment/>
      <protection/>
    </xf>
    <xf numFmtId="0" fontId="64" fillId="0" borderId="0">
      <alignment/>
      <protection/>
    </xf>
    <xf numFmtId="0" fontId="64" fillId="0" borderId="0">
      <alignment/>
      <protection/>
    </xf>
    <xf numFmtId="0" fontId="65"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66" fillId="0" borderId="15" applyNumberFormat="0" applyFill="0" applyAlignment="0" applyProtection="0"/>
    <xf numFmtId="0" fontId="12" fillId="0" borderId="16"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70" fillId="42" borderId="0" applyNumberFormat="0" applyBorder="0" applyAlignment="0" applyProtection="0"/>
  </cellStyleXfs>
  <cellXfs count="136">
    <xf numFmtId="0" fontId="0" fillId="0" borderId="0" xfId="0" applyFont="1" applyAlignment="1">
      <alignment/>
    </xf>
    <xf numFmtId="0" fontId="71" fillId="0" borderId="0" xfId="0" applyFont="1" applyAlignment="1">
      <alignment/>
    </xf>
    <xf numFmtId="0" fontId="71" fillId="0" borderId="0" xfId="0" applyFont="1" applyBorder="1" applyAlignment="1">
      <alignment/>
    </xf>
    <xf numFmtId="0" fontId="22" fillId="0" borderId="0" xfId="0" applyFont="1" applyAlignment="1">
      <alignment horizontal="left" vertical="center"/>
    </xf>
    <xf numFmtId="0" fontId="71" fillId="0" borderId="0" xfId="0" applyFont="1" applyAlignment="1">
      <alignment horizontal="center" vertical="center"/>
    </xf>
    <xf numFmtId="0" fontId="72" fillId="0" borderId="0" xfId="0" applyNumberFormat="1" applyFont="1" applyAlignment="1">
      <alignment horizontal="center" vertical="center"/>
    </xf>
    <xf numFmtId="2" fontId="71" fillId="0" borderId="0" xfId="0" applyNumberFormat="1" applyFont="1" applyAlignment="1">
      <alignment horizontal="center" vertical="center"/>
    </xf>
    <xf numFmtId="0" fontId="18" fillId="0" borderId="19" xfId="0" applyFont="1" applyBorder="1" applyAlignment="1">
      <alignment horizontal="center" vertical="center"/>
    </xf>
    <xf numFmtId="0" fontId="71" fillId="0" borderId="0" xfId="0" applyNumberFormat="1" applyFont="1" applyFill="1" applyAlignment="1">
      <alignment horizontal="center" vertical="center"/>
    </xf>
    <xf numFmtId="0" fontId="17" fillId="0" borderId="20" xfId="0" applyFont="1" applyBorder="1" applyAlignment="1">
      <alignment horizontal="center" vertical="center" wrapText="1"/>
    </xf>
    <xf numFmtId="4" fontId="17" fillId="0" borderId="20"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4" fontId="17" fillId="0" borderId="21" xfId="0" applyNumberFormat="1" applyFont="1" applyFill="1" applyBorder="1" applyAlignment="1">
      <alignment horizontal="center" vertical="center" wrapText="1"/>
    </xf>
    <xf numFmtId="0" fontId="73" fillId="0" borderId="0" xfId="0" applyFont="1" applyBorder="1" applyAlignment="1">
      <alignment vertical="center"/>
    </xf>
    <xf numFmtId="0" fontId="74" fillId="0" borderId="0" xfId="0" applyFont="1" applyAlignment="1">
      <alignment horizontal="center" vertical="center"/>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center" vertical="center"/>
    </xf>
    <xf numFmtId="0" fontId="17" fillId="0" borderId="21"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43" borderId="25" xfId="0" applyFont="1" applyFill="1" applyBorder="1" applyAlignment="1">
      <alignment horizontal="center" vertical="center" wrapText="1"/>
    </xf>
    <xf numFmtId="0" fontId="16" fillId="43" borderId="26" xfId="0" applyFont="1" applyFill="1" applyBorder="1" applyAlignment="1">
      <alignment horizontal="center" vertical="center" wrapText="1"/>
    </xf>
    <xf numFmtId="0" fontId="16" fillId="43" borderId="26" xfId="0" applyNumberFormat="1" applyFont="1" applyFill="1" applyBorder="1" applyAlignment="1">
      <alignment horizontal="center" vertical="center" wrapText="1"/>
    </xf>
    <xf numFmtId="2" fontId="16" fillId="43" borderId="26" xfId="0" applyNumberFormat="1" applyFont="1" applyFill="1" applyBorder="1" applyAlignment="1">
      <alignment horizontal="center" vertical="center" wrapText="1"/>
    </xf>
    <xf numFmtId="4" fontId="16" fillId="43" borderId="26" xfId="0" applyNumberFormat="1" applyFont="1" applyFill="1" applyBorder="1" applyAlignment="1">
      <alignment horizontal="center" vertical="center" wrapText="1"/>
    </xf>
    <xf numFmtId="0" fontId="16" fillId="44" borderId="26" xfId="0" applyNumberFormat="1" applyFont="1" applyFill="1" applyBorder="1" applyAlignment="1">
      <alignment horizontal="center" vertical="center" wrapText="1"/>
    </xf>
    <xf numFmtId="0" fontId="16" fillId="43" borderId="27" xfId="0" applyFont="1" applyFill="1" applyBorder="1" applyAlignment="1">
      <alignment horizontal="center" vertical="center" wrapText="1"/>
    </xf>
    <xf numFmtId="4" fontId="16" fillId="43" borderId="28"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4" fontId="16" fillId="44" borderId="29" xfId="85" applyNumberFormat="1" applyFont="1" applyFill="1" applyBorder="1" applyAlignment="1">
      <alignment horizontal="center" vertical="center"/>
    </xf>
    <xf numFmtId="0" fontId="16" fillId="0" borderId="0" xfId="66" applyNumberFormat="1" applyFont="1" applyFill="1" applyBorder="1" applyAlignment="1">
      <alignment horizontal="center" vertical="center"/>
      <protection/>
    </xf>
    <xf numFmtId="0" fontId="74" fillId="0" borderId="20" xfId="68" applyFont="1" applyBorder="1" applyAlignment="1">
      <alignment vertical="center" wrapText="1"/>
      <protection/>
    </xf>
    <xf numFmtId="0" fontId="74" fillId="0" borderId="21" xfId="68" applyFont="1" applyBorder="1" applyAlignment="1">
      <alignment vertical="center" wrapText="1"/>
      <protection/>
    </xf>
    <xf numFmtId="0" fontId="17" fillId="0" borderId="30" xfId="0" applyFont="1" applyBorder="1" applyAlignment="1">
      <alignment horizontal="center" vertical="center" wrapText="1"/>
    </xf>
    <xf numFmtId="0" fontId="74" fillId="0" borderId="31" xfId="68" applyFont="1" applyBorder="1" applyAlignment="1">
      <alignment vertical="center" wrapText="1"/>
      <protection/>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xf>
    <xf numFmtId="0" fontId="16" fillId="0" borderId="31" xfId="0" applyFont="1" applyBorder="1" applyAlignment="1">
      <alignment horizontal="center" vertical="center" wrapText="1"/>
    </xf>
    <xf numFmtId="0" fontId="18" fillId="0" borderId="32" xfId="0" applyFont="1" applyBorder="1" applyAlignment="1">
      <alignment horizontal="center" vertical="center"/>
    </xf>
    <xf numFmtId="0" fontId="74" fillId="0" borderId="21" xfId="68" applyFont="1" applyBorder="1" applyAlignment="1">
      <alignment horizontal="center" vertical="center" wrapText="1"/>
      <protection/>
    </xf>
    <xf numFmtId="0" fontId="74" fillId="0" borderId="31" xfId="68" applyFont="1" applyBorder="1" applyAlignment="1">
      <alignment horizontal="center" vertical="center" wrapText="1"/>
      <protection/>
    </xf>
    <xf numFmtId="0" fontId="22" fillId="0" borderId="0" xfId="0" applyFont="1" applyAlignment="1">
      <alignment horizontal="center" vertical="center"/>
    </xf>
    <xf numFmtId="0" fontId="74" fillId="0" borderId="20" xfId="68" applyFont="1" applyBorder="1" applyAlignment="1">
      <alignment horizontal="center" vertical="center" wrapText="1"/>
      <protection/>
    </xf>
    <xf numFmtId="4" fontId="16" fillId="44" borderId="29" xfId="66" applyNumberFormat="1" applyFont="1" applyFill="1" applyBorder="1" applyAlignment="1">
      <alignment horizontal="center" vertical="center"/>
      <protection/>
    </xf>
    <xf numFmtId="4" fontId="74" fillId="0" borderId="33" xfId="69" applyNumberFormat="1" applyFont="1" applyBorder="1" applyAlignment="1">
      <alignment horizontal="center" vertical="center" wrapText="1"/>
      <protection/>
    </xf>
    <xf numFmtId="0" fontId="74" fillId="0" borderId="34" xfId="69" applyFont="1" applyBorder="1" applyAlignment="1">
      <alignment wrapText="1"/>
      <protection/>
    </xf>
    <xf numFmtId="4" fontId="74" fillId="0" borderId="34" xfId="69" applyNumberFormat="1" applyFont="1" applyBorder="1" applyAlignment="1">
      <alignment horizontal="center" vertical="center" wrapText="1"/>
      <protection/>
    </xf>
    <xf numFmtId="9" fontId="74" fillId="0" borderId="34" xfId="69" applyNumberFormat="1" applyFont="1" applyBorder="1" applyAlignment="1">
      <alignment horizontal="center" vertical="center" wrapText="1"/>
      <protection/>
    </xf>
    <xf numFmtId="3" fontId="75" fillId="0" borderId="34" xfId="69" applyNumberFormat="1" applyFont="1" applyBorder="1" applyAlignment="1">
      <alignment horizontal="center" vertical="center" wrapText="1"/>
      <protection/>
    </xf>
    <xf numFmtId="2" fontId="74" fillId="0" borderId="34" xfId="69" applyNumberFormat="1" applyFont="1" applyBorder="1" applyAlignment="1">
      <alignment horizontal="center" vertical="center" wrapText="1"/>
      <protection/>
    </xf>
    <xf numFmtId="4" fontId="16" fillId="43" borderId="29"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7" fillId="0" borderId="22" xfId="0" applyFont="1" applyBorder="1" applyAlignment="1">
      <alignment horizontal="center" vertical="center"/>
    </xf>
    <xf numFmtId="0" fontId="16" fillId="0" borderId="21" xfId="0" applyFont="1" applyBorder="1" applyAlignment="1">
      <alignment horizontal="center" vertical="center"/>
    </xf>
    <xf numFmtId="0" fontId="17" fillId="0" borderId="30" xfId="0" applyFont="1" applyBorder="1" applyAlignment="1">
      <alignment horizontal="center" vertical="center"/>
    </xf>
    <xf numFmtId="4" fontId="17" fillId="0" borderId="31" xfId="0" applyNumberFormat="1" applyFont="1" applyBorder="1" applyAlignment="1">
      <alignment horizontal="center" vertical="center" wrapText="1"/>
    </xf>
    <xf numFmtId="4" fontId="17" fillId="0" borderId="31" xfId="83" applyNumberFormat="1" applyFont="1" applyFill="1" applyBorder="1" applyAlignment="1" applyProtection="1">
      <alignment horizontal="center" vertical="center" wrapText="1"/>
      <protection/>
    </xf>
    <xf numFmtId="0" fontId="17" fillId="0" borderId="31" xfId="0" applyFont="1" applyFill="1" applyBorder="1" applyAlignment="1">
      <alignment horizontal="center" vertical="center" wrapText="1"/>
    </xf>
    <xf numFmtId="0" fontId="17" fillId="45" borderId="31" xfId="0" applyFont="1" applyFill="1" applyBorder="1" applyAlignment="1">
      <alignment horizontal="center" vertical="center" wrapText="1"/>
    </xf>
    <xf numFmtId="0" fontId="17" fillId="46" borderId="32" xfId="0" applyFont="1" applyFill="1" applyBorder="1" applyAlignment="1">
      <alignment horizontal="center" vertical="center" wrapText="1"/>
    </xf>
    <xf numFmtId="2" fontId="17" fillId="0" borderId="21" xfId="0" applyNumberFormat="1" applyFont="1" applyFill="1" applyBorder="1" applyAlignment="1">
      <alignment horizontal="center" vertical="center" wrapText="1"/>
    </xf>
    <xf numFmtId="2" fontId="17" fillId="0" borderId="31" xfId="0" applyNumberFormat="1" applyFont="1" applyFill="1" applyBorder="1" applyAlignment="1">
      <alignment horizontal="center" vertical="center" wrapText="1"/>
    </xf>
    <xf numFmtId="3" fontId="75" fillId="0" borderId="35" xfId="69" applyNumberFormat="1" applyFont="1" applyBorder="1" applyAlignment="1">
      <alignment horizontal="center" vertical="center" wrapText="1"/>
      <protection/>
    </xf>
    <xf numFmtId="167" fontId="74" fillId="0" borderId="35" xfId="69" applyNumberFormat="1" applyFont="1" applyBorder="1" applyAlignment="1">
      <alignment horizontal="center" vertical="center" wrapText="1"/>
      <protection/>
    </xf>
    <xf numFmtId="3" fontId="75" fillId="0" borderId="36" xfId="69" applyNumberFormat="1" applyFont="1" applyBorder="1" applyAlignment="1">
      <alignment horizontal="center" vertical="center" wrapText="1"/>
      <protection/>
    </xf>
    <xf numFmtId="167" fontId="74" fillId="0" borderId="36" xfId="69" applyNumberFormat="1" applyFont="1" applyBorder="1" applyAlignment="1">
      <alignment horizontal="center" vertical="center" wrapText="1"/>
      <protection/>
    </xf>
    <xf numFmtId="167" fontId="74" fillId="0" borderId="34" xfId="69" applyNumberFormat="1" applyFont="1" applyBorder="1" applyAlignment="1">
      <alignment horizontal="center" vertical="center" wrapText="1"/>
      <protection/>
    </xf>
    <xf numFmtId="9" fontId="74" fillId="0" borderId="34" xfId="69" applyNumberFormat="1" applyFont="1" applyBorder="1" applyAlignment="1">
      <alignment vertical="center" wrapText="1"/>
      <protection/>
    </xf>
    <xf numFmtId="0" fontId="76" fillId="0" borderId="37" xfId="69" applyFont="1" applyBorder="1" applyAlignment="1">
      <alignment wrapText="1"/>
      <protection/>
    </xf>
    <xf numFmtId="0" fontId="76" fillId="0" borderId="38" xfId="69" applyFont="1" applyBorder="1" applyAlignment="1">
      <alignment wrapText="1"/>
      <protection/>
    </xf>
    <xf numFmtId="4" fontId="25" fillId="47" borderId="0" xfId="0" applyNumberFormat="1" applyFont="1" applyFill="1" applyBorder="1" applyAlignment="1">
      <alignment horizontal="left" vertical="center" wrapText="1"/>
    </xf>
    <xf numFmtId="4" fontId="23" fillId="47" borderId="0" xfId="0" applyNumberFormat="1" applyFont="1" applyFill="1" applyBorder="1" applyAlignment="1">
      <alignment horizontal="left" vertical="center" wrapText="1"/>
    </xf>
    <xf numFmtId="0" fontId="16" fillId="43" borderId="25" xfId="0" applyFont="1" applyFill="1" applyBorder="1" applyAlignment="1">
      <alignment horizontal="left" vertical="center" wrapText="1"/>
    </xf>
    <xf numFmtId="0" fontId="16" fillId="43" borderId="26" xfId="0" applyFont="1" applyFill="1" applyBorder="1" applyAlignment="1">
      <alignment horizontal="left" vertical="center" wrapText="1"/>
    </xf>
    <xf numFmtId="0" fontId="16" fillId="43" borderId="27" xfId="0" applyFont="1" applyFill="1" applyBorder="1" applyAlignment="1">
      <alignment horizontal="left" vertical="center" wrapText="1"/>
    </xf>
    <xf numFmtId="0" fontId="16" fillId="43" borderId="39" xfId="0" applyFont="1" applyFill="1" applyBorder="1" applyAlignment="1">
      <alignment horizontal="left" vertical="center" wrapText="1"/>
    </xf>
    <xf numFmtId="0" fontId="16" fillId="43" borderId="40" xfId="0" applyFont="1" applyFill="1" applyBorder="1" applyAlignment="1">
      <alignment horizontal="left" vertical="center" wrapText="1"/>
    </xf>
    <xf numFmtId="0" fontId="16" fillId="43" borderId="41" xfId="0" applyFont="1" applyFill="1" applyBorder="1" applyAlignment="1">
      <alignment horizontal="left" vertical="center" wrapText="1"/>
    </xf>
    <xf numFmtId="0" fontId="16" fillId="47" borderId="42" xfId="0" applyFont="1" applyFill="1" applyBorder="1" applyAlignment="1">
      <alignment horizontal="center" vertical="center" wrapText="1"/>
    </xf>
    <xf numFmtId="0" fontId="16" fillId="47" borderId="43" xfId="0" applyFont="1" applyFill="1" applyBorder="1" applyAlignment="1">
      <alignment horizontal="center" vertical="center" wrapText="1"/>
    </xf>
    <xf numFmtId="0" fontId="16" fillId="47" borderId="44" xfId="0" applyFont="1" applyFill="1" applyBorder="1" applyAlignment="1">
      <alignment horizontal="center" vertical="center" wrapText="1"/>
    </xf>
    <xf numFmtId="0" fontId="24" fillId="0" borderId="0" xfId="0" applyFont="1" applyBorder="1" applyAlignment="1">
      <alignment horizontal="center" vertical="center" wrapText="1"/>
    </xf>
    <xf numFmtId="0" fontId="17" fillId="46" borderId="39" xfId="0" applyFont="1" applyFill="1" applyBorder="1" applyAlignment="1">
      <alignment horizontal="center" vertical="center" wrapText="1"/>
    </xf>
    <xf numFmtId="0" fontId="17" fillId="46" borderId="40" xfId="0" applyFont="1" applyFill="1" applyBorder="1" applyAlignment="1">
      <alignment horizontal="center" vertical="center" wrapText="1"/>
    </xf>
    <xf numFmtId="0" fontId="17" fillId="46" borderId="41" xfId="0" applyFont="1" applyFill="1" applyBorder="1" applyAlignment="1">
      <alignment horizontal="center" vertical="center" wrapText="1"/>
    </xf>
    <xf numFmtId="0" fontId="17" fillId="47" borderId="43" xfId="0" applyFont="1" applyFill="1" applyBorder="1" applyAlignment="1">
      <alignment horizontal="center" vertical="center" wrapText="1"/>
    </xf>
    <xf numFmtId="0" fontId="17" fillId="47" borderId="44" xfId="0" applyFont="1" applyFill="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xf>
    <xf numFmtId="0" fontId="17" fillId="46" borderId="45" xfId="0" applyFont="1" applyFill="1" applyBorder="1" applyAlignment="1">
      <alignment horizontal="center" vertical="center" wrapText="1"/>
    </xf>
    <xf numFmtId="0" fontId="17" fillId="46" borderId="46" xfId="0" applyFont="1" applyFill="1" applyBorder="1" applyAlignment="1">
      <alignment horizontal="center" vertical="center" wrapText="1"/>
    </xf>
    <xf numFmtId="0" fontId="16" fillId="46" borderId="42" xfId="0" applyFont="1" applyFill="1" applyBorder="1" applyAlignment="1">
      <alignment horizontal="center" vertical="center" wrapText="1"/>
    </xf>
    <xf numFmtId="0" fontId="17" fillId="46" borderId="43" xfId="0" applyFont="1" applyFill="1" applyBorder="1" applyAlignment="1">
      <alignment horizontal="center" vertical="center" wrapText="1"/>
    </xf>
    <xf numFmtId="0" fontId="17" fillId="46" borderId="44"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47" xfId="0" applyFont="1" applyBorder="1" applyAlignment="1">
      <alignment horizontal="center" vertical="center" wrapText="1"/>
    </xf>
    <xf numFmtId="4" fontId="74" fillId="0" borderId="35" xfId="69" applyNumberFormat="1" applyFont="1" applyBorder="1" applyAlignment="1">
      <alignment horizontal="center" vertical="center" wrapText="1"/>
      <protection/>
    </xf>
    <xf numFmtId="4" fontId="74" fillId="0" borderId="48" xfId="69" applyNumberFormat="1" applyFont="1" applyBorder="1" applyAlignment="1">
      <alignment horizontal="center" vertical="center" wrapText="1"/>
      <protection/>
    </xf>
    <xf numFmtId="9" fontId="74" fillId="0" borderId="35" xfId="69" applyNumberFormat="1" applyFont="1" applyBorder="1" applyAlignment="1">
      <alignment horizontal="center" vertical="center" wrapText="1"/>
      <protection/>
    </xf>
    <xf numFmtId="9" fontId="74" fillId="0" borderId="48" xfId="69" applyNumberFormat="1" applyFont="1" applyBorder="1" applyAlignment="1">
      <alignment horizontal="center" vertical="center" wrapText="1"/>
      <protection/>
    </xf>
    <xf numFmtId="3" fontId="75" fillId="0" borderId="35" xfId="69" applyNumberFormat="1" applyFont="1" applyBorder="1" applyAlignment="1">
      <alignment horizontal="center" vertical="center" wrapText="1"/>
      <protection/>
    </xf>
    <xf numFmtId="3" fontId="75" fillId="0" borderId="48" xfId="69" applyNumberFormat="1" applyFont="1" applyBorder="1" applyAlignment="1">
      <alignment horizontal="center" vertical="center" wrapText="1"/>
      <protection/>
    </xf>
    <xf numFmtId="2" fontId="74" fillId="0" borderId="49" xfId="69" applyNumberFormat="1" applyFont="1" applyBorder="1" applyAlignment="1">
      <alignment horizontal="center" vertical="center" wrapText="1"/>
      <protection/>
    </xf>
    <xf numFmtId="2" fontId="74" fillId="0" borderId="50" xfId="69" applyNumberFormat="1" applyFont="1" applyBorder="1" applyAlignment="1">
      <alignment horizontal="center" vertical="center" wrapText="1"/>
      <protection/>
    </xf>
    <xf numFmtId="4" fontId="17" fillId="0" borderId="26" xfId="0" applyNumberFormat="1" applyFont="1" applyFill="1" applyBorder="1" applyAlignment="1">
      <alignment horizontal="center" vertical="center" wrapText="1"/>
    </xf>
    <xf numFmtId="4" fontId="17" fillId="0" borderId="51" xfId="0" applyNumberFormat="1" applyFont="1" applyFill="1" applyBorder="1" applyAlignment="1">
      <alignment horizontal="center" vertical="center" wrapText="1"/>
    </xf>
    <xf numFmtId="0" fontId="17" fillId="0" borderId="26" xfId="0" applyNumberFormat="1" applyFont="1" applyFill="1" applyBorder="1" applyAlignment="1">
      <alignment horizontal="center" vertical="center"/>
    </xf>
    <xf numFmtId="0" fontId="17" fillId="0" borderId="51" xfId="0" applyNumberFormat="1" applyFont="1" applyFill="1" applyBorder="1" applyAlignment="1">
      <alignment horizontal="center" vertical="center"/>
    </xf>
    <xf numFmtId="0" fontId="16" fillId="0" borderId="26" xfId="0" applyFont="1" applyBorder="1" applyAlignment="1">
      <alignment horizontal="center" vertical="center" wrapText="1"/>
    </xf>
    <xf numFmtId="0" fontId="16" fillId="0" borderId="51" xfId="0" applyFont="1" applyBorder="1" applyAlignment="1">
      <alignment horizontal="center" vertical="center" wrapText="1"/>
    </xf>
    <xf numFmtId="0" fontId="18" fillId="0" borderId="27" xfId="0" applyFont="1" applyBorder="1" applyAlignment="1">
      <alignment horizontal="center" vertical="center"/>
    </xf>
    <xf numFmtId="0" fontId="18" fillId="0" borderId="52" xfId="0" applyFont="1" applyBorder="1" applyAlignment="1">
      <alignment horizontal="center" vertical="center"/>
    </xf>
    <xf numFmtId="0" fontId="74" fillId="0" borderId="53" xfId="69" applyFont="1" applyBorder="1" applyAlignment="1">
      <alignment horizontal="left" vertical="top" wrapText="1"/>
      <protection/>
    </xf>
    <xf numFmtId="0" fontId="74" fillId="0" borderId="54" xfId="69" applyFont="1" applyBorder="1" applyAlignment="1">
      <alignment horizontal="left" vertical="top" wrapText="1"/>
      <protection/>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74" fillId="0" borderId="35" xfId="69" applyFont="1" applyBorder="1" applyAlignment="1">
      <alignment horizontal="left" vertical="center" wrapText="1"/>
      <protection/>
    </xf>
    <xf numFmtId="0" fontId="74" fillId="0" borderId="48" xfId="69" applyFont="1" applyBorder="1" applyAlignment="1">
      <alignment horizontal="left" vertical="center" wrapText="1"/>
      <protection/>
    </xf>
    <xf numFmtId="4" fontId="74" fillId="0" borderId="49" xfId="69" applyNumberFormat="1" applyFont="1" applyBorder="1" applyAlignment="1">
      <alignment horizontal="center" vertical="center" wrapText="1"/>
      <protection/>
    </xf>
    <xf numFmtId="4" fontId="74" fillId="0" borderId="50" xfId="69" applyNumberFormat="1" applyFont="1" applyBorder="1" applyAlignment="1">
      <alignment horizontal="center" vertical="center" wrapText="1"/>
      <protection/>
    </xf>
    <xf numFmtId="0" fontId="16" fillId="0" borderId="26" xfId="0" applyFont="1" applyBorder="1" applyAlignment="1">
      <alignment horizontal="center" vertical="center"/>
    </xf>
    <xf numFmtId="0" fontId="16" fillId="0" borderId="51" xfId="0" applyFont="1" applyBorder="1" applyAlignment="1">
      <alignment horizontal="center" vertical="center"/>
    </xf>
    <xf numFmtId="4" fontId="17" fillId="0" borderId="26" xfId="0" applyNumberFormat="1" applyFont="1" applyBorder="1" applyAlignment="1">
      <alignment horizontal="center" vertical="center" wrapText="1"/>
    </xf>
    <xf numFmtId="4" fontId="17" fillId="0" borderId="51" xfId="0" applyNumberFormat="1" applyFont="1" applyBorder="1" applyAlignment="1">
      <alignment horizontal="center" vertical="center" wrapText="1"/>
    </xf>
    <xf numFmtId="4" fontId="17" fillId="0" borderId="26" xfId="83" applyNumberFormat="1" applyFont="1" applyFill="1" applyBorder="1" applyAlignment="1" applyProtection="1">
      <alignment horizontal="center" vertical="center" wrapText="1"/>
      <protection/>
    </xf>
    <xf numFmtId="4" fontId="17" fillId="0" borderId="51" xfId="83" applyNumberFormat="1" applyFont="1" applyFill="1" applyBorder="1" applyAlignment="1" applyProtection="1">
      <alignment horizontal="center" vertical="center" wrapText="1"/>
      <protection/>
    </xf>
    <xf numFmtId="0" fontId="17" fillId="0" borderId="26"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45" borderId="26" xfId="0" applyFont="1" applyFill="1" applyBorder="1" applyAlignment="1">
      <alignment horizontal="center" vertical="center" wrapText="1"/>
    </xf>
    <xf numFmtId="0" fontId="17" fillId="45" borderId="51" xfId="0" applyFont="1" applyFill="1" applyBorder="1" applyAlignment="1">
      <alignment horizontal="center" vertical="center" wrapText="1"/>
    </xf>
    <xf numFmtId="0" fontId="17" fillId="46" borderId="27" xfId="0" applyFont="1" applyFill="1" applyBorder="1" applyAlignment="1">
      <alignment horizontal="center" vertical="center" wrapText="1"/>
    </xf>
    <xf numFmtId="0" fontId="17" fillId="46" borderId="52" xfId="0" applyFont="1" applyFill="1" applyBorder="1" applyAlignment="1">
      <alignment horizontal="center" vertical="center" wrapText="1"/>
    </xf>
  </cellXfs>
  <cellStyles count="7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5" xfId="69"/>
    <cellStyle name="Obliczenia" xfId="70"/>
    <cellStyle name="Obliczenia 2"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3" xfId="87"/>
    <cellStyle name="Zły"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4"/>
  <sheetViews>
    <sheetView tabSelected="1" zoomScale="85" zoomScaleNormal="85" zoomScaleSheetLayoutView="90" workbookViewId="0" topLeftCell="A1">
      <selection activeCell="C17" sqref="C17"/>
    </sheetView>
  </sheetViews>
  <sheetFormatPr defaultColWidth="9.140625" defaultRowHeight="15"/>
  <cols>
    <col min="1" max="1" width="3.421875" style="14" customWidth="1"/>
    <col min="2" max="2" width="36.57421875" style="3" customWidth="1"/>
    <col min="3" max="3" width="7.421875" style="45" customWidth="1"/>
    <col min="4" max="4" width="6.7109375" style="4" customWidth="1"/>
    <col min="5" max="5" width="6.421875" style="5" customWidth="1"/>
    <col min="6" max="6" width="9.28125" style="6" customWidth="1"/>
    <col min="7" max="7" width="11.8515625" style="4" customWidth="1"/>
    <col min="8" max="8" width="7.421875" style="8" customWidth="1"/>
    <col min="9" max="9" width="13.421875" style="4" customWidth="1"/>
    <col min="10" max="10" width="13.8515625" style="4" customWidth="1"/>
    <col min="11" max="11" width="14.281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40.5" customHeight="1" thickBot="1">
      <c r="A1" s="74" t="s">
        <v>37</v>
      </c>
      <c r="B1" s="75"/>
      <c r="C1" s="75"/>
      <c r="D1" s="75"/>
      <c r="E1" s="75"/>
      <c r="F1" s="75"/>
      <c r="G1" s="75"/>
      <c r="H1" s="75"/>
      <c r="I1" s="75"/>
      <c r="J1" s="75"/>
      <c r="K1" s="75"/>
    </row>
    <row r="2" spans="1:26" ht="61.5" customHeight="1" thickBot="1">
      <c r="A2" s="22" t="s">
        <v>0</v>
      </c>
      <c r="B2" s="23" t="s">
        <v>9</v>
      </c>
      <c r="C2" s="23" t="s">
        <v>26</v>
      </c>
      <c r="D2" s="23" t="s">
        <v>1</v>
      </c>
      <c r="E2" s="24" t="s">
        <v>2</v>
      </c>
      <c r="F2" s="25" t="s">
        <v>3</v>
      </c>
      <c r="G2" s="26" t="s">
        <v>4</v>
      </c>
      <c r="H2" s="27" t="s">
        <v>5</v>
      </c>
      <c r="I2" s="26" t="s">
        <v>6</v>
      </c>
      <c r="J2" s="23" t="s">
        <v>10</v>
      </c>
      <c r="K2" s="28" t="s">
        <v>11</v>
      </c>
      <c r="M2" s="2"/>
      <c r="N2" s="2"/>
      <c r="O2" s="2"/>
      <c r="P2" s="2"/>
      <c r="Q2" s="2"/>
      <c r="R2" s="2"/>
      <c r="S2" s="2"/>
      <c r="T2" s="2"/>
      <c r="U2" s="2"/>
      <c r="V2" s="2"/>
      <c r="W2" s="2"/>
      <c r="X2" s="2"/>
      <c r="Y2" s="2"/>
      <c r="Z2" s="2"/>
    </row>
    <row r="3" spans="1:26" ht="29.25" customHeight="1" thickBot="1">
      <c r="A3" s="76" t="s">
        <v>12</v>
      </c>
      <c r="B3" s="77"/>
      <c r="C3" s="77"/>
      <c r="D3" s="77"/>
      <c r="E3" s="77"/>
      <c r="F3" s="77"/>
      <c r="G3" s="77"/>
      <c r="H3" s="77"/>
      <c r="I3" s="77"/>
      <c r="J3" s="77"/>
      <c r="K3" s="78"/>
      <c r="L3" s="2"/>
      <c r="M3" s="2"/>
      <c r="N3" s="2"/>
      <c r="O3" s="2"/>
      <c r="P3" s="2"/>
      <c r="Q3" s="2"/>
      <c r="R3" s="2"/>
      <c r="S3" s="2"/>
      <c r="T3" s="2"/>
      <c r="U3" s="2"/>
      <c r="V3" s="2"/>
      <c r="W3" s="2"/>
      <c r="X3" s="2"/>
      <c r="Y3" s="2"/>
      <c r="Z3" s="2"/>
    </row>
    <row r="4" spans="1:26" ht="267.75">
      <c r="A4" s="15" t="s">
        <v>15</v>
      </c>
      <c r="B4" s="34" t="s">
        <v>40</v>
      </c>
      <c r="C4" s="43" t="s">
        <v>27</v>
      </c>
      <c r="D4" s="16" t="s">
        <v>30</v>
      </c>
      <c r="E4" s="66">
        <v>12000</v>
      </c>
      <c r="F4" s="67"/>
      <c r="G4" s="12">
        <f>E4*F4</f>
        <v>0</v>
      </c>
      <c r="H4" s="20"/>
      <c r="I4" s="12">
        <f>ROUND(G4*H4/100+G4,2)</f>
        <v>0</v>
      </c>
      <c r="J4" s="17"/>
      <c r="K4" s="19"/>
      <c r="L4" s="2"/>
      <c r="M4" s="2"/>
      <c r="N4" s="2"/>
      <c r="O4" s="2"/>
      <c r="P4" s="2"/>
      <c r="Q4" s="2"/>
      <c r="R4" s="2"/>
      <c r="S4" s="2"/>
      <c r="T4" s="2"/>
      <c r="U4" s="2"/>
      <c r="V4" s="2"/>
      <c r="W4" s="2"/>
      <c r="X4" s="2"/>
      <c r="Y4" s="2"/>
      <c r="Z4" s="2"/>
    </row>
    <row r="5" spans="1:26" ht="402.75">
      <c r="A5" s="18" t="s">
        <v>16</v>
      </c>
      <c r="B5" s="33" t="s">
        <v>39</v>
      </c>
      <c r="C5" s="46" t="s">
        <v>27</v>
      </c>
      <c r="D5" s="9" t="s">
        <v>30</v>
      </c>
      <c r="E5" s="68">
        <v>400</v>
      </c>
      <c r="F5" s="69"/>
      <c r="G5" s="10">
        <f>E5*F5</f>
        <v>0</v>
      </c>
      <c r="H5" s="21"/>
      <c r="I5" s="10">
        <f>ROUND(G5*H5/100+G5,2)</f>
        <v>0</v>
      </c>
      <c r="J5" s="11"/>
      <c r="K5" s="7"/>
      <c r="L5" s="2"/>
      <c r="M5" s="2"/>
      <c r="N5" s="2"/>
      <c r="O5" s="2"/>
      <c r="P5" s="2"/>
      <c r="Q5" s="2"/>
      <c r="R5" s="2"/>
      <c r="S5" s="2"/>
      <c r="T5" s="2"/>
      <c r="U5" s="2"/>
      <c r="V5" s="2"/>
      <c r="W5" s="2"/>
      <c r="X5" s="2"/>
      <c r="Y5" s="2"/>
      <c r="Z5" s="2"/>
    </row>
    <row r="6" spans="1:26" ht="402.75">
      <c r="A6" s="18" t="s">
        <v>17</v>
      </c>
      <c r="B6" s="33" t="s">
        <v>41</v>
      </c>
      <c r="C6" s="46" t="s">
        <v>28</v>
      </c>
      <c r="D6" s="9" t="s">
        <v>30</v>
      </c>
      <c r="E6" s="68">
        <v>400</v>
      </c>
      <c r="F6" s="69"/>
      <c r="G6" s="10">
        <f>E6*F6</f>
        <v>0</v>
      </c>
      <c r="H6" s="21"/>
      <c r="I6" s="10">
        <f>ROUND(G6*H6/100+G6,2)</f>
        <v>0</v>
      </c>
      <c r="J6" s="11"/>
      <c r="K6" s="7"/>
      <c r="L6" s="2"/>
      <c r="M6" s="2"/>
      <c r="N6" s="2"/>
      <c r="O6" s="2"/>
      <c r="P6" s="2"/>
      <c r="Q6" s="2"/>
      <c r="R6" s="2"/>
      <c r="S6" s="2"/>
      <c r="T6" s="2"/>
      <c r="U6" s="2"/>
      <c r="V6" s="2"/>
      <c r="W6" s="2"/>
      <c r="X6" s="2"/>
      <c r="Y6" s="2"/>
      <c r="Z6" s="2"/>
    </row>
    <row r="7" spans="1:26" ht="381" thickBot="1">
      <c r="A7" s="35" t="s">
        <v>18</v>
      </c>
      <c r="B7" s="36" t="s">
        <v>42</v>
      </c>
      <c r="C7" s="44" t="s">
        <v>29</v>
      </c>
      <c r="D7" s="37" t="s">
        <v>30</v>
      </c>
      <c r="E7" s="52">
        <v>5000</v>
      </c>
      <c r="F7" s="70"/>
      <c r="G7" s="39">
        <f>E7*F7</f>
        <v>0</v>
      </c>
      <c r="H7" s="40"/>
      <c r="I7" s="39">
        <f>ROUND(G7*H7/100+G7,2)</f>
        <v>0</v>
      </c>
      <c r="J7" s="41"/>
      <c r="K7" s="42"/>
      <c r="L7" s="2"/>
      <c r="M7" s="2"/>
      <c r="N7" s="2"/>
      <c r="O7" s="2"/>
      <c r="P7" s="2"/>
      <c r="Q7" s="2"/>
      <c r="R7" s="2"/>
      <c r="S7" s="2"/>
      <c r="T7" s="2"/>
      <c r="U7" s="2"/>
      <c r="V7" s="2"/>
      <c r="W7" s="2"/>
      <c r="X7" s="2"/>
      <c r="Y7" s="2"/>
      <c r="Z7" s="2"/>
    </row>
    <row r="8" spans="1:26" ht="18.75" customHeight="1" thickBot="1">
      <c r="A8" s="82" t="s">
        <v>20</v>
      </c>
      <c r="B8" s="89"/>
      <c r="C8" s="89"/>
      <c r="D8" s="89"/>
      <c r="E8" s="89"/>
      <c r="F8" s="90"/>
      <c r="G8" s="31">
        <f>SUM(G4:G7)</f>
        <v>0</v>
      </c>
      <c r="H8" s="32" t="s">
        <v>7</v>
      </c>
      <c r="I8" s="31">
        <f>SUM(I4:I7)</f>
        <v>0</v>
      </c>
      <c r="J8" s="91"/>
      <c r="K8" s="92"/>
      <c r="L8" s="2"/>
      <c r="M8" s="2"/>
      <c r="N8" s="2"/>
      <c r="O8" s="2"/>
      <c r="P8" s="2"/>
      <c r="Q8" s="2"/>
      <c r="R8" s="2"/>
      <c r="S8" s="2"/>
      <c r="T8" s="2"/>
      <c r="U8" s="2"/>
      <c r="V8" s="2"/>
      <c r="W8" s="2"/>
      <c r="X8" s="2"/>
      <c r="Y8" s="2"/>
      <c r="Z8" s="2"/>
    </row>
    <row r="9" spans="1:26" ht="16.5" customHeight="1" thickBot="1">
      <c r="A9" s="79" t="s">
        <v>13</v>
      </c>
      <c r="B9" s="80"/>
      <c r="C9" s="80"/>
      <c r="D9" s="80"/>
      <c r="E9" s="80"/>
      <c r="F9" s="80"/>
      <c r="G9" s="80"/>
      <c r="H9" s="80"/>
      <c r="I9" s="80"/>
      <c r="J9" s="80"/>
      <c r="K9" s="81"/>
      <c r="L9" s="2"/>
      <c r="M9" s="2"/>
      <c r="N9" s="2"/>
      <c r="O9" s="2"/>
      <c r="P9" s="2"/>
      <c r="Q9" s="2"/>
      <c r="R9" s="2"/>
      <c r="S9" s="2"/>
      <c r="T9" s="2"/>
      <c r="U9" s="2"/>
      <c r="V9" s="2"/>
      <c r="W9" s="2"/>
      <c r="X9" s="2"/>
      <c r="Y9" s="2"/>
      <c r="Z9" s="2"/>
    </row>
    <row r="10" spans="1:26" ht="384.75" customHeight="1">
      <c r="A10" s="98" t="s">
        <v>15</v>
      </c>
      <c r="B10" s="116" t="s">
        <v>38</v>
      </c>
      <c r="C10" s="100" t="s">
        <v>32</v>
      </c>
      <c r="D10" s="102" t="s">
        <v>19</v>
      </c>
      <c r="E10" s="104">
        <v>2000</v>
      </c>
      <c r="F10" s="106"/>
      <c r="G10" s="108">
        <f>E10*F10</f>
        <v>0</v>
      </c>
      <c r="H10" s="110"/>
      <c r="I10" s="108">
        <f>ROUND(G10*H10/100+G10,2)</f>
        <v>0</v>
      </c>
      <c r="J10" s="112"/>
      <c r="K10" s="114"/>
      <c r="L10" s="2"/>
      <c r="M10" s="2"/>
      <c r="N10" s="2"/>
      <c r="O10" s="2"/>
      <c r="P10" s="2"/>
      <c r="Q10" s="2"/>
      <c r="R10" s="2"/>
      <c r="S10" s="2"/>
      <c r="T10" s="2"/>
      <c r="U10" s="2"/>
      <c r="V10" s="2"/>
      <c r="W10" s="2"/>
      <c r="X10" s="2"/>
      <c r="Y10" s="2"/>
      <c r="Z10" s="2"/>
    </row>
    <row r="11" spans="1:26" ht="156" customHeight="1">
      <c r="A11" s="99"/>
      <c r="B11" s="117"/>
      <c r="C11" s="101"/>
      <c r="D11" s="103"/>
      <c r="E11" s="105"/>
      <c r="F11" s="107"/>
      <c r="G11" s="109"/>
      <c r="H11" s="111"/>
      <c r="I11" s="109"/>
      <c r="J11" s="113"/>
      <c r="K11" s="115"/>
      <c r="L11" s="2"/>
      <c r="M11" s="2"/>
      <c r="N11" s="2"/>
      <c r="O11" s="2"/>
      <c r="P11" s="2"/>
      <c r="Q11" s="2"/>
      <c r="R11" s="2"/>
      <c r="S11" s="2"/>
      <c r="T11" s="2"/>
      <c r="U11" s="2"/>
      <c r="V11" s="2"/>
      <c r="W11" s="2"/>
      <c r="X11" s="2"/>
      <c r="Y11" s="2"/>
      <c r="Z11" s="2"/>
    </row>
    <row r="12" spans="1:26" ht="185.25" customHeight="1" thickBot="1">
      <c r="A12" s="35" t="s">
        <v>16</v>
      </c>
      <c r="B12" s="49" t="s">
        <v>31</v>
      </c>
      <c r="C12" s="50" t="s">
        <v>33</v>
      </c>
      <c r="D12" s="51" t="s">
        <v>23</v>
      </c>
      <c r="E12" s="52">
        <v>100</v>
      </c>
      <c r="F12" s="53"/>
      <c r="G12" s="39">
        <f>E12*F12</f>
        <v>0</v>
      </c>
      <c r="H12" s="40"/>
      <c r="I12" s="39">
        <f>ROUND(G12*H12/100+G12,2)</f>
        <v>0</v>
      </c>
      <c r="J12" s="41"/>
      <c r="K12" s="42"/>
      <c r="L12" s="2"/>
      <c r="M12" s="2"/>
      <c r="N12" s="2"/>
      <c r="O12" s="2"/>
      <c r="P12" s="2"/>
      <c r="Q12" s="2"/>
      <c r="R12" s="2"/>
      <c r="S12" s="2"/>
      <c r="T12" s="2"/>
      <c r="U12" s="2"/>
      <c r="V12" s="2"/>
      <c r="W12" s="2"/>
      <c r="X12" s="2"/>
      <c r="Y12" s="2"/>
      <c r="Z12" s="2"/>
    </row>
    <row r="13" spans="1:26" ht="13.5" customHeight="1" thickBot="1">
      <c r="A13" s="82" t="s">
        <v>21</v>
      </c>
      <c r="B13" s="83"/>
      <c r="C13" s="83"/>
      <c r="D13" s="83"/>
      <c r="E13" s="83"/>
      <c r="F13" s="84"/>
      <c r="G13" s="31">
        <f>SUM(G10:G12)</f>
        <v>0</v>
      </c>
      <c r="H13" s="32" t="s">
        <v>7</v>
      </c>
      <c r="I13" s="47">
        <f>SUM(I10:I12)</f>
        <v>0</v>
      </c>
      <c r="J13" s="91"/>
      <c r="K13" s="92"/>
      <c r="L13" s="2"/>
      <c r="M13" s="2"/>
      <c r="N13" s="2"/>
      <c r="O13" s="2"/>
      <c r="P13" s="2"/>
      <c r="Q13" s="2"/>
      <c r="R13" s="2"/>
      <c r="S13" s="2"/>
      <c r="T13" s="2"/>
      <c r="U13" s="2"/>
      <c r="V13" s="2"/>
      <c r="W13" s="2"/>
      <c r="X13" s="2"/>
      <c r="Y13" s="2"/>
      <c r="Z13" s="2"/>
    </row>
    <row r="14" spans="1:61" ht="15.75" thickBot="1">
      <c r="A14" s="79" t="s">
        <v>14</v>
      </c>
      <c r="B14" s="80"/>
      <c r="C14" s="80"/>
      <c r="D14" s="80"/>
      <c r="E14" s="80"/>
      <c r="F14" s="80"/>
      <c r="G14" s="80"/>
      <c r="H14" s="80"/>
      <c r="I14" s="80"/>
      <c r="J14" s="80"/>
      <c r="K14" s="8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409.5" customHeight="1">
      <c r="A15" s="118" t="s">
        <v>15</v>
      </c>
      <c r="B15" s="120" t="s">
        <v>43</v>
      </c>
      <c r="C15" s="122" t="s">
        <v>33</v>
      </c>
      <c r="D15" s="112" t="s">
        <v>23</v>
      </c>
      <c r="E15" s="124">
        <v>1000</v>
      </c>
      <c r="F15" s="126"/>
      <c r="G15" s="128">
        <f>E15*F15</f>
        <v>0</v>
      </c>
      <c r="H15" s="130"/>
      <c r="I15" s="128">
        <f>ROUND(G15*H15/100+G15,2)</f>
        <v>0</v>
      </c>
      <c r="J15" s="132"/>
      <c r="K15" s="134"/>
      <c r="L15" s="2"/>
      <c r="M15" s="2">
        <v>4.35</v>
      </c>
      <c r="N15" s="2">
        <v>3.4</v>
      </c>
      <c r="O15" s="2">
        <f>ROUND(M15*N15/100+M15,2)</f>
        <v>4.5</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54.75" customHeight="1">
      <c r="A16" s="119"/>
      <c r="B16" s="121"/>
      <c r="C16" s="123"/>
      <c r="D16" s="113"/>
      <c r="E16" s="125"/>
      <c r="F16" s="127"/>
      <c r="G16" s="129"/>
      <c r="H16" s="131"/>
      <c r="I16" s="129"/>
      <c r="J16" s="133"/>
      <c r="K16" s="135"/>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392.25" thickBot="1">
      <c r="A17" s="58" t="s">
        <v>16</v>
      </c>
      <c r="B17" s="71" t="s">
        <v>44</v>
      </c>
      <c r="C17" s="50" t="s">
        <v>33</v>
      </c>
      <c r="D17" s="41" t="s">
        <v>23</v>
      </c>
      <c r="E17" s="38">
        <v>1400</v>
      </c>
      <c r="F17" s="59"/>
      <c r="G17" s="60">
        <f>E17*F17</f>
        <v>0</v>
      </c>
      <c r="H17" s="61"/>
      <c r="I17" s="60">
        <f>ROUND(G17*H17/100+G17,2)</f>
        <v>0</v>
      </c>
      <c r="J17" s="62"/>
      <c r="K17" s="63"/>
      <c r="L17" s="2"/>
      <c r="M17" s="2">
        <v>4.35</v>
      </c>
      <c r="N17" s="2">
        <v>3.4</v>
      </c>
      <c r="O17" s="2">
        <f aca="true" t="shared" si="0" ref="O17:O22">ROUND(M17*N17/100+M17,2)</f>
        <v>4.5</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21" customHeight="1" thickBot="1">
      <c r="A18" s="95" t="s">
        <v>24</v>
      </c>
      <c r="B18" s="96"/>
      <c r="C18" s="96"/>
      <c r="D18" s="96"/>
      <c r="E18" s="96"/>
      <c r="F18" s="97"/>
      <c r="G18" s="54">
        <f>SUM(G15:G17)</f>
        <v>0</v>
      </c>
      <c r="H18" s="55" t="s">
        <v>7</v>
      </c>
      <c r="I18" s="54">
        <f>SUM(I15:I17)</f>
        <v>0</v>
      </c>
      <c r="J18" s="93"/>
      <c r="K18" s="94"/>
      <c r="L18" s="2"/>
      <c r="M18" s="2"/>
      <c r="N18" s="2"/>
      <c r="O18" s="2">
        <f t="shared" si="0"/>
        <v>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26" ht="15.75" thickBot="1">
      <c r="A19" s="79" t="s">
        <v>8</v>
      </c>
      <c r="B19" s="80"/>
      <c r="C19" s="80"/>
      <c r="D19" s="80"/>
      <c r="E19" s="80"/>
      <c r="F19" s="80"/>
      <c r="G19" s="80"/>
      <c r="H19" s="80"/>
      <c r="I19" s="80"/>
      <c r="J19" s="80"/>
      <c r="K19" s="81"/>
      <c r="L19" s="2"/>
      <c r="M19" s="2"/>
      <c r="N19" s="2"/>
      <c r="O19" s="2">
        <f t="shared" si="0"/>
        <v>0</v>
      </c>
      <c r="P19" s="2"/>
      <c r="Q19" s="2"/>
      <c r="R19" s="2"/>
      <c r="S19" s="2"/>
      <c r="T19" s="2"/>
      <c r="U19" s="2"/>
      <c r="V19" s="2"/>
      <c r="W19" s="2"/>
      <c r="X19" s="2"/>
      <c r="Y19" s="2"/>
      <c r="Z19" s="2"/>
    </row>
    <row r="20" spans="1:26" ht="259.5">
      <c r="A20" s="56">
        <v>1</v>
      </c>
      <c r="B20" s="72" t="s">
        <v>34</v>
      </c>
      <c r="C20" s="48" t="s">
        <v>36</v>
      </c>
      <c r="D20" s="17" t="s">
        <v>23</v>
      </c>
      <c r="E20" s="57">
        <v>3000</v>
      </c>
      <c r="F20" s="64"/>
      <c r="G20" s="12">
        <f>E20*F20</f>
        <v>0</v>
      </c>
      <c r="H20" s="20"/>
      <c r="I20" s="12">
        <f>ROUND(G20*H20/100+G20,2)</f>
        <v>0</v>
      </c>
      <c r="J20" s="17"/>
      <c r="K20" s="19"/>
      <c r="L20" s="2"/>
      <c r="M20" s="2">
        <v>27.4</v>
      </c>
      <c r="N20" s="2">
        <v>3.4</v>
      </c>
      <c r="O20" s="2">
        <f t="shared" si="0"/>
        <v>28.33</v>
      </c>
      <c r="P20" s="2"/>
      <c r="Q20" s="2"/>
      <c r="R20" s="2"/>
      <c r="S20" s="2"/>
      <c r="T20" s="2"/>
      <c r="U20" s="2"/>
      <c r="V20" s="2"/>
      <c r="W20" s="2"/>
      <c r="X20" s="2"/>
      <c r="Y20" s="2"/>
      <c r="Z20" s="2"/>
    </row>
    <row r="21" spans="1:26" ht="282.75" thickBot="1">
      <c r="A21" s="58">
        <v>2</v>
      </c>
      <c r="B21" s="73" t="s">
        <v>35</v>
      </c>
      <c r="C21" s="50" t="s">
        <v>36</v>
      </c>
      <c r="D21" s="41" t="s">
        <v>23</v>
      </c>
      <c r="E21" s="38">
        <v>100</v>
      </c>
      <c r="F21" s="65"/>
      <c r="G21" s="39">
        <f>E21*F21</f>
        <v>0</v>
      </c>
      <c r="H21" s="40"/>
      <c r="I21" s="39">
        <f>ROUND(G21*H21/100+G21,2)</f>
        <v>0</v>
      </c>
      <c r="J21" s="41"/>
      <c r="K21" s="42"/>
      <c r="L21" s="2"/>
      <c r="M21" s="2">
        <v>5.5</v>
      </c>
      <c r="N21" s="2">
        <v>3.4</v>
      </c>
      <c r="O21" s="2">
        <f t="shared" si="0"/>
        <v>5.69</v>
      </c>
      <c r="P21" s="2"/>
      <c r="Q21" s="2"/>
      <c r="R21" s="2"/>
      <c r="S21" s="2"/>
      <c r="T21" s="2"/>
      <c r="U21" s="2"/>
      <c r="V21" s="2"/>
      <c r="W21" s="2"/>
      <c r="X21" s="2"/>
      <c r="Y21" s="2"/>
      <c r="Z21" s="2"/>
    </row>
    <row r="22" spans="1:26" ht="23.25" customHeight="1" thickBot="1">
      <c r="A22" s="86" t="s">
        <v>25</v>
      </c>
      <c r="B22" s="87"/>
      <c r="C22" s="87"/>
      <c r="D22" s="87"/>
      <c r="E22" s="87"/>
      <c r="F22" s="88"/>
      <c r="G22" s="29">
        <f>SUM(G20:G21)</f>
        <v>0</v>
      </c>
      <c r="H22" s="30" t="s">
        <v>7</v>
      </c>
      <c r="I22" s="29">
        <f>SUM(I20:I21)</f>
        <v>0</v>
      </c>
      <c r="J22" s="86"/>
      <c r="K22" s="88"/>
      <c r="M22" s="2"/>
      <c r="N22" s="2"/>
      <c r="O22" s="2">
        <f t="shared" si="0"/>
        <v>0</v>
      </c>
      <c r="P22" s="2"/>
      <c r="Q22" s="2"/>
      <c r="R22" s="2"/>
      <c r="S22" s="2"/>
      <c r="T22" s="2"/>
      <c r="U22" s="2"/>
      <c r="V22" s="2"/>
      <c r="W22" s="2"/>
      <c r="X22" s="2"/>
      <c r="Y22" s="2"/>
      <c r="Z22" s="2"/>
    </row>
    <row r="23" spans="1:13" ht="60" customHeight="1">
      <c r="A23" s="85" t="s">
        <v>22</v>
      </c>
      <c r="B23" s="85"/>
      <c r="C23" s="85"/>
      <c r="D23" s="85"/>
      <c r="E23" s="85"/>
      <c r="F23" s="85"/>
      <c r="G23" s="85"/>
      <c r="H23" s="85"/>
      <c r="I23" s="85"/>
      <c r="J23" s="85"/>
      <c r="K23" s="85"/>
      <c r="L23" s="13"/>
      <c r="M23" s="13"/>
    </row>
    <row r="24" spans="4:13" ht="23.25" customHeight="1" hidden="1">
      <c r="D24" s="13"/>
      <c r="E24" s="13"/>
      <c r="F24" s="13"/>
      <c r="G24" s="13"/>
      <c r="H24" s="13"/>
      <c r="I24" s="13"/>
      <c r="J24" s="13"/>
      <c r="K24" s="13"/>
      <c r="L24" s="13"/>
      <c r="M24" s="13"/>
    </row>
  </sheetData>
  <sheetProtection/>
  <mergeCells count="36">
    <mergeCell ref="F15:F16"/>
    <mergeCell ref="G15:G16"/>
    <mergeCell ref="H15:H16"/>
    <mergeCell ref="I15:I16"/>
    <mergeCell ref="J15:J16"/>
    <mergeCell ref="K15:K16"/>
    <mergeCell ref="G10:G11"/>
    <mergeCell ref="H10:H11"/>
    <mergeCell ref="I10:I11"/>
    <mergeCell ref="J10:J11"/>
    <mergeCell ref="K10:K11"/>
    <mergeCell ref="A15:A16"/>
    <mergeCell ref="B15:B16"/>
    <mergeCell ref="C15:C16"/>
    <mergeCell ref="D15:D16"/>
    <mergeCell ref="E15:E16"/>
    <mergeCell ref="J18:K18"/>
    <mergeCell ref="J13:K13"/>
    <mergeCell ref="A18:F18"/>
    <mergeCell ref="A14:K14"/>
    <mergeCell ref="A10:A11"/>
    <mergeCell ref="B10:B11"/>
    <mergeCell ref="C10:C11"/>
    <mergeCell ref="D10:D11"/>
    <mergeCell ref="E10:E11"/>
    <mergeCell ref="F10:F11"/>
    <mergeCell ref="A1:K1"/>
    <mergeCell ref="A3:K3"/>
    <mergeCell ref="A9:K9"/>
    <mergeCell ref="A13:F13"/>
    <mergeCell ref="A23:K23"/>
    <mergeCell ref="A22:F22"/>
    <mergeCell ref="J22:K22"/>
    <mergeCell ref="A8:F8"/>
    <mergeCell ref="J8:K8"/>
    <mergeCell ref="A19:K19"/>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2021-04-20T20:14:16Z</cp:lastPrinted>
  <dcterms:created xsi:type="dcterms:W3CDTF">2015-07-09T11:59:56Z</dcterms:created>
  <dcterms:modified xsi:type="dcterms:W3CDTF">2021-04-20T21:26:53Z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