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986" activeTab="7"/>
  </bookViews>
  <sheets>
    <sheet name="Pakiet nr 1" sheetId="1" r:id="rId1"/>
    <sheet name="Pakiet nr 2 " sheetId="2" r:id="rId2"/>
    <sheet name="Zał.1 do pakietu nr 2" sheetId="3" r:id="rId3"/>
    <sheet name="Pakiet nr 3" sheetId="4" r:id="rId4"/>
    <sheet name="Pakiet nr 4" sheetId="5" r:id="rId5"/>
    <sheet name="Pakiet nr 5" sheetId="6" r:id="rId6"/>
    <sheet name="Pakiet nr 6" sheetId="7" r:id="rId7"/>
    <sheet name="Pakiet nr 7" sheetId="8" r:id="rId8"/>
  </sheets>
  <definedNames>
    <definedName name="_xlnm.Print_Area" localSheetId="1">'Pakiet nr 2 '!$A$1:$L$112</definedName>
    <definedName name="_xlnm.Print_Area" localSheetId="7">'Pakiet nr 7'!$A$1:$L$26</definedName>
  </definedNames>
  <calcPr fullCalcOnLoad="1" fullPrecision="0"/>
</workbook>
</file>

<file path=xl/sharedStrings.xml><?xml version="1.0" encoding="utf-8"?>
<sst xmlns="http://schemas.openxmlformats.org/spreadsheetml/2006/main" count="935" uniqueCount="410">
  <si>
    <t>Standardy kalibracyjne do nephelometru</t>
  </si>
  <si>
    <t>Podłoże do hodowli bakterii beztlenowych bez inhibitora antybiotyków</t>
  </si>
  <si>
    <t>Podłoże do hodowli bakterii tlenowych bez inhibitora antybiotyków</t>
  </si>
  <si>
    <t>Podłoże pediatryczne z substancjami inaktywującymi antybiotyki (rezyny) do hodowli bakterii tlenowych i grzybów - dla małej ilości materiału badanego (0,5 - 5 ml)</t>
  </si>
  <si>
    <t xml:space="preserve">Podłoże do hodowli bakterii tlenowych zawierające substancje inaktywujące antybiotyki </t>
  </si>
  <si>
    <t>Podłoże do hodowli bakterii beztlenowych zawierające substancje inaktywujące antybiotyki</t>
  </si>
  <si>
    <t>Podłoża do hodowli drobnoustrojów beztlenowych z czynnikiem lizującym, który pozwala na uwolnienie drobnoustrojów z leukocytów.</t>
  </si>
  <si>
    <t>Selektywne podłoża do hodowli drożdżaków i grzybów z dodatkiem antybiotyków hamujących wzrost bakterii.</t>
  </si>
  <si>
    <t>Wyroby muszą bezwzględnie spełniać wymagania ustawy o wyrobach medycznych z dnia 20 maja 2010 r.   ( Dz.U. 2020 poz.186 )</t>
  </si>
  <si>
    <t>Załącznik „1A” do SIWZ</t>
  </si>
  <si>
    <t>Pakiet nr 1. Oznaczanie lekowrażliwości drobnoustrojów metodą dyfuzyjno-krążkową i metodą mikrorozcieńczeń (MIC)</t>
  </si>
  <si>
    <r>
      <t xml:space="preserve">Uwaga: </t>
    </r>
    <r>
      <rPr>
        <sz val="10"/>
        <rFont val="Arial"/>
        <family val="2"/>
      </rPr>
      <t>Zamawiający wymaga dostawy krążków ze stałym oznaczeniem i stężeniem antybiotyku. Każda fiolka powinna być opakowana osobno, hermetycznie wraz z pochłaniaczem wilgoci. Paski pakowane pojedynczo po 10 szt. w opakowaniu z pochłaniaczem wilgoci.</t>
    </r>
  </si>
  <si>
    <t>Lp.</t>
  </si>
  <si>
    <t>Nazwa asortymentu</t>
  </si>
  <si>
    <t>j.m.</t>
  </si>
  <si>
    <t xml:space="preserve">Ilość </t>
  </si>
  <si>
    <t>Cena jednost. netto (zł)</t>
  </si>
  <si>
    <t>Wartość netto asortymentu (zł)</t>
  </si>
  <si>
    <t>Stawka podatku VAT (%)</t>
  </si>
  <si>
    <t>Wartość podatku VAT (zł)</t>
  </si>
  <si>
    <t>Wartość brutto  asortymentu (zł)</t>
  </si>
  <si>
    <t>Numer katalogowy producenta</t>
  </si>
  <si>
    <t xml:space="preserve">Nazwa producenta </t>
  </si>
  <si>
    <t>I.</t>
  </si>
  <si>
    <t>Krążki do antybiogramu</t>
  </si>
  <si>
    <t>1.</t>
  </si>
  <si>
    <r>
      <t xml:space="preserve">Amikacin a 30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</si>
  <si>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Fiol.</t>
  </si>
  <si>
    <t>2.</t>
  </si>
  <si>
    <r>
      <t xml:space="preserve">Amoxicillin/Clavulanic Acid a 20/10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</si>
  <si>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3.</t>
  </si>
  <si>
    <r>
      <t xml:space="preserve">Ampicillin/Sulbactam a 20/10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</si>
  <si>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4.</t>
  </si>
  <si>
    <r>
      <t xml:space="preserve">Ampicillin a 10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</si>
  <si>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5.</t>
  </si>
  <si>
    <r>
      <t xml:space="preserve">Amoxicillin a 25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</si>
  <si>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6.</t>
  </si>
  <si>
    <r>
      <t xml:space="preserve">Azithromycin a 15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</si>
  <si>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7.</t>
  </si>
  <si>
    <r>
      <t xml:space="preserve">Cefadroxil a 30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</si>
  <si>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8.</t>
  </si>
  <si>
    <r>
      <t xml:space="preserve">Cefaclor a 30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</si>
  <si>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9.</t>
  </si>
  <si>
    <r>
      <t xml:space="preserve">Ceftriaxone   a 30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</si>
  <si>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10.</t>
  </si>
  <si>
    <r>
      <t xml:space="preserve">Cefuroxime  a 30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</si>
  <si>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11.</t>
  </si>
  <si>
    <r>
      <t xml:space="preserve">Cephalexin a 30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</si>
  <si>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12.</t>
  </si>
  <si>
    <r>
      <t xml:space="preserve">Colistin a 10 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</si>
  <si>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13.</t>
  </si>
  <si>
    <r>
      <t xml:space="preserve">Ciprofloxacin a 5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</si>
  <si>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14.</t>
  </si>
  <si>
    <r>
      <t xml:space="preserve">Cefoxitin 30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</si>
  <si>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15.</t>
  </si>
  <si>
    <r>
      <t xml:space="preserve">Cefoperazone/Sulbactam 105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</si>
  <si>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16.</t>
  </si>
  <si>
    <r>
      <t xml:space="preserve">Chloramphenicol a 30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</si>
  <si>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17.</t>
  </si>
  <si>
    <r>
      <t xml:space="preserve">Clarithromycin a 15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</si>
  <si>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18.</t>
  </si>
  <si>
    <r>
      <t xml:space="preserve">Clindamycin a 2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</si>
  <si>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19.</t>
  </si>
  <si>
    <r>
      <t xml:space="preserve">Cefipime 30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</si>
  <si>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20.</t>
  </si>
  <si>
    <r>
      <t xml:space="preserve">Doxycycline a 30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</si>
  <si>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21.</t>
  </si>
  <si>
    <r>
      <t xml:space="preserve">Erythromycin a 15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</si>
  <si>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22.</t>
  </si>
  <si>
    <r>
      <t xml:space="preserve">Gentamycin a 30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</si>
  <si>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23.</t>
  </si>
  <si>
    <r>
      <t xml:space="preserve">Fosfomycin 200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</si>
  <si>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24.</t>
  </si>
  <si>
    <r>
      <t xml:space="preserve">Imipenem a 10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</si>
  <si>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25.</t>
  </si>
  <si>
    <r>
      <t xml:space="preserve">Lincomycin a 15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</si>
  <si>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26.</t>
  </si>
  <si>
    <r>
      <t xml:space="preserve">Metronidazole a 80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</si>
  <si>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27.</t>
  </si>
  <si>
    <r>
      <t xml:space="preserve">Meropenen a 10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</si>
  <si>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28.</t>
  </si>
  <si>
    <r>
      <t xml:space="preserve">Mupirocin a 200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</si>
  <si>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29.</t>
  </si>
  <si>
    <r>
      <t xml:space="preserve">Neomycin  a 30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</si>
  <si>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30.</t>
  </si>
  <si>
    <r>
      <t xml:space="preserve">Norfloxacin a 10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</si>
  <si>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31.</t>
  </si>
  <si>
    <r>
      <t xml:space="preserve">Oxacillin 1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</si>
  <si>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32.</t>
  </si>
  <si>
    <r>
      <t xml:space="preserve">Pefloxacin a 5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</si>
  <si>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33.</t>
  </si>
  <si>
    <r>
      <t xml:space="preserve">Penicillin a 10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</si>
  <si>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34.</t>
  </si>
  <si>
    <r>
      <t xml:space="preserve">Pipemid Acid a 20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</si>
  <si>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35.</t>
  </si>
  <si>
    <r>
      <t xml:space="preserve">Rifampicin a 5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</si>
  <si>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36.</t>
  </si>
  <si>
    <r>
      <t xml:space="preserve">Streptomycin a 300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</si>
  <si>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37.</t>
  </si>
  <si>
    <r>
      <t xml:space="preserve">Sulfametaxazole/ 23,75 </t>
    </r>
    <r>
      <rPr>
        <sz val="8"/>
        <rFont val="Symbol"/>
        <family val="1"/>
      </rPr>
      <t>m</t>
    </r>
    <r>
      <rPr>
        <sz val="8"/>
        <rFont val="Arial"/>
        <family val="2"/>
      </rPr>
      <t xml:space="preserve">g Trimethropim 1,25 </t>
    </r>
    <r>
      <rPr>
        <sz val="8"/>
        <rFont val="Symbol"/>
        <family val="1"/>
      </rPr>
      <t>m</t>
    </r>
    <r>
      <rPr>
        <sz val="8"/>
        <rFont val="Arial"/>
        <family val="2"/>
      </rPr>
      <t>g</t>
    </r>
  </si>
  <si>
    <t>38.</t>
  </si>
  <si>
    <r>
      <t xml:space="preserve">Teicoplanin  a 30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</si>
  <si>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39.</t>
  </si>
  <si>
    <r>
      <t xml:space="preserve">Tetracycline a 30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</si>
  <si>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41.</t>
  </si>
  <si>
    <r>
      <t xml:space="preserve">Ampicillin a 2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</si>
  <si>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42.</t>
  </si>
  <si>
    <r>
      <t xml:space="preserve">Amoxycillin a 10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</si>
  <si>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43.</t>
  </si>
  <si>
    <r>
      <t xml:space="preserve">Cefotaxime a 5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</si>
  <si>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44.</t>
  </si>
  <si>
    <r>
      <t xml:space="preserve">Ceftazidime a 10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</si>
  <si>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45.</t>
  </si>
  <si>
    <r>
      <t xml:space="preserve">Gentamycin a 10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</si>
  <si>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46.</t>
  </si>
  <si>
    <r>
      <t xml:space="preserve">Ertapenem a 10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</si>
  <si>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47.</t>
  </si>
  <si>
    <r>
      <t xml:space="preserve">Linezolid a 10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</si>
  <si>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48.</t>
  </si>
  <si>
    <r>
      <t xml:space="preserve">Nalidixic Acid a 30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</si>
  <si>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49.</t>
  </si>
  <si>
    <r>
      <t xml:space="preserve">Nitrofurantoin a 100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</si>
  <si>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50.</t>
  </si>
  <si>
    <t>Penicilin 1 Unit</t>
  </si>
  <si>
    <t>51.</t>
  </si>
  <si>
    <r>
      <t xml:space="preserve">Phenoxymetyl Penicilin a 10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</si>
  <si>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52.</t>
  </si>
  <si>
    <r>
      <t xml:space="preserve">Piperacillin a 30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</si>
  <si>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53.</t>
  </si>
  <si>
    <r>
      <t xml:space="preserve">Piperacillin/Tazobsactam a 30/6 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</si>
  <si>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54.</t>
  </si>
  <si>
    <r>
      <t xml:space="preserve">Tigeciline a 15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</si>
  <si>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55.</t>
  </si>
  <si>
    <r>
      <t xml:space="preserve">Tobramycin a 10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</si>
  <si>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56.</t>
  </si>
  <si>
    <r>
      <t xml:space="preserve">Vancomycin a 5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</si>
  <si>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57.</t>
  </si>
  <si>
    <r>
      <t xml:space="preserve">Fluconazole 25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</si>
  <si>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58.</t>
  </si>
  <si>
    <t>Nystatin 100 jedn.</t>
  </si>
  <si>
    <t xml:space="preserve">59. </t>
  </si>
  <si>
    <r>
      <t>Levofloxacin 5</t>
    </r>
    <r>
      <rPr>
        <sz val="8"/>
        <color indexed="8"/>
        <rFont val="Symbol"/>
        <family val="1"/>
      </rPr>
      <t>m</t>
    </r>
    <r>
      <rPr>
        <sz val="8"/>
        <color indexed="8"/>
        <rFont val="Arial"/>
        <family val="2"/>
      </rPr>
      <t>g</t>
    </r>
  </si>
  <si>
    <t>II.</t>
  </si>
  <si>
    <t>Paski M.I.C. - system do ilościowego określania najmniejszego stężenia antybiotyku</t>
  </si>
  <si>
    <t>Vancomycin 256 – 0,016 mg/ml</t>
  </si>
  <si>
    <t>Op.</t>
  </si>
  <si>
    <r>
      <t xml:space="preserve">Ciprofloxacin 32-0,002 </t>
    </r>
    <r>
      <rPr>
        <sz val="8"/>
        <rFont val="Symbol"/>
        <family val="1"/>
      </rPr>
      <t>m</t>
    </r>
    <r>
      <rPr>
        <sz val="8"/>
        <rFont val="Arial"/>
        <family val="2"/>
      </rPr>
      <t>g/ml</t>
    </r>
  </si>
  <si>
    <r>
      <t xml:space="preserve">Linezolid 256 0,016 </t>
    </r>
    <r>
      <rPr>
        <sz val="8"/>
        <rFont val="Symbol"/>
        <family val="1"/>
      </rPr>
      <t>m</t>
    </r>
    <r>
      <rPr>
        <sz val="8"/>
        <rFont val="Arial"/>
        <family val="2"/>
      </rPr>
      <t>g/ml</t>
    </r>
  </si>
  <si>
    <r>
      <t xml:space="preserve">Amoxycillin/Clav Acid 256-0,016 </t>
    </r>
    <r>
      <rPr>
        <sz val="8"/>
        <rFont val="Symbol"/>
        <family val="1"/>
      </rPr>
      <t>m</t>
    </r>
    <r>
      <rPr>
        <sz val="8"/>
        <rFont val="Arial"/>
        <family val="2"/>
      </rPr>
      <t>g/ml</t>
    </r>
  </si>
  <si>
    <r>
      <t xml:space="preserve">Erythromycin 256-0,016 </t>
    </r>
    <r>
      <rPr>
        <sz val="8"/>
        <rFont val="Symbol"/>
        <family val="1"/>
      </rPr>
      <t>m</t>
    </r>
    <r>
      <rPr>
        <sz val="8"/>
        <rFont val="Arial"/>
        <family val="2"/>
      </rPr>
      <t>g/ml</t>
    </r>
  </si>
  <si>
    <r>
      <t xml:space="preserve">Penicillin 32-0,002 </t>
    </r>
    <r>
      <rPr>
        <sz val="8"/>
        <rFont val="Symbol"/>
        <family val="1"/>
      </rPr>
      <t>m</t>
    </r>
    <r>
      <rPr>
        <sz val="8"/>
        <rFont val="Arial"/>
        <family val="2"/>
      </rPr>
      <t>g/ml</t>
    </r>
  </si>
  <si>
    <r>
      <t xml:space="preserve">Imipenem 32-0,002 </t>
    </r>
    <r>
      <rPr>
        <sz val="8"/>
        <rFont val="Symbol"/>
        <family val="1"/>
      </rPr>
      <t>m</t>
    </r>
    <r>
      <rPr>
        <sz val="8"/>
        <rFont val="Arial"/>
        <family val="2"/>
      </rPr>
      <t>g/ml</t>
    </r>
  </si>
  <si>
    <r>
      <t xml:space="preserve">Gentamycin 256 – 0,016 </t>
    </r>
    <r>
      <rPr>
        <sz val="8"/>
        <rFont val="Symbol"/>
        <family val="1"/>
      </rPr>
      <t>m</t>
    </r>
    <r>
      <rPr>
        <sz val="8"/>
        <rFont val="Arial"/>
        <family val="2"/>
      </rPr>
      <t>g/ml</t>
    </r>
  </si>
  <si>
    <r>
      <t xml:space="preserve">Clindamycin 256-0,o15 </t>
    </r>
    <r>
      <rPr>
        <sz val="8"/>
        <rFont val="Symbol"/>
        <family val="1"/>
      </rPr>
      <t>m</t>
    </r>
    <r>
      <rPr>
        <sz val="8"/>
        <rFont val="Arial"/>
        <family val="2"/>
      </rPr>
      <t>g/ml</t>
    </r>
  </si>
  <si>
    <r>
      <t xml:space="preserve">Meropenem 32 – 0,002 </t>
    </r>
    <r>
      <rPr>
        <sz val="8"/>
        <rFont val="Symbol"/>
        <family val="1"/>
      </rPr>
      <t>m</t>
    </r>
    <r>
      <rPr>
        <sz val="8"/>
        <rFont val="Arial"/>
        <family val="2"/>
      </rPr>
      <t>g/ml</t>
    </r>
  </si>
  <si>
    <r>
      <t xml:space="preserve">Oxacillin 256 – 0,016 </t>
    </r>
    <r>
      <rPr>
        <sz val="8"/>
        <rFont val="Symbol"/>
        <family val="1"/>
      </rPr>
      <t>m</t>
    </r>
    <r>
      <rPr>
        <sz val="8"/>
        <rFont val="Arial"/>
        <family val="2"/>
      </rPr>
      <t>g/ml</t>
    </r>
  </si>
  <si>
    <r>
      <t xml:space="preserve">Teicoplanin 256 – 0,015 </t>
    </r>
    <r>
      <rPr>
        <sz val="8"/>
        <rFont val="Symbol"/>
        <family val="1"/>
      </rPr>
      <t>m</t>
    </r>
    <r>
      <rPr>
        <sz val="8"/>
        <rFont val="Arial"/>
        <family val="2"/>
      </rPr>
      <t>g/ml</t>
    </r>
  </si>
  <si>
    <t>Amikacin 256</t>
  </si>
  <si>
    <r>
      <t xml:space="preserve">Ampicillin 0,016-256  </t>
    </r>
    <r>
      <rPr>
        <sz val="8"/>
        <color indexed="8"/>
        <rFont val="Symbol"/>
        <family val="1"/>
      </rPr>
      <t>m</t>
    </r>
    <r>
      <rPr>
        <sz val="8"/>
        <color indexed="8"/>
        <rFont val="Arial"/>
        <family val="2"/>
      </rPr>
      <t>g/ml</t>
    </r>
  </si>
  <si>
    <t>op.</t>
  </si>
  <si>
    <r>
      <t xml:space="preserve">Cefoxitin 0,016-256  </t>
    </r>
    <r>
      <rPr>
        <sz val="8"/>
        <color indexed="8"/>
        <rFont val="Symbol"/>
        <family val="1"/>
      </rPr>
      <t>m</t>
    </r>
    <r>
      <rPr>
        <sz val="8"/>
        <color indexed="8"/>
        <rFont val="Arial"/>
        <family val="2"/>
      </rPr>
      <t>g/ml</t>
    </r>
  </si>
  <si>
    <r>
      <t xml:space="preserve">Ceftriaxone 0,016-256  </t>
    </r>
    <r>
      <rPr>
        <sz val="8"/>
        <color indexed="8"/>
        <rFont val="Symbol"/>
        <family val="1"/>
      </rPr>
      <t>m</t>
    </r>
    <r>
      <rPr>
        <sz val="8"/>
        <color indexed="8"/>
        <rFont val="Arial"/>
        <family val="2"/>
      </rPr>
      <t>g/ml</t>
    </r>
  </si>
  <si>
    <t>op</t>
  </si>
  <si>
    <r>
      <t xml:space="preserve">Colistin 0,016-256  </t>
    </r>
    <r>
      <rPr>
        <sz val="8"/>
        <color indexed="8"/>
        <rFont val="Symbol"/>
        <family val="1"/>
      </rPr>
      <t>m</t>
    </r>
    <r>
      <rPr>
        <sz val="8"/>
        <color indexed="8"/>
        <rFont val="Arial"/>
        <family val="2"/>
      </rPr>
      <t>g/ml</t>
    </r>
  </si>
  <si>
    <r>
      <t xml:space="preserve">Colistin 0,064-1024  </t>
    </r>
    <r>
      <rPr>
        <sz val="8"/>
        <color indexed="8"/>
        <rFont val="Symbol"/>
        <family val="1"/>
      </rPr>
      <t>m</t>
    </r>
    <r>
      <rPr>
        <sz val="8"/>
        <color indexed="8"/>
        <rFont val="Arial"/>
        <family val="2"/>
      </rPr>
      <t>g/ml</t>
    </r>
  </si>
  <si>
    <r>
      <t xml:space="preserve">Tigecycline 0,016-256  </t>
    </r>
    <r>
      <rPr>
        <sz val="8"/>
        <color indexed="8"/>
        <rFont val="Symbol"/>
        <family val="1"/>
      </rPr>
      <t>m</t>
    </r>
    <r>
      <rPr>
        <sz val="8"/>
        <color indexed="8"/>
        <rFont val="Arial"/>
        <family val="2"/>
      </rPr>
      <t>g/ml</t>
    </r>
  </si>
  <si>
    <r>
      <t xml:space="preserve">Trimethoprim/Sulfametaxazole 0,002-32  </t>
    </r>
    <r>
      <rPr>
        <sz val="8"/>
        <rFont val="Symbol"/>
        <family val="1"/>
      </rPr>
      <t>m</t>
    </r>
    <r>
      <rPr>
        <sz val="8"/>
        <rFont val="Arial"/>
        <family val="2"/>
      </rPr>
      <t>g/ml</t>
    </r>
  </si>
  <si>
    <t>Razem:</t>
  </si>
  <si>
    <t>Zamawiający przewiduje możliwość zwiększenia zamówienia odpowiednio w poszczególnych pozycjach formularza, po cenach jednostkowych wskazanych w formularzu, do 30% ilości na zasadach prawa opcji. Zamawiający zawiadomi Wykonawcę o skorzystaniu z prawa opcji w okresie obowiązywania umowy. Nie stanowi to jednak obowiązku, z którego Wykonawcy przysługiwałoby roszczenie wobec Zamawiającego.</t>
  </si>
  <si>
    <t>(słownie: .................................................................................................................................................................. złotych i ....../100)</t>
  </si>
  <si>
    <t>Warunek bezwzględnie wymagany:</t>
  </si>
  <si>
    <t>Do oferty należy dołączyć pozytywną opinię KORLD dla zaoferowanych krążków oraz pasków MIC</t>
  </si>
  <si>
    <t>Pakiet nr 2. Podłoża  do hodowli drobnoustrojów  - płynne  oraz    na  płytkach   wraz  ze  szczepami  wzorcowymi do  kontroli jakości oraz testami do identyfikacji i oznaczania lekowrażliwości wraz z dzierżawą aparatu</t>
  </si>
  <si>
    <t>Podłoża (płynne), płytki z podłożem oraz szczepy wzorcowe do kontroli</t>
  </si>
  <si>
    <t>BHi Agar z Vancomycyną 6ml/L</t>
  </si>
  <si>
    <t>Szt.</t>
  </si>
  <si>
    <r>
      <t xml:space="preserve">BHi Agar ze streptomycyną 2000 </t>
    </r>
    <r>
      <rPr>
        <sz val="10"/>
        <rFont val="Symbol"/>
        <family val="1"/>
      </rPr>
      <t>m</t>
    </r>
    <r>
      <rPr>
        <sz val="10"/>
        <rFont val="Arial"/>
        <family val="2"/>
      </rPr>
      <t>g/L</t>
    </r>
  </si>
  <si>
    <t>(szt = jedna płytka)</t>
  </si>
  <si>
    <r>
      <t xml:space="preserve">BHi Agar z gentamycyną 500 </t>
    </r>
    <r>
      <rPr>
        <sz val="10"/>
        <rFont val="Symbol"/>
        <family val="1"/>
      </rPr>
      <t>m</t>
    </r>
    <r>
      <rPr>
        <sz val="10"/>
        <rFont val="Arial"/>
        <family val="2"/>
      </rPr>
      <t>g/L</t>
    </r>
  </si>
  <si>
    <t>Bulion Tryptonowo-Sojowy probówki po 10ml</t>
  </si>
  <si>
    <t>Chrom Agar Candida</t>
  </si>
  <si>
    <t>Chrom Agar Orientation</t>
  </si>
  <si>
    <t>Chrom Agar MRSA</t>
  </si>
  <si>
    <t>Cetrymide Agar/Podłoże do wykrywania Pseudomanas/</t>
  </si>
  <si>
    <t>Columbia Agar 5% Sheep Blood</t>
  </si>
  <si>
    <t>Enterococcosel Agar</t>
  </si>
  <si>
    <t>Granada Medium STR  GR.B</t>
  </si>
  <si>
    <t>Haemophilus Agar/Chocolate Agar GC Base Slovitalex Haemophilis</t>
  </si>
  <si>
    <t>szt.</t>
  </si>
  <si>
    <t>Mac Conkey Agar</t>
  </si>
  <si>
    <t>Mannitol Salt Agar</t>
  </si>
  <si>
    <t>Mueller Hinton II Agar</t>
  </si>
  <si>
    <t>Mueller Hinton + krew barania</t>
  </si>
  <si>
    <t>Neisseria Agar</t>
  </si>
  <si>
    <t>Schaedler Agar+krew+ViK T</t>
  </si>
  <si>
    <t>SS.Agar do izolacji Salmonelli i Shigelli</t>
  </si>
  <si>
    <t>Clostriudium Dificille Selective Medium</t>
  </si>
  <si>
    <t>Chrom Agar KPC</t>
  </si>
  <si>
    <t>szt</t>
  </si>
  <si>
    <t>Chrom Agar ESBL</t>
  </si>
  <si>
    <t>Chrom Agar VRE</t>
  </si>
  <si>
    <t>Chrom Agar 5% SB/ ChromAgar Orientation (płytka dzielona)</t>
  </si>
  <si>
    <t>Szczepy wzorcowe do kontroli jakości – pierwszy pasaż pakowane po 25 lub 10 w opakowaniu przechowywane od –20 stopni do +8 stopni C /krążki/</t>
  </si>
  <si>
    <t>Enterococcus faecalis ATCC 29212</t>
  </si>
  <si>
    <t>Escherichina Coli ATCC 25922</t>
  </si>
  <si>
    <t>Haemophilius Influenzae  NCTC 8468</t>
  </si>
  <si>
    <t>Pseudomonas Aeruginosa ATCC 27853</t>
  </si>
  <si>
    <t>Staphylococcus Aureus ATCC 29213</t>
  </si>
  <si>
    <t>Streptococcous Pneumonae ATCC 49619</t>
  </si>
  <si>
    <t>Klebsiella Pneumoniae ATCC 700603 /ESBL/</t>
  </si>
  <si>
    <t>Streptococcous Agalactiae  ATCC 13813</t>
  </si>
  <si>
    <t>Staphylococcus Aureus MRSA 43300 10 D</t>
  </si>
  <si>
    <t>Przewidywana ilość testów na 36 m-ce</t>
  </si>
  <si>
    <r>
      <t>Ilość opakowań</t>
    </r>
    <r>
      <rPr>
        <sz val="8"/>
        <rFont val="Arial"/>
        <family val="2"/>
      </rPr>
      <t xml:space="preserve"> potrzebna  do wykonania testów na 36 m-ce</t>
    </r>
  </si>
  <si>
    <t>III.</t>
  </si>
  <si>
    <t>Testy i materiały zużywalne do identyfikacji oraz oceny lekowrażliwości drobnoustrojów</t>
  </si>
  <si>
    <t>Testy do oznaczania Menigokoków dostosowanego do zaoferowanego aparatu</t>
  </si>
  <si>
    <t>Zestaw do barwienia metodą GRAMMA (+)</t>
  </si>
  <si>
    <t>Testy do identyfikacji drobnoustrojów beztlenowych szereg minimum 29 cech biochemicznych **</t>
  </si>
  <si>
    <t>Test do identyfikacji drobnoustrojów trudnorosnących (Neisseria, Haemophilus, Moraxella) oraz innych bakterii o wysokich wymaganiach odżywczych, szereg biochemiczny minimum 29 cech biochemicznych **</t>
  </si>
  <si>
    <t>Testy do  identyfikacji  oraz  oceny  lekowrażliowści drobnoustrojów  Gram  ujemnych *</t>
  </si>
  <si>
    <t>Testy  do identyfikacji oraz  oceny  lekowrażliowści  drobnoustrojów  Gram dodatnich *</t>
  </si>
  <si>
    <t>Testy  do identyfikacji  oraz  oceny  lekowrażliowści  Streptococców *</t>
  </si>
  <si>
    <t>Testy do  identyfikacji  oraz  oceny  lekowrażliowści drobnoustrojów  Gram  ujemnych  w moczu**</t>
  </si>
  <si>
    <t>Testy do identyfikacji grzybów</t>
  </si>
  <si>
    <t>Probówki z żelem rozdzielającym do bezpośredniej inokulacji paneli do identyfikacji i lekowrażliwości z pozytywnych posiewów krwi</t>
  </si>
  <si>
    <t>Odczynniki, kalibratory i materiały eksploatacyjne wymagane do testów w poz. 28- 37</t>
  </si>
  <si>
    <t>Saline Normal probówki 5 ml Soli fizjologicznej</t>
  </si>
  <si>
    <t>Końcówki 200 ul Axygen bezbarwne, statyw, sterylne (op. a 96 szt.)</t>
  </si>
  <si>
    <t>RAZEM</t>
  </si>
  <si>
    <t>X</t>
  </si>
  <si>
    <t>IV. Dzierżawa aparatu do identyfikacji oraz oceny lekowrażliwości drobnoustrojów.</t>
  </si>
  <si>
    <t xml:space="preserve"> Lp.</t>
  </si>
  <si>
    <t>DZIERŻAWA APARATU</t>
  </si>
  <si>
    <t>Ilość m-cy</t>
  </si>
  <si>
    <t>Dzierżawa netto (zł / m-c)</t>
  </si>
  <si>
    <t>Wartość netto dzierżawy na 36 m-cy (zł)</t>
  </si>
  <si>
    <t>Wartość brutto dzierżawy na 36 m-cy (zł)</t>
  </si>
  <si>
    <t xml:space="preserve">OGÓŁEM: pkt I,II,III,IV </t>
  </si>
  <si>
    <t>Wartość netto Pakietu nr 2 : .................................. zł</t>
  </si>
  <si>
    <t>Wartość brutto Pakietu nr 2 : .................................. zł</t>
  </si>
  <si>
    <t xml:space="preserve">Uwaga: Testy do identyfikacji i lekowrażliwości </t>
  </si>
  <si>
    <t>* W przypadku kiedy poszczególni Wykonawcy nie dysponują testami łączonymi w formacie identyfikacja + lekowrażliwość zobowiązani są do wyceny w osobnych pozycjach rozdzielnych testów stanowiących zestaw identyfikacja + lekowrażliwość.</t>
  </si>
  <si>
    <t xml:space="preserve">**  Zamawiający dopuszcza możliwość  zaoferowania  testów  automatycznych lub  manualnych  do identyfikacji oraz oceny  lekowrażliwości  drobnoustrojów </t>
  </si>
  <si>
    <t>Wymogi dotyczące przedmiotu zamówienia:</t>
  </si>
  <si>
    <t xml:space="preserve">Warunki bezwzględnie wymagane - podłoża: </t>
  </si>
  <si>
    <t>zaoferowane płytki muszą być oznaczone czytelnym nadrukiem zawierającym: nazwę, serię, godzinę rozlania, termin ważności (nadruk umieszczony na spodzie płytki),</t>
  </si>
  <si>
    <t>do każdego zaoferowanego podłoża chromogennnego (podłoże musi być transparentne) wymagane jest dołączenie folderu lub instrukcji (w języku polskim!) określającej, w jaki sposób interpretować wyhodowane drobnoustroje,</t>
  </si>
  <si>
    <t>przy każdej dostawie asortymentu podłoży z pakietu nr 2 wymagane jest równoczesne dostarczenie certyfikatu jakości dla danej partii produktu,</t>
  </si>
  <si>
    <t>WARUNKI  DODATKOWE BEZWZGLĘDNIE WYMAGANE:</t>
  </si>
  <si>
    <t>Wyroby muszą bezwzględnie spełniać wymagania ustawy o wyrobach medycznych z dnia 20 maja 2010 r.   ( Dz.U. 2017 poz. 211 )</t>
  </si>
  <si>
    <t xml:space="preserve"> Bezwzględny wymóg dołączenia do oferty: aktualnego dokumentu potwierdzającego dopuszczenia do obrotu, a w przypadku, gdy prawo nie wymaga dopuszczenia do obrotu - należy dostarczyć dokument potwierdzający znak zgodności CE dla tego wyrobu. (na wezwanie Zamawiającego)</t>
  </si>
  <si>
    <t>Oferowane wyroby muszą spełniać wymagania zasadnicze określone w Rozporządzeniu Ministra Zdrowia z 12 stycznia 2011r. w sprawie wymagań zasadniczych dla wyrobów medycznych do diagnostyki in vitro (Dz.U. 2013 poz. 1127 t.j.) oraz załącznikach do wymienionego rozporządzenia.</t>
  </si>
  <si>
    <t>Wymóg dołączenia do oferty ulotek/instrukcji używania spełniających wymagania określone w ust. 8.7 Część II załącznika nr 1 do ww. Rozporządzenia Ministra Zdrowia</t>
  </si>
  <si>
    <t>Nazwy testów oraz instrukcje używania - w języku polskim.</t>
  </si>
  <si>
    <t>Dostarczyć karty charakterystyki substancji niebezpiecznych  (lub oświadczenie o braku wymogu ich posiadania)  w formie wydruku lub formie elektronicznej (CD) wraz z pierwszą dostawą odczynników</t>
  </si>
  <si>
    <t>Ilość opakowań określona w  stosunku do ilości oznaczeń (testów) na 36 m-cy (z uwzgl. terminu ważności).</t>
  </si>
  <si>
    <t>Analizator skorelowany z systemem BACTEC funkcjonującym w pracownii bakteriologii Zamawiającego</t>
  </si>
  <si>
    <t>Odczynniki i materiały kontrolne dedykowane i zwalidowane do użycia z oferowanym analizatorem</t>
  </si>
  <si>
    <t xml:space="preserve">Zestawienie wymaganych parametrów granicznych analizatora zostało przedstawione w załączniku nr 1 do Pakietu nr 2- Parametry analizatora </t>
  </si>
  <si>
    <t xml:space="preserve">W kolumnie: llość opakowań potrzebna  do wykonania testów na 36 m-ce Wykonawcy winni określić ilość opakowań potrzebnych do wykonania określonej przez Zamawiającego ilości oznaczeń (testów) </t>
  </si>
  <si>
    <r>
      <t xml:space="preserve">W pozycjach 45-48 </t>
    </r>
    <r>
      <rPr>
        <sz val="10"/>
        <rFont val="Arial"/>
        <family val="2"/>
      </rPr>
      <t>dopuszcza się rozszerzenie tabeli asortymentowo-cenowej o odpowiednią ilość wierszy niezbędnych do wyceny wszystkich materiałów oraz odczynników zużywalnych. Także w przypadku kiedy poszczególni Wykonawcy nie dysponują testami łączonymi w formacie identyfikacja + lekowrażliwość zobowiązani są do rozszerzenie tabeli asortymentowo-cenowej i wyceny w osobnych pozycjach rozdzielnych testów stanowiących zestaw identyfikacja + lekowrażliwość. Ilośc potrzebnych op. winien okreslić Wykonawca w stosunku do ilości oznaczeń (testów)</t>
    </r>
  </si>
  <si>
    <t>Czas reakcji serwisu (przyjazd inżyniera serwisowego) – maksimum 48 h od zgłoszenia (w dni robocze).</t>
  </si>
  <si>
    <r>
      <t xml:space="preserve">Po podpisaniu umowy Zamawiający wymaga </t>
    </r>
    <r>
      <rPr>
        <b/>
        <sz val="10"/>
        <rFont val="Arial"/>
        <family val="2"/>
      </rPr>
      <t>dostarczenia następujących dokumentów</t>
    </r>
    <r>
      <rPr>
        <sz val="10"/>
        <rFont val="Arial"/>
        <family val="2"/>
      </rPr>
      <t>:</t>
    </r>
  </si>
  <si>
    <r>
      <t xml:space="preserve">a) Wykaz dostawców </t>
    </r>
    <r>
      <rPr>
        <sz val="10"/>
        <rFont val="Arial"/>
        <family val="2"/>
      </rPr>
      <t xml:space="preserve">części zamiennych, części zużywalnych lub materiałów eksploatacyjnych określonych przez wytwórcę wyrobu - podstawa - art. 90 ust. 3 ustawy z dnia 20.05.2010 r o wyrobach medycznych (Dz. U. 2017 poz. 211) oraz </t>
    </r>
    <r>
      <rPr>
        <b/>
        <sz val="10"/>
        <rFont val="Arial"/>
        <family val="2"/>
      </rPr>
      <t>wykazu podmiotów</t>
    </r>
    <r>
      <rPr>
        <sz val="10"/>
        <rFont val="Arial"/>
        <family val="2"/>
      </rPr>
      <t xml:space="preserve"> upoważnionych przez wytwórcę lub autoryzowanego przedstawiciela do wykonywania czynności instalacji, okresowej konserwacji, okresowej lub doraźnej obsługi serwisowej, aktualizacji oprogramowania, okresowych lub doraźnych przeglądów, regulacji, kalibracji, wzorcowań, sprawdzeń lub kontroli bezpieczeństwa - które zgodnie z instrukcją używania wyrobu nie mogą być wykonane przez użytkownika art. 90 ust. 4 ustawy z dnia 20.05.2010 r o wyrobach medycznych (Dz. U. 2017 poz. 211)</t>
    </r>
  </si>
  <si>
    <t xml:space="preserve"> Dostawa odczynników w  temperaturze  (2-8 st. C),</t>
  </si>
  <si>
    <t>Wszystkie odczynniki od jednego producenta</t>
  </si>
  <si>
    <r>
      <t xml:space="preserve">Wartość netto i brutto oferty (pod tabelami) należy obliczyć sumując wartości netto i brutto </t>
    </r>
    <r>
      <rPr>
        <sz val="10"/>
        <color indexed="8"/>
        <rFont val="Arial"/>
        <family val="2"/>
      </rPr>
      <t>wszystkich zaoferowanych odczynników, testów i materiałów eksploatacyjnych oraz wartości netto i brutto rocznego czynszu dzierżawnego za dzierżawę aparatu.</t>
    </r>
  </si>
  <si>
    <t>Niespełnienie któregokolwiek z powyższych wymagań oraz warunków granicznych lub brak jakiegokolwiek z  wymaganych dokumentów spowoduje odrzucenie oferty.</t>
  </si>
  <si>
    <t>Załącznik Nr 1  do Pakietu nr 2 - Parametry graniczne analizatora do identyfikacji i określania lekowrażliwości drobnoustrojów</t>
  </si>
  <si>
    <r>
      <t>W poniższej części Załącznika do Pakietu nr 2 Zamawiający podał warunki graniczne parametrów bezwzględnie wymaganych dla oferowanego analizatora. Wykonawca składając ofertę j</t>
    </r>
    <r>
      <rPr>
        <u val="single"/>
        <sz val="10"/>
        <rFont val="Arial"/>
        <family val="2"/>
      </rPr>
      <t>est zobowiązany wypełnić kolumny</t>
    </r>
    <r>
      <rPr>
        <sz val="10"/>
        <rFont val="Arial"/>
        <family val="2"/>
      </rPr>
      <t xml:space="preserve">  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O</t>
    </r>
    <r>
      <rPr>
        <i/>
        <sz val="10"/>
        <rFont val="Arial"/>
        <family val="2"/>
      </rPr>
      <t>dpowiedź Wykonawcy: TAK/NIE oraz Parametry oferowane (opis)"</t>
    </r>
    <r>
      <rPr>
        <sz val="10"/>
        <rFont val="Arial"/>
        <family val="2"/>
      </rPr>
      <t>:</t>
    </r>
  </si>
  <si>
    <r>
      <t>ü</t>
    </r>
    <r>
      <rPr>
        <sz val="10"/>
        <rFont val="Arial"/>
        <family val="2"/>
      </rPr>
      <t xml:space="preserve"> kolumnę zatytułowaną „Odpowiedź Wykonawcy</t>
    </r>
    <r>
      <rPr>
        <i/>
        <sz val="10"/>
        <rFont val="Arial"/>
        <family val="2"/>
      </rPr>
      <t>: TAK lub NIE</t>
    </r>
    <r>
      <rPr>
        <sz val="10"/>
        <rFont val="Arial"/>
        <family val="2"/>
      </rPr>
      <t xml:space="preserve">” wpisując we właściwych pozycjach odpowiednio słowo: „TAK” albo „NIE”, przy czym w przypadku wpisania słowa „NIE” w pozycji której parametr jest wymagany lub pozostawienia niewypełnionego miejsca oferta podlegać będzie odrzuceniu jako nieodpowiadająca treści SIWZ, </t>
    </r>
  </si>
  <si>
    <r>
      <t xml:space="preserve">ü </t>
    </r>
    <r>
      <rPr>
        <sz val="10"/>
        <rFont val="Arial"/>
        <family val="2"/>
      </rPr>
      <t>kolumnę zatytułowaną „Opis Parametru oferowanego przez Wykonawcę” opisując we właściwych pozycjach w wyczerpujący sposób dany parametr. Brak opisu lub opis nieodpowiadający opisom przedstawionym w kolumnie „Opis parametrów wymaganych” będzie traktowany jako brak danego parametru w oferowanej konfiguracji, co skutkować będzie odrzuceniem oferty jako niezgodnej z treścią SIWZ.</t>
    </r>
  </si>
  <si>
    <t xml:space="preserve">Nazwa aparatu: </t>
  </si>
  <si>
    <t xml:space="preserve">Producent: </t>
  </si>
  <si>
    <t xml:space="preserve">Typ:  </t>
  </si>
  <si>
    <t xml:space="preserve">Model: </t>
  </si>
  <si>
    <t>Opis parametrów wymaganych</t>
  </si>
  <si>
    <t>Wartość graniczna</t>
  </si>
  <si>
    <t>Odpowiedź Wykonawcy Tak/Nie</t>
  </si>
  <si>
    <r>
      <t>Opis Parametru oferowanego przez Wykonawcę</t>
    </r>
    <r>
      <rPr>
        <b/>
        <sz val="16"/>
        <color indexed="8"/>
        <rFont val="Times New Roman"/>
        <family val="1"/>
      </rPr>
      <t>*</t>
    </r>
  </si>
  <si>
    <t>Tak/Nie</t>
  </si>
  <si>
    <t xml:space="preserve">Aparat  najnowszy technologiczne  z  oferty  danego  producenta, rok produkcji nie starszy niż  2011r </t>
  </si>
  <si>
    <t>TAK</t>
  </si>
  <si>
    <t>Pojemność aparatu do identyfikacji i lekowrażliwości co najmniej 60 stacji  inkubacyjno-pomiarowych.</t>
  </si>
  <si>
    <t xml:space="preserve">Automatyczny system do diagnostyki mikrobiologicznej wykonujący szybkie testy identyfikacyjne oraz oznaczający wrażliwość na antybiotyki drobnoustrojów Gram (-) oraz Gram (+).  </t>
  </si>
  <si>
    <t xml:space="preserve">System wykonujący wszystkie niezbędne testy do uzyskania pełnej identyfikacji, brak konieczności wykonywania jakichkolwiek dodatkowych testów  oraz dodawania   odczynników  w komorze  inkubacyjnej  aparatu.off-line. </t>
  </si>
  <si>
    <t xml:space="preserve">Ciągłe kontrolowanie badanych próbek (automatyczna kalibracja  i  kontrola poprawności pracy wykonywana przez aparat) - co najmniej trzykrotny pomiar w ciągu 1 godziny. </t>
  </si>
  <si>
    <t>Możliwość wykonywania testów identyfikacji i lekowrażliwości oddzielnie oraz łącznie na jednym module testowym.</t>
  </si>
  <si>
    <t>Testy służące do analiz mikrobiologicznych powinny być bezpieczne,  szczelnie zamknięte  w trakcie inkubacji  i pomiarów.</t>
  </si>
  <si>
    <t>Czas uzyskania wyniku identyfikacji (liczony od momentu inkubacji testu):  3 - 15 godzin.</t>
  </si>
  <si>
    <t>Czas uzyskania  wyniku  lekowrażliwości (liczony od momentu inkubacji testu):  6 - 13 godzin.</t>
  </si>
  <si>
    <r>
      <t xml:space="preserve">Możliwość podawania wyniku testu lekowrażliwości w postaci wartości MIC (minimum 3, 5, 8, 9 i 10  stężeń antybiotyku w zależności od antybiotyku) – </t>
    </r>
    <r>
      <rPr>
        <b/>
        <sz val="10"/>
        <rFont val="Arial"/>
        <family val="2"/>
      </rPr>
      <t>dołączyć opisy testów do oznaczania lekowrażliwości - dokument producenta</t>
    </r>
    <r>
      <rPr>
        <sz val="10"/>
        <rFont val="Arial"/>
        <family val="2"/>
      </rPr>
      <t xml:space="preserve">. </t>
    </r>
  </si>
  <si>
    <r>
      <t xml:space="preserve">Podwójne (geometrycznie wzrastające) rozcieńczenia dla poszczególnych  antybiotyków na modułach testowych, bez omijania stężeń pośrednich dla danego zakresu leku - zgodnie z zaleceniami CLSI  oraz EUCAST - </t>
    </r>
    <r>
      <rPr>
        <b/>
        <sz val="10"/>
        <rFont val="Arial"/>
        <family val="2"/>
      </rPr>
      <t>dołaczyć dokument producenta</t>
    </r>
    <r>
      <rPr>
        <sz val="10"/>
        <rFont val="Arial"/>
        <family val="2"/>
      </rPr>
      <t xml:space="preserve">. </t>
    </r>
  </si>
  <si>
    <t xml:space="preserve">System przystosowany do pracy z testami antybiogramowymi opracowanymi według zaleceń programu EUCAST  v. min. 2.0.  </t>
  </si>
  <si>
    <r>
      <t xml:space="preserve">Dostępność  testów  do  lekowrażliwości   zgodnych  ze  standardami  EUCAST -  </t>
    </r>
    <r>
      <rPr>
        <b/>
        <sz val="10"/>
        <rFont val="Arial"/>
        <family val="2"/>
      </rPr>
      <t xml:space="preserve">dołączyć  opisy  z  wykazem  antybiotyków  oraz  zakresu  stężeń. </t>
    </r>
  </si>
  <si>
    <t xml:space="preserve">Możliwość   wykrycia   mechanizmu    opóźnionej   wrażliwości  drobnoustrojów   na   działanie  poszczególnych   antybiotyków -  specjalne  algorytmy  weryfikujące  i  korygujące  poprawność   odczytu  wrażliwości  w  czasie. </t>
  </si>
  <si>
    <t>Możliwość wykonania testu identyfikacji i lekowrażliwości w  trybie 0,25 i 0,5 McFarlanda oraz pomiaru gęstości inokulum za pomocą odpowiedniego densytometru mierzącego gęstość  z dokładnością  0,01.</t>
  </si>
  <si>
    <t xml:space="preserve">Możliwość   wykrycia   różnych   typów  mechanizmów  oporności   charakterystycznych   dla  bakterii  Gram (-)  lub  odpowiednio dla  bakterii  Gram (+)  na  jednym  rodzaju    modułu  testowego - (poszczególne   moduły  testowe  muszą  posiadać  możliwość  wykrycia  wszystkich   prawdopodobnych  mechanizmów  oporności  dla   drobnoustrojów  znajdujących  się  w  bazie  taksonomicznej  przypisanej  dla  tego  modułu). </t>
  </si>
  <si>
    <t xml:space="preserve">Możliwość wykrywania mechanizmów oporności z uwzględnieniem MRS (S.aureus, CN Staphylococcus), HLAR, ESBL ("Fenotypowy  test  potwierdzający"  na każdym panelu G(-)),  hiperprodukcja  chromosomalnych  β-laktamaz  u  Klebsiella oxytoca – Hyper  K1 (OXY),  oporność  enterokokków  na  glikopeptydy - VRE (VanA, Van B),  MLSb,  BL, oporności gronkowców na glikopeptydy (VISA, VRSA). </t>
  </si>
  <si>
    <t xml:space="preserve">Możliwość wdrożenia procedury bezpośredniej inokulacji paneli testowych z pozytywnych podłoży płynnych  przy pomocy probówki  z  żelem separującym - dołączyć procedurę producenta.  (zapewnienie  ciagłości  diagnostyki z posiadanym  systemem do posiewu  krwi  BD Bactec 9050). </t>
  </si>
  <si>
    <t xml:space="preserve">Wbudowane  oprogramowanie w formie graficznej wraz z systemem eksperckim weryfikującym i nadzorującym poprawność uzyskiwanych wyników badań (zgodność identyfikacji z lekowrażliwością, zgodność w obrębie grup leków, interpretacja wg CLSI i EUCAST). </t>
  </si>
  <si>
    <t>System ekspercki pracujący zgodnie z wymaganiami CLSI 2008 r. (możliwość  bezpłatnej  aktualizacji i dostosowania oprogramowania do najnowszych wymagań CLSI)</t>
  </si>
  <si>
    <t>Niezależny,  zwalidowany   przez  producenta  program  kontroli jakości aparatu  (QC),  pozwalający  na  sprawdzenie    poprawności   jego  działania  z  użyciem  modułów  testowych  oraz  wszystkich  niezbędnych  odczynników  zastosowanych   do  wykonania  badania (w oparciu o szczepy wzorcowe z  minimum pierwszego pasażu z kolekcji ATCC,  w tym  możliwość kontroli detekcji mechanizmów oporności).</t>
  </si>
  <si>
    <t>Współpraca systemu do diagnostyki mikrobiologicznej z laboratoryjnym systemem informatycznym, poprzez zintegrowany interfejs oraz wprowadzanie danych o próbkach przy pomocy czytnika kodów kreskowych (oszczędność czasu oraz eliminacja możliwości pomyłki).</t>
  </si>
  <si>
    <t>Analizator wyposażony w czytnik kodów kreskowych</t>
  </si>
  <si>
    <t>Data ważności wszystkich zużywalnych odczynników - minimum 6 miesięcy od daty dostawy.</t>
  </si>
  <si>
    <t>Wliczony w dzierżawę serwis zapewniający usunięcie awarii w ciągu 48 godzin od zgłoszenia awarii. Wliczone w dzierżawę przeglądy i kalibracje aparatu zgodne z wymogami producenta.</t>
  </si>
  <si>
    <t>Szkolenie personelu w zakresie obsługi aparatu w siedzibie Zamawiającego.</t>
  </si>
  <si>
    <t>Instrukcja obsługi w języku polskim</t>
  </si>
  <si>
    <t xml:space="preserve">Urządzenie UPS pozwalające na podtrzymanie pracy analizatora w przypadku awarii sieci energetycznej. </t>
  </si>
  <si>
    <t>Analizator i cieplarka  objęte gwarancją producenta w okresie 36 miesięcy (uwzględniająca minimum - 2 bezpłatne przeglądy aparatu w ciągu roku, bezpłatne wymiany podzespołów - coroczne przeglądy serwisowe zakończone wydaniem świadectwa sprawdzenia stanu technicznego urządzeń i aparatury).</t>
  </si>
  <si>
    <t>Deklaracje CE dla analizatora oraz cieplarki– dokument na wezwanie Zamawiającego w trybie art. 26 ust.2.</t>
  </si>
  <si>
    <t xml:space="preserve">Instalacja na koszt Wykonawcy, </t>
  </si>
  <si>
    <t>Przy instalacji analizatora Wykonawca dołączy paszport techniczny</t>
  </si>
  <si>
    <t>Wraz z pierwszą dostawą odczynników wykonawca dostarczy ulotki odczynnikowe w języku polskim, wykaz odczynników zawierających substancje niebezpieczne i ich karty charakterystyki w wersji elektronicznej lub papierowej</t>
  </si>
  <si>
    <t>Wszystkie odczynniki, kalibratory i materiały eksploatacyjne muszą pochodzić od tego samego producenta co oferowany analizator lub być do niego dedykowane (walidacja).</t>
  </si>
  <si>
    <r>
      <t xml:space="preserve">Parametry Cieplarki:
</t>
    </r>
    <r>
      <rPr>
        <sz val="10"/>
        <rFont val="Arial"/>
        <family val="2"/>
      </rPr>
      <t xml:space="preserve">Obieg wymuszony powietrza 
Poj. 80 dm3     (80 l)
Nastawianie temp.:
- co 0,1 oC 
- zakres temp. pracy 20-69oC
- dokładność stabilizacji temp. +/- 0,1 oC
- zabezpieczenia przed przekroczeniem temp. zakresu pracy
- wyświetlacz cyfrowy temperatury z rozdzielczością 0,1
Wyposażona w min. 2 półki
</t>
    </r>
  </si>
  <si>
    <t xml:space="preserve">Wymiary Cieplarki: (+/- 10 mm)
Wymiary aparatu: szer x wys x gł    ok. 750 x 660 x 500 mm
Wymiary komory: szer x wys x gł    ok. 500 x 500 x 310 mm
</t>
  </si>
  <si>
    <t>Tak, Podać</t>
  </si>
  <si>
    <t>Pakiet nr 3. Odczynniki i testy lateksowe</t>
  </si>
  <si>
    <t>Identifikacja  B-Loctamasy / Nitrocefin, patyczki 100szt/op</t>
  </si>
  <si>
    <t>Katalaza  odczynnik do identyfikacji</t>
  </si>
  <si>
    <t>Optochina do różnicowania pneumokoków, op /50 krążków/</t>
  </si>
  <si>
    <t>Osocze królicze liofilizowane /Koagulaza</t>
  </si>
  <si>
    <t>Oxidasa-patyczki /50szt/op/ Identyfikacja Oxydazy lub paski</t>
  </si>
  <si>
    <t xml:space="preserve"> Op.</t>
  </si>
  <si>
    <t>Pastorex meningitis op.25 testów</t>
  </si>
  <si>
    <t>Strep Grouping kit/ zestaw do identyfikacji streptokoków/Latex, a 50 testów/op.</t>
  </si>
  <si>
    <t>Staphytest PLUS/ zestaw lateksowy do oznaczania Staphylococcus Aureus /100</t>
  </si>
  <si>
    <t>System do identyfikacji Bakt.gr/-/ na 24 cechy + system komputerowy (paski+odczynniki), 60 testów/op.</t>
  </si>
  <si>
    <t>Test lateksowy do wykrywania streptococcus pneumonice DRY Spot Pneumo, 60 testów/op.</t>
  </si>
  <si>
    <t>Salmonella test kit /latex/  Wstępna identyfikacja, 100 testów/op.</t>
  </si>
  <si>
    <t>Zestaw do oznaczania białka PBP 2 /lateks/, 50 testów/op.</t>
  </si>
  <si>
    <t>Zestaw do hodowli beztlenowców / torebki, saszetki/ 10szt/op</t>
  </si>
  <si>
    <t>Zestaw do hodowli w ATM CO2 / torebki, saszetki/ 20szt/op.</t>
  </si>
  <si>
    <t>System do manualnej Identyfikacji Biochemicznej /Odczyt po 4 h/ + system komputerowy Enterobacteriaceae oraz inne pałeczki  GR/-/ Oksydazo - ujemne</t>
  </si>
  <si>
    <t>System do manualnej identyfikacji biochemicznej /Odczyt po 4h/ + system komputerowy. Niefermentujące oraz wybrane fermentujące bakterie GR/-/ nienależące do enterobacteriacea</t>
  </si>
  <si>
    <t>Testy do oznaczania karbapenemazy (5 ozn w opk.)</t>
  </si>
  <si>
    <t>Test immunochromatyczny do oznaczania 3 karbapenemaz (OXA-48, KOC,NDM) (kasetkowy) (20 ozn w opak)</t>
  </si>
  <si>
    <t>Pakiet nr 4.  Testy i materiały eksploatacyjne do aparatu do diagnostyki (będącego własnością Zamawiającego)</t>
  </si>
  <si>
    <t>Testy i materiały eksploatacyjne do posiadanego aparatu do posiewu krwi Bactec 9050</t>
  </si>
  <si>
    <t>Igły do przesiewu</t>
  </si>
  <si>
    <t>Odczynniki, kalibratory i materiały eksploatacyjne *</t>
  </si>
  <si>
    <t>Uwaga!</t>
  </si>
  <si>
    <t xml:space="preserve">Zamawiający dopuszcza w Pakiecie nr 4. złożenie oferty równoważnej w tym sensie, że dopuszcza zaoferowanie innych materiałów niż wyszczególnione przez Zamawiającego w tym Pakiecie pod warunkiem, że: </t>
  </si>
  <si>
    <t>a) materiały te mają taki sam skład, jak materiały przedstawione w tym Pakiecie, spektrum działania identyczne, czas działania identyczny lub krótszy,</t>
  </si>
  <si>
    <t>b) Wykonawca załączy do oferty oświadczenie właściwych władz firmy Becton Dickinson, iż zaoferowany produkt może być stosowany bez żadnych ograniczeń w systemie BBL Crystal lub aparacie do posiewu krwi Bactec 9050 jako produkt równoważny dla produktu wymaganego przez Zamawiającego (wymagane jest podanie pełnej nazwy danego produktu firmy Becton Dickinson i pełnej nazwy produktu dlań równoważnego).</t>
  </si>
  <si>
    <t>Pakiet nr 5.   Szybki test membranowy immunoenzymatyczny do jednoczesnego wykrywania antygenu dehydrogenazy glutaminianowej oraz toksyny A i B Clostridium     Difficile w próbkach kału.</t>
  </si>
  <si>
    <t>Clostridium Difficile test wykrywajacy GDH oraz toksyny A i B</t>
  </si>
  <si>
    <t xml:space="preserve">Metoda mikrorozcieńczeń Kolistyny </t>
  </si>
  <si>
    <t>Warunki wymagane:</t>
  </si>
  <si>
    <t>- Opakowanie do 25 testów,</t>
  </si>
  <si>
    <t>- Instrukcja w języku polskim,</t>
  </si>
  <si>
    <t>- Szybki czas odczytu 25-30 minut</t>
  </si>
  <si>
    <t>Test powinien spełniać następujące wymagania:</t>
  </si>
  <si>
    <t>1. Test do jednoczesnego oznaczania atygenu i toksyny</t>
  </si>
  <si>
    <t>2. Dozowanie do 1 studzienki</t>
  </si>
  <si>
    <t>3. Kontrola dodatna w zestawie</t>
  </si>
  <si>
    <t>4. Skalownie pipetki</t>
  </si>
  <si>
    <t>5. Możliwość przechowywania kału do 72h (bez zamrożenia)</t>
  </si>
  <si>
    <t>6. Czułość i swoistość</t>
  </si>
  <si>
    <t>Pakiet nr 6. Sprzęt jednorazowy laboratoryjny i podłoża transportowe</t>
  </si>
  <si>
    <r>
      <t xml:space="preserve">Ezy jednorazowe, sterylne 10 </t>
    </r>
    <r>
      <rPr>
        <sz val="10"/>
        <rFont val="Czcionka tekstu podstawowego"/>
        <family val="0"/>
      </rPr>
      <t>µ</t>
    </r>
    <r>
      <rPr>
        <sz val="10"/>
        <rFont val="Arial"/>
        <family val="2"/>
      </rPr>
      <t>l pakowane pojedynczo</t>
    </r>
  </si>
  <si>
    <t xml:space="preserve"> Pipety pasterowskie sterylne pakowane pojedyńczo 2ml lub 3ml</t>
  </si>
  <si>
    <t xml:space="preserve"> Podłoże transportowe do moczu 2 składnikowe – Mac Concey, Cled</t>
  </si>
  <si>
    <t>Ezy bakteriologiczne z drutu konhalowego 10 ul</t>
  </si>
  <si>
    <t>Ezy jednorazowe, sterylne 1 µl pakowane pojedynczo</t>
  </si>
  <si>
    <t>probówki plastikowe 5ml sterylne z korkiem</t>
  </si>
  <si>
    <t>Pakiet nr 7.   System do manualnej wstępnej identyfikacji oraz oznaczania lekowrażliwości drobnoustrojów</t>
  </si>
  <si>
    <t>System do manualnej wstępnej identyfikacji oraz oznaczania lekowrażliwości drobnoustrojów powodujących zakażenia bakteryjne układu pokarmowego</t>
  </si>
  <si>
    <t>System do manualnej wstępnej identyfikacji oraz oznaczania lekowrażliwości drobnoustrojów najczęściej powodujących zakażenia górnych dróg oddechowych</t>
  </si>
  <si>
    <t>System do manualnej wstępnej identyfikacji oraz oznaczania lekowrażliwości drobnoustrojów najczęściej powodujących zakażenia ośrodkowego układu nerwowego</t>
  </si>
  <si>
    <t>System do manualnej wstępnej identyfikacji oraz oznaczania lekowrażliwości drobnoustrojów najczęściej powodujących zakażenia ośrodkowego układu moczowo-płciowego</t>
  </si>
  <si>
    <t>Chromatograficzny szybki test służący do jakościowego wykrycia Chlamydia Trachomatis z wymazu  szyjki macicy u kobiet oraz wymazu z cewki moczowej w mężczyzn</t>
  </si>
  <si>
    <t xml:space="preserve">* W pozycjach 10-12 dopuszcza się rozszerzenie tabeli asortymentowo-cenowej o odpowiednią ilość wierszy niezbędnych do wyceny wszystkich materiałów oraz odczynników zużywalnych dostosowanych proporcjonalnie  do ilości testów.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</si>
  <si>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</si>
  <si>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</si>
  <si>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</si>
  <si>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</si>
  <si>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</si>
  <si>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</si>
  <si>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</si>
  <si>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</si>
  <si>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</si>
  <si>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</si>
  <si>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</si>
  <si>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(kol. D x kol.E)</t>
  </si>
  <si>
    <t>(kol.F x kol.G%)</t>
  </si>
  <si>
    <t>(kol.F + kol.H)</t>
  </si>
  <si>
    <t>Numer katalogowy producenta/ Nazwa handlowa</t>
  </si>
  <si>
    <t>(kol. E x kol.F)</t>
  </si>
  <si>
    <t>(kol.G x kol.H%)</t>
  </si>
  <si>
    <t>L</t>
  </si>
  <si>
    <t>(kol.G + kol.I)</t>
  </si>
  <si>
    <t xml:space="preserve">Aparat do identyfikacji oraz oceny lekowrażliwości  Model,typ, producent: ………………….. rok produkcji: ………….. </t>
  </si>
  <si>
    <t xml:space="preserve">Cieplarka laboratoryjnaModel,typ, producent: ………………….. rok produkcji: ………….. </t>
  </si>
  <si>
    <t>(kol.C x kol. D)</t>
  </si>
  <si>
    <t>(kol.E x kol.F%)</t>
  </si>
  <si>
    <t>(kol. E + kol. G)</t>
  </si>
  <si>
    <r>
      <t xml:space="preserve">* WYPEŁNIA OFERENT
</t>
    </r>
    <r>
      <rPr>
        <b/>
        <i/>
        <sz val="12"/>
        <rFont val="Arial"/>
        <family val="1"/>
      </rPr>
      <t xml:space="preserve">Spełnienie wymagań granicznych należy potwierdzić katalogiem oraz materiałami i procedurami diagnostycznymi producenta - </t>
    </r>
    <r>
      <rPr>
        <b/>
        <i/>
        <u val="single"/>
        <sz val="12"/>
        <rFont val="Arial"/>
        <family val="1"/>
      </rPr>
      <t xml:space="preserve">kopie dołączyć do oferty(na wezwanie Zamawiającego z art 26 ust.2).
</t>
    </r>
    <r>
      <rPr>
        <b/>
        <i/>
        <sz val="12"/>
        <rFont val="Arial"/>
        <family val="1"/>
      </rPr>
      <t>Niespełnienie wymagań granicznych powoduje odrzucenie oferty</t>
    </r>
  </si>
  <si>
    <t>........................ .....................................................................</t>
  </si>
  <si>
    <r>
      <t xml:space="preserve">           /</t>
    </r>
    <r>
      <rPr>
        <b/>
        <i/>
        <sz val="8"/>
        <rFont val="Garamond"/>
        <family val="1"/>
      </rPr>
      <t xml:space="preserve">miejscowość, data/                                                  </t>
    </r>
  </si>
  <si>
    <t xml:space="preserve">UWAGA! </t>
  </si>
  <si>
    <t xml:space="preserve">       /podpis Wykonawcy lub osób uprawnionych do składania oświadczeń woli w imieniu Wykonawcy/*</t>
  </si>
  <si>
    <t xml:space="preserve">...............................................................                               </t>
  </si>
  <si>
    <r>
      <t xml:space="preserve">* </t>
    </r>
    <r>
      <rPr>
        <i/>
        <sz val="10"/>
        <color indexed="12"/>
        <rFont val="Garamond"/>
        <family val="1"/>
      </rPr>
      <t>Dokument w formie pisemnej powinien być podpisany przez osobę/y uprawnione do składania oświadczeń woli w imieniu Wykonawcy na dokumencie. Podpis umożliwiający identyfikację osoby składającej ofertę – podpis nieczytelny (tzw. parafka) winien być opatrzony pieczątką imienną osoby składającej ofertę.</t>
    </r>
  </si>
  <si>
    <r>
      <t xml:space="preserve">W przypadku składania dokumentu w formie elektronicznej </t>
    </r>
    <r>
      <rPr>
        <i/>
        <sz val="10"/>
        <color indexed="12"/>
        <rFont val="Garamond"/>
        <family val="1"/>
      </rPr>
      <t>– dokument powinien być podpisany tylko podpisem kwalifikowanym zgodnie z instrukcją określoną w SIWZ</t>
    </r>
  </si>
  <si>
    <t>Formularz asortymentowo – cenowy</t>
  </si>
  <si>
    <t xml:space="preserve"> Bezwzględny wymóg posiadania: aktualnego dokumentu potwierdzającego dopuszczenia do obrotu, a w przypadku, gdy prawo nie wymaga dopuszczenia do obrotu - należy dostarczyć dokument potwierdzający znak zgodności CE dla tego wyrobu. (na wezwanie Zamawiającego)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</si>
</sst>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75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10"/>
      <name val="Symbol"/>
      <family val="1"/>
    </font>
    <font>
      <sz val="11"/>
      <name val="Arial"/>
      <family val="2"/>
    </font>
    <font>
      <sz val="8"/>
      <name val="Symbol"/>
      <family val="1"/>
    </font>
    <font>
      <sz val="8"/>
      <color indexed="8"/>
      <name val="Symbol"/>
      <family val="1"/>
    </font>
    <font>
      <sz val="8"/>
      <color indexed="8"/>
      <name val="Arial"/>
      <family val="2"/>
    </font>
    <font>
      <b/>
      <sz val="10.5"/>
      <name val="Garamond"/>
      <family val="1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7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sz val="10"/>
      <name val="Arial CE"/>
      <family val="2"/>
    </font>
    <font>
      <b/>
      <sz val="10"/>
      <name val="Times New Roman"/>
      <family val="1"/>
    </font>
    <font>
      <b/>
      <i/>
      <sz val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u val="single"/>
      <sz val="12"/>
      <name val="Arial"/>
      <family val="2"/>
    </font>
    <font>
      <b/>
      <u val="single"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sz val="10"/>
      <name val="Wingdings"/>
      <family val="0"/>
    </font>
    <font>
      <sz val="10"/>
      <name val="Bookman Old Style"/>
      <family val="1"/>
    </font>
    <font>
      <sz val="10"/>
      <color indexed="8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Times New Roman"/>
      <family val="1"/>
    </font>
    <font>
      <b/>
      <sz val="16"/>
      <color indexed="8"/>
      <name val="Times New Roman"/>
      <family val="1"/>
    </font>
    <font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i/>
      <u val="single"/>
      <sz val="12"/>
      <name val="Arial"/>
      <family val="1"/>
    </font>
    <font>
      <b/>
      <sz val="9.5"/>
      <name val="Arial"/>
      <family val="2"/>
    </font>
    <font>
      <sz val="10"/>
      <name val="Czcionka tekstu podstawowego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Garamond"/>
      <family val="1"/>
    </font>
    <font>
      <i/>
      <sz val="8"/>
      <name val="Garamond"/>
      <family val="1"/>
    </font>
    <font>
      <b/>
      <i/>
      <sz val="8"/>
      <name val="Garamond"/>
      <family val="1"/>
    </font>
    <font>
      <b/>
      <sz val="10"/>
      <color indexed="10"/>
      <name val="Garamond"/>
      <family val="1"/>
    </font>
    <font>
      <b/>
      <i/>
      <sz val="10"/>
      <color indexed="12"/>
      <name val="Garamond"/>
      <family val="1"/>
    </font>
    <font>
      <i/>
      <sz val="10"/>
      <color indexed="12"/>
      <name val="Garamond"/>
      <family val="1"/>
    </font>
    <font>
      <b/>
      <u val="single"/>
      <sz val="10.5"/>
      <name val="Garamond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0" borderId="0">
      <alignment/>
      <protection/>
    </xf>
    <xf numFmtId="0" fontId="66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3" fillId="20" borderId="1" applyNumberFormat="0" applyAlignment="0" applyProtection="0"/>
    <xf numFmtId="0" fontId="67" fillId="0" borderId="0" applyNumberFormat="0" applyFill="0" applyBorder="0" applyAlignment="0" applyProtection="0"/>
    <xf numFmtId="9" fontId="0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18" fillId="3" borderId="0" applyNumberFormat="0" applyBorder="0" applyAlignment="0" applyProtection="0"/>
  </cellStyleXfs>
  <cellXfs count="3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justify"/>
    </xf>
    <xf numFmtId="0" fontId="23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vertical="top" wrapText="1"/>
    </xf>
    <xf numFmtId="0" fontId="22" fillId="0" borderId="11" xfId="0" applyFont="1" applyBorder="1" applyAlignment="1">
      <alignment horizontal="center" vertical="top" wrapText="1"/>
    </xf>
    <xf numFmtId="0" fontId="24" fillId="20" borderId="12" xfId="0" applyFont="1" applyFill="1" applyBorder="1" applyAlignment="1">
      <alignment horizontal="center" vertical="top" wrapText="1"/>
    </xf>
    <xf numFmtId="0" fontId="23" fillId="4" borderId="12" xfId="0" applyFont="1" applyFill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11" xfId="0" applyFont="1" applyBorder="1" applyAlignment="1">
      <alignment vertical="top" wrapText="1"/>
    </xf>
    <xf numFmtId="164" fontId="21" fillId="0" borderId="11" xfId="64" applyFont="1" applyFill="1" applyBorder="1" applyAlignment="1" applyProtection="1">
      <alignment vertical="top" wrapText="1"/>
      <protection/>
    </xf>
    <xf numFmtId="164" fontId="21" fillId="0" borderId="11" xfId="0" applyNumberFormat="1" applyFont="1" applyBorder="1" applyAlignment="1">
      <alignment vertical="top" wrapText="1"/>
    </xf>
    <xf numFmtId="4" fontId="21" fillId="0" borderId="11" xfId="0" applyNumberFormat="1" applyFont="1" applyBorder="1" applyAlignment="1">
      <alignment vertical="top" wrapText="1"/>
    </xf>
    <xf numFmtId="0" fontId="26" fillId="0" borderId="11" xfId="0" applyFont="1" applyBorder="1" applyAlignment="1">
      <alignment vertical="top" wrapText="1"/>
    </xf>
    <xf numFmtId="0" fontId="21" fillId="0" borderId="12" xfId="0" applyFont="1" applyBorder="1" applyAlignment="1">
      <alignment horizontal="center" vertical="top" wrapText="1"/>
    </xf>
    <xf numFmtId="0" fontId="21" fillId="0" borderId="12" xfId="0" applyFont="1" applyBorder="1" applyAlignment="1">
      <alignment vertical="top" wrapText="1"/>
    </xf>
    <xf numFmtId="0" fontId="26" fillId="0" borderId="12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21" fillId="0" borderId="12" xfId="0" applyFont="1" applyBorder="1" applyAlignment="1">
      <alignment horizontal="center"/>
    </xf>
    <xf numFmtId="0" fontId="21" fillId="0" borderId="12" xfId="0" applyFont="1" applyBorder="1" applyAlignment="1">
      <alignment/>
    </xf>
    <xf numFmtId="0" fontId="23" fillId="4" borderId="12" xfId="0" applyFont="1" applyFill="1" applyBorder="1" applyAlignment="1">
      <alignment/>
    </xf>
    <xf numFmtId="0" fontId="23" fillId="4" borderId="12" xfId="0" applyFont="1" applyFill="1" applyBorder="1" applyAlignment="1">
      <alignment horizontal="left"/>
    </xf>
    <xf numFmtId="0" fontId="0" fillId="4" borderId="12" xfId="0" applyFont="1" applyFill="1" applyBorder="1" applyAlignment="1">
      <alignment horizontal="center"/>
    </xf>
    <xf numFmtId="0" fontId="21" fillId="4" borderId="12" xfId="0" applyFont="1" applyFill="1" applyBorder="1" applyAlignment="1">
      <alignment vertical="top" wrapText="1"/>
    </xf>
    <xf numFmtId="0" fontId="21" fillId="4" borderId="11" xfId="0" applyFont="1" applyFill="1" applyBorder="1" applyAlignment="1">
      <alignment vertical="top" wrapText="1"/>
    </xf>
    <xf numFmtId="0" fontId="0" fillId="4" borderId="12" xfId="0" applyFont="1" applyFill="1" applyBorder="1" applyAlignment="1">
      <alignment vertical="top" wrapText="1"/>
    </xf>
    <xf numFmtId="164" fontId="21" fillId="0" borderId="12" xfId="64" applyFont="1" applyFill="1" applyBorder="1" applyAlignment="1" applyProtection="1">
      <alignment vertical="top" wrapText="1"/>
      <protection/>
    </xf>
    <xf numFmtId="0" fontId="0" fillId="0" borderId="10" xfId="0" applyFont="1" applyBorder="1" applyAlignment="1">
      <alignment vertical="top" wrapText="1"/>
    </xf>
    <xf numFmtId="0" fontId="22" fillId="0" borderId="12" xfId="0" applyFont="1" applyBorder="1" applyAlignment="1">
      <alignment horizontal="center" vertical="top" wrapText="1"/>
    </xf>
    <xf numFmtId="0" fontId="22" fillId="0" borderId="12" xfId="0" applyFont="1" applyBorder="1" applyAlignment="1">
      <alignment vertical="top" wrapText="1"/>
    </xf>
    <xf numFmtId="164" fontId="0" fillId="0" borderId="12" xfId="64" applyFill="1" applyBorder="1" applyAlignment="1" applyProtection="1">
      <alignment vertical="top" wrapText="1"/>
      <protection/>
    </xf>
    <xf numFmtId="0" fontId="23" fillId="0" borderId="12" xfId="0" applyFont="1" applyBorder="1" applyAlignment="1">
      <alignment vertical="top" wrapText="1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vertical="top" wrapText="1"/>
    </xf>
    <xf numFmtId="164" fontId="21" fillId="0" borderId="0" xfId="64" applyFont="1" applyFill="1" applyBorder="1" applyAlignment="1" applyProtection="1">
      <alignment vertical="top" wrapText="1"/>
      <protection/>
    </xf>
    <xf numFmtId="164" fontId="0" fillId="0" borderId="0" xfId="64" applyFill="1" applyBorder="1" applyAlignment="1" applyProtection="1">
      <alignment vertical="top" wrapText="1"/>
      <protection/>
    </xf>
    <xf numFmtId="0" fontId="23" fillId="0" borderId="0" xfId="0" applyFont="1" applyBorder="1" applyAlignment="1">
      <alignment vertical="top" wrapText="1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center"/>
    </xf>
    <xf numFmtId="0" fontId="34" fillId="0" borderId="0" xfId="0" applyFont="1" applyAlignment="1">
      <alignment/>
    </xf>
    <xf numFmtId="0" fontId="26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35" fillId="0" borderId="11" xfId="0" applyFont="1" applyBorder="1" applyAlignment="1">
      <alignment vertical="top" wrapText="1"/>
    </xf>
    <xf numFmtId="49" fontId="24" fillId="20" borderId="12" xfId="0" applyNumberFormat="1" applyFont="1" applyFill="1" applyBorder="1" applyAlignment="1">
      <alignment horizontal="center" vertical="top" wrapText="1"/>
    </xf>
    <xf numFmtId="49" fontId="36" fillId="4" borderId="12" xfId="0" applyNumberFormat="1" applyFont="1" applyFill="1" applyBorder="1" applyAlignment="1">
      <alignment horizontal="center" vertical="top" wrapText="1"/>
    </xf>
    <xf numFmtId="49" fontId="24" fillId="4" borderId="14" xfId="0" applyNumberFormat="1" applyFont="1" applyFill="1" applyBorder="1" applyAlignment="1">
      <alignment vertical="top" wrapText="1"/>
    </xf>
    <xf numFmtId="49" fontId="24" fillId="4" borderId="13" xfId="0" applyNumberFormat="1" applyFont="1" applyFill="1" applyBorder="1" applyAlignment="1">
      <alignment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5" xfId="0" applyFont="1" applyBorder="1" applyAlignment="1">
      <alignment vertical="top" wrapText="1"/>
    </xf>
    <xf numFmtId="0" fontId="0" fillId="0" borderId="15" xfId="0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4" fontId="0" fillId="0" borderId="12" xfId="0" applyNumberFormat="1" applyFont="1" applyBorder="1" applyAlignment="1">
      <alignment vertical="top" wrapText="1"/>
    </xf>
    <xf numFmtId="4" fontId="26" fillId="0" borderId="12" xfId="0" applyNumberFormat="1" applyFont="1" applyBorder="1" applyAlignment="1">
      <alignment vertical="top" wrapText="1"/>
    </xf>
    <xf numFmtId="1" fontId="26" fillId="0" borderId="12" xfId="0" applyNumberFormat="1" applyFont="1" applyBorder="1" applyAlignment="1">
      <alignment vertical="top" wrapText="1"/>
    </xf>
    <xf numFmtId="0" fontId="0" fillId="0" borderId="12" xfId="0" applyBorder="1" applyAlignment="1">
      <alignment/>
    </xf>
    <xf numFmtId="0" fontId="0" fillId="0" borderId="14" xfId="0" applyFont="1" applyBorder="1" applyAlignment="1">
      <alignment vertical="top" wrapText="1"/>
    </xf>
    <xf numFmtId="3" fontId="0" fillId="0" borderId="13" xfId="0" applyNumberFormat="1" applyFont="1" applyBorder="1" applyAlignment="1">
      <alignment horizontal="center" vertical="top" wrapText="1"/>
    </xf>
    <xf numFmtId="0" fontId="0" fillId="4" borderId="12" xfId="0" applyFill="1" applyBorder="1" applyAlignment="1">
      <alignment/>
    </xf>
    <xf numFmtId="0" fontId="0" fillId="0" borderId="10" xfId="0" applyFont="1" applyBorder="1" applyAlignment="1">
      <alignment horizontal="center" vertical="top" wrapText="1"/>
    </xf>
    <xf numFmtId="1" fontId="26" fillId="0" borderId="10" xfId="0" applyNumberFormat="1" applyFont="1" applyBorder="1" applyAlignment="1">
      <alignment vertical="top" wrapText="1"/>
    </xf>
    <xf numFmtId="0" fontId="26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6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23" fillId="4" borderId="11" xfId="0" applyFont="1" applyFill="1" applyBorder="1" applyAlignment="1">
      <alignment horizontal="center" vertical="top" wrapText="1"/>
    </xf>
    <xf numFmtId="0" fontId="0" fillId="4" borderId="11" xfId="0" applyFont="1" applyFill="1" applyBorder="1" applyAlignment="1">
      <alignment vertical="top" wrapText="1"/>
    </xf>
    <xf numFmtId="0" fontId="23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164" fontId="0" fillId="0" borderId="11" xfId="64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vertical="top" wrapText="1"/>
    </xf>
    <xf numFmtId="0" fontId="38" fillId="24" borderId="12" xfId="0" applyFont="1" applyFill="1" applyBorder="1" applyAlignment="1">
      <alignment wrapText="1"/>
    </xf>
    <xf numFmtId="0" fontId="0" fillId="0" borderId="12" xfId="53" applyFont="1" applyBorder="1" applyAlignment="1">
      <alignment horizontal="center" vertical="top" wrapText="1"/>
      <protection/>
    </xf>
    <xf numFmtId="4" fontId="0" fillId="0" borderId="12" xfId="53" applyNumberFormat="1" applyFont="1" applyBorder="1" applyAlignment="1">
      <alignment horizontal="right" vertical="center" wrapText="1"/>
      <protection/>
    </xf>
    <xf numFmtId="0" fontId="21" fillId="0" borderId="12" xfId="53" applyFont="1" applyBorder="1" applyAlignment="1">
      <alignment horizontal="center" vertical="center" wrapText="1"/>
      <protection/>
    </xf>
    <xf numFmtId="0" fontId="38" fillId="24" borderId="12" xfId="0" applyFont="1" applyFill="1" applyBorder="1" applyAlignment="1">
      <alignment vertical="top" wrapText="1"/>
    </xf>
    <xf numFmtId="0" fontId="0" fillId="0" borderId="13" xfId="53" applyFont="1" applyBorder="1" applyAlignment="1">
      <alignment horizontal="center" vertical="top" wrapText="1"/>
      <protection/>
    </xf>
    <xf numFmtId="0" fontId="38" fillId="24" borderId="10" xfId="0" applyFont="1" applyFill="1" applyBorder="1" applyAlignment="1">
      <alignment vertical="top" wrapText="1"/>
    </xf>
    <xf numFmtId="0" fontId="0" fillId="0" borderId="18" xfId="53" applyFont="1" applyBorder="1" applyAlignment="1">
      <alignment horizontal="center" vertical="top" wrapText="1"/>
      <protection/>
    </xf>
    <xf numFmtId="0" fontId="0" fillId="0" borderId="19" xfId="53" applyFont="1" applyBorder="1" applyAlignment="1">
      <alignment horizontal="center" vertical="top" wrapText="1"/>
      <protection/>
    </xf>
    <xf numFmtId="0" fontId="23" fillId="0" borderId="15" xfId="0" applyFont="1" applyFill="1" applyBorder="1" applyAlignment="1">
      <alignment horizontal="center" vertical="center" wrapText="1"/>
    </xf>
    <xf numFmtId="164" fontId="0" fillId="0" borderId="15" xfId="64" applyFill="1" applyBorder="1" applyAlignment="1" applyProtection="1">
      <alignment horizontal="center" vertical="center" wrapText="1"/>
      <protection/>
    </xf>
    <xf numFmtId="0" fontId="38" fillId="0" borderId="12" xfId="0" applyFont="1" applyBorder="1" applyAlignment="1">
      <alignment vertical="top" wrapText="1"/>
    </xf>
    <xf numFmtId="0" fontId="0" fillId="0" borderId="20" xfId="53" applyFont="1" applyBorder="1" applyAlignment="1">
      <alignment horizontal="center" vertical="top" wrapText="1"/>
      <protection/>
    </xf>
    <xf numFmtId="0" fontId="23" fillId="0" borderId="12" xfId="0" applyFont="1" applyFill="1" applyBorder="1" applyAlignment="1">
      <alignment horizontal="center" vertical="center" wrapText="1"/>
    </xf>
    <xf numFmtId="164" fontId="0" fillId="0" borderId="12" xfId="64" applyFill="1" applyBorder="1" applyAlignment="1" applyProtection="1">
      <alignment horizontal="center" vertical="center" wrapText="1"/>
      <protection/>
    </xf>
    <xf numFmtId="4" fontId="0" fillId="0" borderId="13" xfId="53" applyNumberFormat="1" applyFont="1" applyBorder="1" applyAlignment="1">
      <alignment horizontal="right" vertical="center" wrapText="1"/>
      <protection/>
    </xf>
    <xf numFmtId="0" fontId="0" fillId="0" borderId="11" xfId="53" applyFont="1" applyBorder="1" applyAlignment="1">
      <alignment horizontal="center" vertical="top" wrapText="1"/>
      <protection/>
    </xf>
    <xf numFmtId="4" fontId="0" fillId="0" borderId="10" xfId="53" applyNumberFormat="1" applyFont="1" applyBorder="1" applyAlignment="1">
      <alignment horizontal="right" vertical="center" wrapText="1"/>
      <protection/>
    </xf>
    <xf numFmtId="164" fontId="0" fillId="0" borderId="10" xfId="64" applyFill="1" applyBorder="1" applyAlignment="1" applyProtection="1">
      <alignment horizontal="right" vertical="center" wrapText="1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39" fillId="0" borderId="12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center"/>
    </xf>
    <xf numFmtId="4" fontId="0" fillId="0" borderId="18" xfId="53" applyNumberFormat="1" applyFont="1" applyBorder="1" applyAlignment="1">
      <alignment horizontal="right" vertical="center" wrapText="1"/>
      <protection/>
    </xf>
    <xf numFmtId="0" fontId="0" fillId="0" borderId="10" xfId="53" applyFont="1" applyBorder="1" applyAlignment="1">
      <alignment horizontal="center" vertical="top" wrapText="1"/>
      <protection/>
    </xf>
    <xf numFmtId="0" fontId="38" fillId="0" borderId="12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left"/>
    </xf>
    <xf numFmtId="164" fontId="0" fillId="0" borderId="12" xfId="64" applyFill="1" applyBorder="1" applyAlignment="1" applyProtection="1">
      <alignment horizontal="right" vertical="center" wrapText="1"/>
      <protection/>
    </xf>
    <xf numFmtId="0" fontId="21" fillId="0" borderId="18" xfId="53" applyFont="1" applyBorder="1" applyAlignment="1">
      <alignment horizontal="center" vertical="center" wrapText="1"/>
      <protection/>
    </xf>
    <xf numFmtId="164" fontId="0" fillId="0" borderId="21" xfId="64" applyFill="1" applyBorder="1" applyAlignment="1" applyProtection="1">
      <alignment/>
      <protection/>
    </xf>
    <xf numFmtId="164" fontId="23" fillId="0" borderId="21" xfId="64" applyFont="1" applyFill="1" applyBorder="1" applyAlignment="1" applyProtection="1">
      <alignment horizontal="center"/>
      <protection/>
    </xf>
    <xf numFmtId="0" fontId="0" fillId="0" borderId="11" xfId="0" applyBorder="1" applyAlignment="1">
      <alignment/>
    </xf>
    <xf numFmtId="0" fontId="23" fillId="0" borderId="0" xfId="0" applyFont="1" applyFill="1" applyBorder="1" applyAlignment="1">
      <alignment horizontal="center" vertical="top" wrapText="1"/>
    </xf>
    <xf numFmtId="0" fontId="40" fillId="4" borderId="16" xfId="53" applyFont="1" applyFill="1" applyBorder="1" applyAlignment="1">
      <alignment vertical="center"/>
      <protection/>
    </xf>
    <xf numFmtId="0" fontId="40" fillId="4" borderId="0" xfId="53" applyFont="1" applyFill="1" applyBorder="1" applyAlignment="1">
      <alignment vertical="center"/>
      <protection/>
    </xf>
    <xf numFmtId="0" fontId="40" fillId="0" borderId="0" xfId="53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0" fontId="35" fillId="0" borderId="19" xfId="54" applyFont="1" applyFill="1" applyBorder="1" applyAlignment="1" applyProtection="1">
      <alignment horizontal="center" vertical="center" wrapText="1"/>
      <protection hidden="1"/>
    </xf>
    <xf numFmtId="0" fontId="35" fillId="0" borderId="10" xfId="54" applyFont="1" applyFill="1" applyBorder="1" applyAlignment="1" applyProtection="1">
      <alignment horizontal="center" vertical="center" wrapText="1"/>
      <protection hidden="1"/>
    </xf>
    <xf numFmtId="0" fontId="35" fillId="0" borderId="22" xfId="54" applyFont="1" applyFill="1" applyBorder="1" applyAlignment="1" applyProtection="1">
      <alignment vertical="center" wrapText="1"/>
      <protection hidden="1"/>
    </xf>
    <xf numFmtId="0" fontId="22" fillId="0" borderId="22" xfId="54" applyFont="1" applyFill="1" applyBorder="1" applyAlignment="1" applyProtection="1">
      <alignment vertical="center" wrapText="1"/>
      <protection hidden="1"/>
    </xf>
    <xf numFmtId="0" fontId="22" fillId="0" borderId="11" xfId="54" applyFont="1" applyFill="1" applyBorder="1" applyAlignment="1" applyProtection="1">
      <alignment vertical="center" wrapText="1"/>
      <protection hidden="1"/>
    </xf>
    <xf numFmtId="0" fontId="43" fillId="20" borderId="10" xfId="54" applyFont="1" applyFill="1" applyBorder="1" applyAlignment="1" applyProtection="1">
      <alignment horizontal="center" vertical="center" wrapText="1"/>
      <protection hidden="1"/>
    </xf>
    <xf numFmtId="0" fontId="43" fillId="20" borderId="19" xfId="54" applyFont="1" applyFill="1" applyBorder="1" applyAlignment="1" applyProtection="1">
      <alignment horizontal="center" vertical="center" wrapText="1"/>
      <protection hidden="1"/>
    </xf>
    <xf numFmtId="0" fontId="43" fillId="0" borderId="0" xfId="54" applyFont="1" applyFill="1" applyBorder="1" applyAlignment="1" applyProtection="1">
      <alignment horizontal="center" vertical="center" wrapText="1"/>
      <protection hidden="1"/>
    </xf>
    <xf numFmtId="0" fontId="44" fillId="0" borderId="12" xfId="54" applyFont="1" applyBorder="1" applyAlignment="1">
      <alignment horizontal="center" vertical="center" wrapText="1"/>
      <protection/>
    </xf>
    <xf numFmtId="4" fontId="44" fillId="0" borderId="12" xfId="54" applyNumberFormat="1" applyFont="1" applyBorder="1" applyAlignment="1">
      <alignment horizontal="center" vertical="center" wrapText="1"/>
      <protection/>
    </xf>
    <xf numFmtId="9" fontId="44" fillId="0" borderId="12" xfId="54" applyNumberFormat="1" applyFont="1" applyBorder="1" applyAlignment="1">
      <alignment horizontal="center" vertical="center" wrapText="1"/>
      <protection/>
    </xf>
    <xf numFmtId="164" fontId="23" fillId="0" borderId="11" xfId="64" applyFont="1" applyFill="1" applyBorder="1" applyAlignment="1" applyProtection="1">
      <alignment/>
      <protection/>
    </xf>
    <xf numFmtId="4" fontId="20" fillId="0" borderId="0" xfId="53" applyNumberFormat="1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45" fillId="0" borderId="0" xfId="44" applyNumberFormat="1" applyFont="1" applyFill="1" applyAlignment="1" applyProtection="1">
      <alignment vertical="center"/>
      <protection/>
    </xf>
    <xf numFmtId="0" fontId="0" fillId="0" borderId="0" xfId="44" applyNumberFormat="1" applyFont="1" applyFill="1" applyAlignment="1" applyProtection="1">
      <alignment/>
      <protection/>
    </xf>
    <xf numFmtId="0" fontId="47" fillId="0" borderId="0" xfId="54" applyFont="1" applyAlignment="1">
      <alignment horizontal="left" vertical="top" wrapText="1"/>
      <protection/>
    </xf>
    <xf numFmtId="0" fontId="0" fillId="0" borderId="0" xfId="0" applyBorder="1" applyAlignment="1">
      <alignment horizontal="left" wrapText="1"/>
    </xf>
    <xf numFmtId="0" fontId="48" fillId="0" borderId="0" xfId="44" applyNumberFormat="1" applyFont="1" applyFill="1" applyAlignment="1" applyProtection="1">
      <alignment/>
      <protection/>
    </xf>
    <xf numFmtId="4" fontId="0" fillId="0" borderId="0" xfId="0" applyNumberFormat="1" applyBorder="1" applyAlignment="1">
      <alignment/>
    </xf>
    <xf numFmtId="0" fontId="0" fillId="0" borderId="0" xfId="53">
      <alignment/>
      <protection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left" wrapText="1"/>
    </xf>
    <xf numFmtId="0" fontId="49" fillId="0" borderId="0" xfId="54" applyFont="1">
      <alignment/>
      <protection/>
    </xf>
    <xf numFmtId="0" fontId="50" fillId="0" borderId="0" xfId="54" applyFont="1">
      <alignment/>
      <protection/>
    </xf>
    <xf numFmtId="0" fontId="0" fillId="0" borderId="0" xfId="54" applyFont="1">
      <alignment/>
      <protection/>
    </xf>
    <xf numFmtId="0" fontId="0" fillId="0" borderId="0" xfId="53" applyFont="1">
      <alignment/>
      <protection/>
    </xf>
    <xf numFmtId="0" fontId="0" fillId="0" borderId="0" xfId="0" applyFont="1" applyAlignment="1">
      <alignment/>
    </xf>
    <xf numFmtId="0" fontId="21" fillId="0" borderId="0" xfId="54" applyFont="1" applyAlignment="1">
      <alignment vertical="top"/>
      <protection/>
    </xf>
    <xf numFmtId="0" fontId="0" fillId="0" borderId="0" xfId="54" applyFont="1" applyBorder="1" applyAlignment="1">
      <alignment vertical="top" wrapText="1"/>
      <protection/>
    </xf>
    <xf numFmtId="0" fontId="0" fillId="0" borderId="0" xfId="54" applyFont="1" applyAlignment="1">
      <alignment horizontal="left" vertical="top" wrapText="1"/>
      <protection/>
    </xf>
    <xf numFmtId="0" fontId="0" fillId="0" borderId="0" xfId="54" applyFont="1" applyFill="1" applyBorder="1" applyAlignment="1">
      <alignment vertical="top" wrapText="1"/>
      <protection/>
    </xf>
    <xf numFmtId="0" fontId="19" fillId="0" borderId="0" xfId="0" applyFont="1" applyBorder="1" applyAlignment="1">
      <alignment horizontal="center" vertical="center" wrapText="1"/>
    </xf>
    <xf numFmtId="0" fontId="55" fillId="0" borderId="0" xfId="0" applyFont="1" applyAlignment="1">
      <alignment horizontal="left" wrapText="1"/>
    </xf>
    <xf numFmtId="0" fontId="57" fillId="22" borderId="11" xfId="54" applyFont="1" applyFill="1" applyBorder="1" applyAlignment="1">
      <alignment horizontal="center" vertical="center" wrapText="1"/>
      <protection/>
    </xf>
    <xf numFmtId="0" fontId="44" fillId="22" borderId="12" xfId="54" applyFont="1" applyFill="1" applyBorder="1" applyAlignment="1">
      <alignment horizontal="center" vertical="center" wrapText="1"/>
      <protection/>
    </xf>
    <xf numFmtId="0" fontId="60" fillId="20" borderId="12" xfId="54" applyFont="1" applyFill="1" applyBorder="1" applyAlignment="1">
      <alignment horizontal="center" vertical="top" wrapText="1"/>
      <protection/>
    </xf>
    <xf numFmtId="0" fontId="60" fillId="20" borderId="10" xfId="54" applyFont="1" applyFill="1" applyBorder="1" applyAlignment="1">
      <alignment horizontal="center" vertical="top" wrapText="1"/>
      <protection/>
    </xf>
    <xf numFmtId="0" fontId="38" fillId="0" borderId="12" xfId="54" applyFont="1" applyBorder="1" applyAlignment="1">
      <alignment horizontal="center" vertical="center" wrapText="1"/>
      <protection/>
    </xf>
    <xf numFmtId="0" fontId="39" fillId="24" borderId="12" xfId="0" applyFont="1" applyFill="1" applyBorder="1" applyAlignment="1">
      <alignment horizontal="left" vertical="center" wrapText="1"/>
    </xf>
    <xf numFmtId="0" fontId="38" fillId="0" borderId="12" xfId="54" applyFont="1" applyBorder="1" applyAlignment="1">
      <alignment horizontal="center" wrapText="1"/>
      <protection/>
    </xf>
    <xf numFmtId="0" fontId="38" fillId="0" borderId="20" xfId="54" applyFont="1" applyBorder="1" applyAlignment="1">
      <alignment horizontal="center" wrapText="1"/>
      <protection/>
    </xf>
    <xf numFmtId="0" fontId="29" fillId="0" borderId="12" xfId="54" applyFont="1" applyBorder="1" applyAlignment="1">
      <alignment wrapText="1"/>
      <protection/>
    </xf>
    <xf numFmtId="0" fontId="38" fillId="0" borderId="11" xfId="54" applyFont="1" applyBorder="1" applyAlignment="1">
      <alignment horizontal="center" vertical="center" wrapText="1"/>
      <protection/>
    </xf>
    <xf numFmtId="0" fontId="39" fillId="0" borderId="12" xfId="0" applyFont="1" applyBorder="1" applyAlignment="1">
      <alignment wrapText="1"/>
    </xf>
    <xf numFmtId="0" fontId="38" fillId="0" borderId="11" xfId="54" applyFont="1" applyBorder="1" applyAlignment="1">
      <alignment horizontal="center" wrapText="1"/>
      <protection/>
    </xf>
    <xf numFmtId="0" fontId="29" fillId="0" borderId="11" xfId="54" applyFont="1" applyBorder="1" applyAlignment="1">
      <alignment horizontal="center" wrapText="1"/>
      <protection/>
    </xf>
    <xf numFmtId="0" fontId="0" fillId="24" borderId="12" xfId="0" applyFont="1" applyFill="1" applyBorder="1" applyAlignment="1">
      <alignment horizontal="left" vertical="center" wrapText="1"/>
    </xf>
    <xf numFmtId="0" fontId="38" fillId="0" borderId="15" xfId="54" applyFont="1" applyBorder="1" applyAlignment="1">
      <alignment horizontal="center" wrapText="1"/>
      <protection/>
    </xf>
    <xf numFmtId="0" fontId="29" fillId="0" borderId="15" xfId="54" applyFont="1" applyBorder="1" applyAlignment="1">
      <alignment horizontal="center" wrapText="1"/>
      <protection/>
    </xf>
    <xf numFmtId="0" fontId="29" fillId="0" borderId="12" xfId="54" applyFont="1" applyBorder="1" applyAlignment="1">
      <alignment horizontal="center" wrapText="1"/>
      <protection/>
    </xf>
    <xf numFmtId="0" fontId="51" fillId="0" borderId="12" xfId="0" applyFont="1" applyBorder="1" applyAlignment="1">
      <alignment wrapText="1"/>
    </xf>
    <xf numFmtId="0" fontId="0" fillId="0" borderId="12" xfId="54" applyNumberFormat="1" applyFont="1" applyBorder="1" applyAlignment="1">
      <alignment horizontal="left" wrapText="1"/>
      <protection/>
    </xf>
    <xf numFmtId="0" fontId="0" fillId="24" borderId="12" xfId="0" applyNumberFormat="1" applyFont="1" applyFill="1" applyBorder="1" applyAlignment="1" applyProtection="1">
      <alignment horizontal="left" vertical="center" wrapText="1"/>
      <protection/>
    </xf>
    <xf numFmtId="0" fontId="0" fillId="24" borderId="12" xfId="0" applyNumberFormat="1" applyFont="1" applyFill="1" applyBorder="1" applyAlignment="1" applyProtection="1">
      <alignment horizontal="left" vertical="center"/>
      <protection/>
    </xf>
    <xf numFmtId="0" fontId="29" fillId="0" borderId="10" xfId="54" applyFont="1" applyBorder="1" applyAlignment="1">
      <alignment horizontal="center" wrapText="1"/>
      <protection/>
    </xf>
    <xf numFmtId="0" fontId="0" fillId="24" borderId="12" xfId="0" applyFont="1" applyFill="1" applyBorder="1" applyAlignment="1">
      <alignment wrapText="1"/>
    </xf>
    <xf numFmtId="0" fontId="38" fillId="0" borderId="22" xfId="54" applyFont="1" applyBorder="1" applyAlignment="1">
      <alignment horizontal="center" wrapText="1"/>
      <protection/>
    </xf>
    <xf numFmtId="0" fontId="0" fillId="0" borderId="10" xfId="54" applyFont="1" applyBorder="1" applyAlignment="1">
      <alignment horizontal="left" wrapText="1"/>
      <protection/>
    </xf>
    <xf numFmtId="0" fontId="38" fillId="0" borderId="20" xfId="54" applyFont="1" applyBorder="1" applyAlignment="1">
      <alignment wrapText="1"/>
      <protection/>
    </xf>
    <xf numFmtId="0" fontId="0" fillId="0" borderId="12" xfId="54" applyFont="1" applyBorder="1" applyAlignment="1">
      <alignment wrapText="1"/>
      <protection/>
    </xf>
    <xf numFmtId="0" fontId="38" fillId="0" borderId="13" xfId="54" applyFont="1" applyBorder="1" applyAlignment="1">
      <alignment horizontal="center" wrapText="1"/>
      <protection/>
    </xf>
    <xf numFmtId="0" fontId="38" fillId="0" borderId="18" xfId="54" applyFont="1" applyBorder="1" applyAlignment="1">
      <alignment horizontal="center" wrapText="1"/>
      <protection/>
    </xf>
    <xf numFmtId="0" fontId="0" fillId="0" borderId="16" xfId="54" applyFont="1" applyBorder="1" applyAlignment="1">
      <alignment vertical="top" wrapText="1"/>
      <protection/>
    </xf>
    <xf numFmtId="0" fontId="61" fillId="0" borderId="12" xfId="54" applyFont="1" applyBorder="1" applyAlignment="1">
      <alignment horizontal="center" wrapText="1"/>
      <protection/>
    </xf>
    <xf numFmtId="0" fontId="61" fillId="0" borderId="14" xfId="54" applyFont="1" applyBorder="1" applyAlignment="1">
      <alignment wrapText="1"/>
      <protection/>
    </xf>
    <xf numFmtId="0" fontId="62" fillId="0" borderId="12" xfId="54" applyFont="1" applyBorder="1" applyAlignment="1">
      <alignment wrapText="1"/>
      <protection/>
    </xf>
    <xf numFmtId="0" fontId="38" fillId="0" borderId="22" xfId="54" applyFont="1" applyBorder="1" applyAlignment="1">
      <alignment horizontal="center" vertical="center" wrapText="1"/>
      <protection/>
    </xf>
    <xf numFmtId="0" fontId="23" fillId="0" borderId="12" xfId="54" applyFont="1" applyBorder="1" applyAlignment="1">
      <alignment vertical="top" wrapText="1"/>
      <protection/>
    </xf>
    <xf numFmtId="0" fontId="61" fillId="0" borderId="13" xfId="54" applyFont="1" applyBorder="1" applyAlignment="1">
      <alignment horizontal="center" wrapText="1"/>
      <protection/>
    </xf>
    <xf numFmtId="0" fontId="0" fillId="0" borderId="12" xfId="54" applyFont="1" applyBorder="1" applyAlignment="1">
      <alignment vertical="top" wrapText="1"/>
      <protection/>
    </xf>
    <xf numFmtId="0" fontId="61" fillId="0" borderId="23" xfId="54" applyFont="1" applyBorder="1" applyAlignment="1">
      <alignment wrapText="1"/>
      <protection/>
    </xf>
    <xf numFmtId="0" fontId="39" fillId="0" borderId="0" xfId="0" applyFont="1" applyAlignment="1">
      <alignment/>
    </xf>
    <xf numFmtId="0" fontId="35" fillId="0" borderId="0" xfId="0" applyFont="1" applyAlignment="1">
      <alignment/>
    </xf>
    <xf numFmtId="0" fontId="39" fillId="0" borderId="11" xfId="0" applyFont="1" applyBorder="1" applyAlignment="1">
      <alignment horizontal="center" vertical="top" wrapText="1"/>
    </xf>
    <xf numFmtId="0" fontId="39" fillId="0" borderId="11" xfId="0" applyFont="1" applyBorder="1" applyAlignment="1">
      <alignment vertical="top" wrapText="1"/>
    </xf>
    <xf numFmtId="164" fontId="0" fillId="0" borderId="11" xfId="64" applyFill="1" applyBorder="1" applyAlignment="1" applyProtection="1">
      <alignment vertical="top" wrapText="1"/>
      <protection/>
    </xf>
    <xf numFmtId="164" fontId="39" fillId="0" borderId="11" xfId="64" applyFont="1" applyFill="1" applyBorder="1" applyAlignment="1" applyProtection="1">
      <alignment vertical="top" wrapText="1"/>
      <protection/>
    </xf>
    <xf numFmtId="0" fontId="0" fillId="0" borderId="11" xfId="0" applyBorder="1" applyAlignment="1">
      <alignment/>
    </xf>
    <xf numFmtId="0" fontId="39" fillId="0" borderId="12" xfId="0" applyFont="1" applyBorder="1" applyAlignment="1">
      <alignment horizontal="center" vertical="top" wrapText="1"/>
    </xf>
    <xf numFmtId="0" fontId="39" fillId="0" borderId="12" xfId="0" applyFont="1" applyBorder="1" applyAlignment="1">
      <alignment vertical="top" wrapText="1"/>
    </xf>
    <xf numFmtId="0" fontId="35" fillId="4" borderId="12" xfId="0" applyFont="1" applyFill="1" applyBorder="1" applyAlignment="1">
      <alignment/>
    </xf>
    <xf numFmtId="164" fontId="39" fillId="4" borderId="11" xfId="64" applyFont="1" applyFill="1" applyBorder="1" applyAlignment="1" applyProtection="1">
      <alignment vertical="top" wrapText="1"/>
      <protection/>
    </xf>
    <xf numFmtId="164" fontId="0" fillId="4" borderId="12" xfId="64" applyFill="1" applyBorder="1" applyAlignment="1" applyProtection="1">
      <alignment/>
      <protection/>
    </xf>
    <xf numFmtId="0" fontId="20" fillId="0" borderId="0" xfId="0" applyFont="1" applyAlignment="1">
      <alignment horizontal="justify"/>
    </xf>
    <xf numFmtId="0" fontId="26" fillId="0" borderId="14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39" fillId="0" borderId="20" xfId="0" applyFont="1" applyBorder="1" applyAlignment="1">
      <alignment horizontal="center" vertical="top" wrapText="1"/>
    </xf>
    <xf numFmtId="4" fontId="39" fillId="0" borderId="12" xfId="0" applyNumberFormat="1" applyFont="1" applyBorder="1" applyAlignment="1">
      <alignment horizontal="center" vertical="top" wrapText="1"/>
    </xf>
    <xf numFmtId="164" fontId="0" fillId="0" borderId="12" xfId="64" applyFill="1" applyBorder="1" applyAlignment="1" applyProtection="1">
      <alignment horizontal="right" vertical="top" wrapText="1"/>
      <protection/>
    </xf>
    <xf numFmtId="0" fontId="26" fillId="0" borderId="13" xfId="0" applyFont="1" applyBorder="1" applyAlignment="1">
      <alignment horizontal="center" vertical="top" wrapText="1"/>
    </xf>
    <xf numFmtId="0" fontId="39" fillId="0" borderId="14" xfId="0" applyFont="1" applyBorder="1" applyAlignment="1">
      <alignment vertical="top" wrapText="1"/>
    </xf>
    <xf numFmtId="4" fontId="39" fillId="0" borderId="12" xfId="0" applyNumberFormat="1" applyFont="1" applyBorder="1" applyAlignment="1">
      <alignment vertical="top" wrapText="1"/>
    </xf>
    <xf numFmtId="0" fontId="39" fillId="0" borderId="24" xfId="0" applyFont="1" applyBorder="1" applyAlignment="1">
      <alignment vertical="top" wrapText="1"/>
    </xf>
    <xf numFmtId="0" fontId="39" fillId="0" borderId="22" xfId="0" applyFont="1" applyBorder="1" applyAlignment="1">
      <alignment horizontal="center" vertical="top" wrapText="1"/>
    </xf>
    <xf numFmtId="4" fontId="39" fillId="0" borderId="11" xfId="0" applyNumberFormat="1" applyFont="1" applyBorder="1" applyAlignment="1">
      <alignment vertical="top" wrapText="1"/>
    </xf>
    <xf numFmtId="0" fontId="35" fillId="0" borderId="12" xfId="0" applyFont="1" applyBorder="1" applyAlignment="1">
      <alignment vertical="top" wrapText="1"/>
    </xf>
    <xf numFmtId="0" fontId="39" fillId="0" borderId="0" xfId="0" applyFont="1" applyBorder="1" applyAlignment="1">
      <alignment horizontal="left"/>
    </xf>
    <xf numFmtId="0" fontId="39" fillId="0" borderId="12" xfId="0" applyFont="1" applyBorder="1" applyAlignment="1">
      <alignment/>
    </xf>
    <xf numFmtId="164" fontId="0" fillId="0" borderId="12" xfId="64" applyFill="1" applyBorder="1" applyAlignment="1" applyProtection="1">
      <alignment/>
      <protection/>
    </xf>
    <xf numFmtId="4" fontId="35" fillId="0" borderId="12" xfId="0" applyNumberFormat="1" applyFont="1" applyBorder="1" applyAlignment="1">
      <alignment/>
    </xf>
    <xf numFmtId="0" fontId="19" fillId="0" borderId="0" xfId="0" applyFont="1" applyAlignment="1">
      <alignment/>
    </xf>
    <xf numFmtId="4" fontId="0" fillId="0" borderId="12" xfId="0" applyNumberFormat="1" applyBorder="1" applyAlignment="1">
      <alignment/>
    </xf>
    <xf numFmtId="0" fontId="23" fillId="0" borderId="12" xfId="0" applyFont="1" applyBorder="1" applyAlignment="1">
      <alignment/>
    </xf>
    <xf numFmtId="0" fontId="26" fillId="0" borderId="0" xfId="0" applyFont="1" applyBorder="1" applyAlignment="1">
      <alignment/>
    </xf>
    <xf numFmtId="2" fontId="30" fillId="0" borderId="0" xfId="0" applyNumberFormat="1" applyFont="1" applyAlignment="1">
      <alignment horizontal="left" wrapText="1"/>
    </xf>
    <xf numFmtId="0" fontId="39" fillId="0" borderId="12" xfId="55" applyFont="1" applyBorder="1" applyAlignment="1">
      <alignment vertical="top" wrapText="1"/>
      <protection/>
    </xf>
    <xf numFmtId="0" fontId="39" fillId="0" borderId="14" xfId="55" applyFont="1" applyBorder="1" applyAlignment="1">
      <alignment vertical="top" wrapText="1"/>
      <protection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68" fillId="0" borderId="0" xfId="0" applyFont="1" applyAlignment="1">
      <alignment horizontal="justify"/>
    </xf>
    <xf numFmtId="0" fontId="71" fillId="0" borderId="0" xfId="0" applyFont="1" applyAlignment="1">
      <alignment/>
    </xf>
    <xf numFmtId="0" fontId="74" fillId="0" borderId="0" xfId="0" applyFont="1" applyAlignment="1">
      <alignment/>
    </xf>
    <xf numFmtId="0" fontId="69" fillId="0" borderId="0" xfId="0" applyFont="1" applyAlignment="1">
      <alignment vertical="top"/>
    </xf>
    <xf numFmtId="0" fontId="68" fillId="0" borderId="0" xfId="0" applyFont="1" applyAlignment="1">
      <alignment/>
    </xf>
    <xf numFmtId="0" fontId="70" fillId="0" borderId="0" xfId="0" applyFont="1" applyAlignment="1">
      <alignment horizontal="center" wrapText="1"/>
    </xf>
    <xf numFmtId="0" fontId="22" fillId="0" borderId="12" xfId="0" applyFont="1" applyBorder="1" applyAlignment="1">
      <alignment horizontal="center" vertical="center"/>
    </xf>
    <xf numFmtId="2" fontId="30" fillId="0" borderId="0" xfId="0" applyNumberFormat="1" applyFont="1" applyBorder="1" applyAlignment="1">
      <alignment horizontal="left" wrapText="1"/>
    </xf>
    <xf numFmtId="0" fontId="0" fillId="0" borderId="0" xfId="54" applyFont="1" applyFill="1" applyBorder="1" applyAlignment="1">
      <alignment horizontal="left" vertical="top" wrapText="1"/>
      <protection/>
    </xf>
    <xf numFmtId="0" fontId="23" fillId="0" borderId="0" xfId="54" applyFont="1" applyFill="1" applyBorder="1" applyAlignment="1">
      <alignment vertical="top" wrapText="1"/>
      <protection/>
    </xf>
    <xf numFmtId="0" fontId="19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 wrapText="1"/>
    </xf>
    <xf numFmtId="0" fontId="22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0" fillId="0" borderId="0" xfId="54" applyFont="1" applyBorder="1" applyAlignment="1">
      <alignment horizontal="left" vertical="top" wrapText="1"/>
      <protection/>
    </xf>
    <xf numFmtId="0" fontId="23" fillId="24" borderId="0" xfId="0" applyFont="1" applyFill="1" applyBorder="1" applyAlignment="1">
      <alignment horizontal="left" vertical="center" wrapText="1"/>
    </xf>
    <xf numFmtId="0" fontId="23" fillId="0" borderId="0" xfId="44" applyNumberFormat="1" applyFont="1" applyFill="1" applyBorder="1" applyAlignment="1" applyProtection="1">
      <alignment horizontal="left" wrapText="1"/>
      <protection/>
    </xf>
    <xf numFmtId="0" fontId="23" fillId="0" borderId="0" xfId="54" applyFont="1" applyBorder="1" applyAlignment="1">
      <alignment horizontal="left" vertical="top" wrapText="1"/>
      <protection/>
    </xf>
    <xf numFmtId="0" fontId="51" fillId="0" borderId="0" xfId="54" applyFont="1" applyBorder="1" applyAlignment="1">
      <alignment horizontal="left" vertical="top" wrapText="1"/>
      <protection/>
    </xf>
    <xf numFmtId="0" fontId="0" fillId="0" borderId="0" xfId="0" applyFont="1" applyBorder="1" applyAlignment="1">
      <alignment horizontal="left" wrapText="1"/>
    </xf>
    <xf numFmtId="0" fontId="43" fillId="20" borderId="10" xfId="54" applyFont="1" applyFill="1" applyBorder="1" applyAlignment="1" applyProtection="1">
      <alignment horizontal="center" vertical="center" wrapText="1"/>
      <protection hidden="1"/>
    </xf>
    <xf numFmtId="0" fontId="44" fillId="0" borderId="12" xfId="54" applyFont="1" applyBorder="1" applyAlignment="1">
      <alignment horizontal="center" vertical="center" wrapText="1"/>
      <protection/>
    </xf>
    <xf numFmtId="0" fontId="19" fillId="6" borderId="11" xfId="53" applyFont="1" applyFill="1" applyBorder="1" applyAlignment="1">
      <alignment horizontal="center"/>
      <protection/>
    </xf>
    <xf numFmtId="0" fontId="44" fillId="0" borderId="20" xfId="54" applyFont="1" applyBorder="1" applyAlignment="1">
      <alignment horizontal="center" vertical="center" wrapText="1"/>
      <protection/>
    </xf>
    <xf numFmtId="0" fontId="44" fillId="0" borderId="13" xfId="54" applyFont="1" applyBorder="1" applyAlignment="1">
      <alignment horizontal="center" vertical="center" wrapText="1"/>
      <protection/>
    </xf>
    <xf numFmtId="0" fontId="39" fillId="0" borderId="0" xfId="0" applyFont="1" applyFill="1" applyBorder="1" applyAlignment="1">
      <alignment horizontal="left" vertical="top" wrapText="1"/>
    </xf>
    <xf numFmtId="0" fontId="23" fillId="4" borderId="11" xfId="0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top" wrapText="1"/>
    </xf>
    <xf numFmtId="0" fontId="41" fillId="0" borderId="12" xfId="54" applyFont="1" applyBorder="1" applyAlignment="1">
      <alignment horizontal="center" vertical="center"/>
      <protection/>
    </xf>
    <xf numFmtId="0" fontId="35" fillId="0" borderId="12" xfId="54" applyFont="1" applyFill="1" applyBorder="1" applyAlignment="1" applyProtection="1">
      <alignment horizontal="center" vertical="center" wrapText="1"/>
      <protection hidden="1"/>
    </xf>
    <xf numFmtId="0" fontId="35" fillId="0" borderId="12" xfId="0" applyFont="1" applyBorder="1" applyAlignment="1">
      <alignment horizontal="center" vertical="center" wrapText="1"/>
    </xf>
    <xf numFmtId="0" fontId="22" fillId="22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center" vertical="top" wrapText="1"/>
    </xf>
    <xf numFmtId="4" fontId="26" fillId="0" borderId="11" xfId="0" applyNumberFormat="1" applyFont="1" applyBorder="1" applyAlignment="1">
      <alignment vertical="top" wrapText="1"/>
    </xf>
    <xf numFmtId="3" fontId="0" fillId="0" borderId="20" xfId="0" applyNumberFormat="1" applyFont="1" applyBorder="1" applyAlignment="1">
      <alignment horizontal="center" vertical="top" wrapText="1"/>
    </xf>
    <xf numFmtId="3" fontId="0" fillId="0" borderId="13" xfId="0" applyNumberFormat="1" applyFont="1" applyBorder="1" applyAlignment="1">
      <alignment horizontal="center" vertical="top" wrapText="1"/>
    </xf>
    <xf numFmtId="0" fontId="26" fillId="0" borderId="11" xfId="0" applyFont="1" applyBorder="1" applyAlignment="1">
      <alignment vertical="top" wrapText="1"/>
    </xf>
    <xf numFmtId="0" fontId="0" fillId="0" borderId="11" xfId="0" applyBorder="1" applyAlignment="1">
      <alignment horizontal="center"/>
    </xf>
    <xf numFmtId="49" fontId="36" fillId="4" borderId="20" xfId="0" applyNumberFormat="1" applyFont="1" applyFill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3" fontId="0" fillId="0" borderId="19" xfId="0" applyNumberFormat="1" applyFont="1" applyBorder="1" applyAlignment="1">
      <alignment horizontal="center" vertical="top" wrapText="1"/>
    </xf>
    <xf numFmtId="3" fontId="0" fillId="0" borderId="18" xfId="0" applyNumberFormat="1" applyFont="1" applyBorder="1" applyAlignment="1">
      <alignment horizontal="center" vertical="top" wrapText="1"/>
    </xf>
    <xf numFmtId="3" fontId="0" fillId="0" borderId="16" xfId="0" applyNumberFormat="1" applyFont="1" applyBorder="1" applyAlignment="1">
      <alignment horizontal="center" vertical="top" wrapText="1"/>
    </xf>
    <xf numFmtId="3" fontId="0" fillId="0" borderId="17" xfId="0" applyNumberFormat="1" applyFont="1" applyBorder="1" applyAlignment="1">
      <alignment horizontal="center" vertical="top" wrapText="1"/>
    </xf>
    <xf numFmtId="3" fontId="0" fillId="0" borderId="22" xfId="0" applyNumberFormat="1" applyFont="1" applyBorder="1" applyAlignment="1">
      <alignment horizontal="center" vertical="top" wrapText="1"/>
    </xf>
    <xf numFmtId="3" fontId="0" fillId="0" borderId="21" xfId="0" applyNumberFormat="1" applyFont="1" applyBorder="1" applyAlignment="1">
      <alignment horizontal="center" vertical="top" wrapText="1"/>
    </xf>
    <xf numFmtId="4" fontId="0" fillId="0" borderId="11" xfId="0" applyNumberFormat="1" applyFont="1" applyBorder="1" applyAlignment="1">
      <alignment vertical="top" wrapText="1"/>
    </xf>
    <xf numFmtId="1" fontId="26" fillId="0" borderId="11" xfId="0" applyNumberFormat="1" applyFont="1" applyBorder="1" applyAlignment="1">
      <alignment vertical="top" wrapText="1"/>
    </xf>
    <xf numFmtId="0" fontId="37" fillId="0" borderId="11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left" wrapText="1"/>
    </xf>
    <xf numFmtId="0" fontId="24" fillId="20" borderId="20" xfId="0" applyFont="1" applyFill="1" applyBorder="1" applyAlignment="1">
      <alignment horizontal="center" vertical="top" wrapText="1"/>
    </xf>
    <xf numFmtId="0" fontId="24" fillId="20" borderId="13" xfId="0" applyFont="1" applyFill="1" applyBorder="1" applyAlignment="1">
      <alignment horizontal="center" vertical="top" wrapText="1"/>
    </xf>
    <xf numFmtId="0" fontId="42" fillId="0" borderId="19" xfId="54" applyFont="1" applyFill="1" applyBorder="1" applyAlignment="1" applyProtection="1">
      <alignment horizontal="center" vertical="center" wrapText="1"/>
      <protection hidden="1"/>
    </xf>
    <xf numFmtId="0" fontId="42" fillId="0" borderId="18" xfId="54" applyFont="1" applyFill="1" applyBorder="1" applyAlignment="1" applyProtection="1">
      <alignment horizontal="center" vertical="center" wrapText="1"/>
      <protection hidden="1"/>
    </xf>
    <xf numFmtId="0" fontId="42" fillId="0" borderId="22" xfId="54" applyFont="1" applyFill="1" applyBorder="1" applyAlignment="1" applyProtection="1">
      <alignment horizontal="center" vertical="center" wrapText="1"/>
      <protection hidden="1"/>
    </xf>
    <xf numFmtId="0" fontId="42" fillId="0" borderId="21" xfId="54" applyFont="1" applyFill="1" applyBorder="1" applyAlignment="1" applyProtection="1">
      <alignment horizontal="center" vertical="center" wrapText="1"/>
      <protection hidden="1"/>
    </xf>
    <xf numFmtId="0" fontId="43" fillId="20" borderId="20" xfId="54" applyFont="1" applyFill="1" applyBorder="1" applyAlignment="1" applyProtection="1">
      <alignment horizontal="center" vertical="center" wrapText="1"/>
      <protection hidden="1"/>
    </xf>
    <xf numFmtId="0" fontId="43" fillId="20" borderId="13" xfId="54" applyFont="1" applyFill="1" applyBorder="1" applyAlignment="1" applyProtection="1">
      <alignment horizontal="center" vertical="center" wrapText="1"/>
      <protection hidden="1"/>
    </xf>
    <xf numFmtId="0" fontId="23" fillId="4" borderId="12" xfId="0" applyFont="1" applyFill="1" applyBorder="1" applyAlignment="1">
      <alignment horizontal="center" vertical="center" wrapText="1"/>
    </xf>
    <xf numFmtId="0" fontId="19" fillId="0" borderId="23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44" fillId="0" borderId="11" xfId="54" applyFont="1" applyBorder="1" applyAlignment="1">
      <alignment horizontal="center" vertical="center" wrapText="1"/>
      <protection/>
    </xf>
    <xf numFmtId="0" fontId="58" fillId="4" borderId="11" xfId="54" applyFont="1" applyFill="1" applyBorder="1" applyAlignment="1">
      <alignment horizontal="center" vertical="center" wrapText="1"/>
      <protection/>
    </xf>
    <xf numFmtId="0" fontId="44" fillId="4" borderId="11" xfId="54" applyFont="1" applyFill="1" applyBorder="1" applyAlignment="1">
      <alignment horizontal="center" vertical="center" wrapText="1"/>
      <protection/>
    </xf>
    <xf numFmtId="0" fontId="19" fillId="0" borderId="0" xfId="0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left" wrapText="1"/>
    </xf>
    <xf numFmtId="0" fontId="54" fillId="0" borderId="0" xfId="0" applyNumberFormat="1" applyFont="1" applyBorder="1" applyAlignment="1">
      <alignment horizontal="left" wrapText="1"/>
    </xf>
    <xf numFmtId="0" fontId="0" fillId="0" borderId="12" xfId="0" applyBorder="1" applyAlignment="1">
      <alignment horizontal="center" vertical="center"/>
    </xf>
    <xf numFmtId="0" fontId="56" fillId="0" borderId="12" xfId="54" applyFont="1" applyBorder="1" applyAlignment="1">
      <alignment horizontal="left" vertical="center" wrapText="1"/>
      <protection/>
    </xf>
    <xf numFmtId="0" fontId="23" fillId="4" borderId="12" xfId="0" applyFont="1" applyFill="1" applyBorder="1" applyAlignment="1">
      <alignment horizontal="center"/>
    </xf>
    <xf numFmtId="0" fontId="64" fillId="0" borderId="20" xfId="0" applyFont="1" applyBorder="1" applyAlignment="1">
      <alignment horizontal="left" vertical="center" wrapText="1"/>
    </xf>
    <xf numFmtId="0" fontId="35" fillId="0" borderId="12" xfId="0" applyFont="1" applyBorder="1" applyAlignment="1">
      <alignment horizontal="center" vertical="top" wrapText="1"/>
    </xf>
    <xf numFmtId="0" fontId="32" fillId="0" borderId="0" xfId="0" applyNumberFormat="1" applyFont="1" applyBorder="1" applyAlignment="1">
      <alignment horizontal="left" wrapText="1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 wrapText="1"/>
    </xf>
    <xf numFmtId="0" fontId="20" fillId="0" borderId="12" xfId="0" applyFont="1" applyBorder="1" applyAlignment="1">
      <alignment horizontal="center"/>
    </xf>
    <xf numFmtId="0" fontId="72" fillId="0" borderId="0" xfId="0" applyFont="1" applyAlignment="1">
      <alignment wrapText="1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_Zał. 1A do SIWZ Formularz asortymentowo-cenowy (zmodyfikowany  dn. 11.01.2018)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3"/>
  <sheetViews>
    <sheetView zoomScalePageLayoutView="0" workbookViewId="0" topLeftCell="A1">
      <selection activeCell="C21" sqref="C21"/>
    </sheetView>
  </sheetViews>
  <sheetFormatPr defaultColWidth="9.140625" defaultRowHeight="16.5" customHeight="1"/>
  <cols>
    <col min="1" max="1" width="4.140625" style="0" customWidth="1"/>
    <col min="2" max="2" width="39.00390625" style="0" customWidth="1"/>
    <col min="3" max="3" width="5.8515625" style="1" customWidth="1"/>
    <col min="4" max="4" width="7.140625" style="1" customWidth="1"/>
    <col min="5" max="5" width="12.28125" style="0" customWidth="1"/>
    <col min="6" max="6" width="13.421875" style="0" customWidth="1"/>
    <col min="8" max="8" width="14.28125" style="0" customWidth="1"/>
    <col min="9" max="9" width="15.00390625" style="0" customWidth="1"/>
    <col min="10" max="10" width="16.7109375" style="0" customWidth="1"/>
    <col min="11" max="11" width="12.57421875" style="0" customWidth="1"/>
  </cols>
  <sheetData>
    <row r="1" spans="1:10" ht="24" customHeight="1">
      <c r="A1" s="247" t="s">
        <v>408</v>
      </c>
      <c r="B1" s="247"/>
      <c r="C1" s="247"/>
      <c r="D1" s="247"/>
      <c r="E1" s="247"/>
      <c r="F1" s="247"/>
      <c r="G1" s="247"/>
      <c r="H1" s="247"/>
      <c r="I1" s="247"/>
      <c r="J1" s="2" t="s">
        <v>9</v>
      </c>
    </row>
    <row r="2" ht="11.25" customHeight="1">
      <c r="A2" s="2"/>
    </row>
    <row r="3" spans="1:10" ht="15" customHeight="1">
      <c r="A3" s="2" t="s">
        <v>10</v>
      </c>
      <c r="B3" s="3"/>
      <c r="C3" s="4"/>
      <c r="D3" s="4"/>
      <c r="E3" s="3"/>
      <c r="F3" s="3"/>
      <c r="G3" s="3"/>
      <c r="H3" s="3"/>
      <c r="I3" s="3"/>
      <c r="J3" s="3"/>
    </row>
    <row r="4" spans="1:10" ht="6.75" customHeight="1">
      <c r="A4" s="5"/>
      <c r="B4" s="3"/>
      <c r="C4" s="4"/>
      <c r="D4" s="4"/>
      <c r="E4" s="3"/>
      <c r="F4" s="3"/>
      <c r="G4" s="3"/>
      <c r="H4" s="3"/>
      <c r="I4" s="3"/>
      <c r="J4" s="3"/>
    </row>
    <row r="5" spans="1:11" ht="30" customHeight="1">
      <c r="A5" s="248" t="s">
        <v>11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</row>
    <row r="6" spans="1:10" ht="12.75" customHeight="1">
      <c r="A6" s="6"/>
      <c r="B6" s="7"/>
      <c r="C6" s="4"/>
      <c r="D6" s="4"/>
      <c r="E6" s="3"/>
      <c r="F6" s="3"/>
      <c r="G6" s="3"/>
      <c r="H6" s="3"/>
      <c r="I6" s="3"/>
      <c r="J6" s="3"/>
    </row>
    <row r="7" spans="1:11" ht="37.5" customHeight="1">
      <c r="A7" s="249" t="s">
        <v>12</v>
      </c>
      <c r="B7" s="249" t="s">
        <v>13</v>
      </c>
      <c r="C7" s="249" t="s">
        <v>14</v>
      </c>
      <c r="D7" s="249" t="s">
        <v>15</v>
      </c>
      <c r="E7" s="249" t="s">
        <v>16</v>
      </c>
      <c r="F7" s="8" t="s">
        <v>17</v>
      </c>
      <c r="G7" s="249" t="s">
        <v>18</v>
      </c>
      <c r="H7" s="8" t="s">
        <v>19</v>
      </c>
      <c r="I7" s="8" t="s">
        <v>20</v>
      </c>
      <c r="J7" s="249" t="s">
        <v>390</v>
      </c>
      <c r="K7" s="250" t="s">
        <v>22</v>
      </c>
    </row>
    <row r="8" spans="1:11" ht="14.25" customHeight="1">
      <c r="A8" s="249"/>
      <c r="B8" s="249"/>
      <c r="C8" s="249"/>
      <c r="D8" s="249"/>
      <c r="E8" s="249"/>
      <c r="F8" s="9" t="s">
        <v>387</v>
      </c>
      <c r="G8" s="249"/>
      <c r="H8" s="10" t="s">
        <v>388</v>
      </c>
      <c r="I8" s="9" t="s">
        <v>389</v>
      </c>
      <c r="J8" s="249"/>
      <c r="K8" s="250"/>
    </row>
    <row r="9" spans="1:11" s="1" customFormat="1" ht="9.75" customHeight="1">
      <c r="A9" s="11" t="s">
        <v>376</v>
      </c>
      <c r="B9" s="11" t="s">
        <v>377</v>
      </c>
      <c r="C9" s="11" t="s">
        <v>378</v>
      </c>
      <c r="D9" s="11" t="s">
        <v>379</v>
      </c>
      <c r="E9" s="11" t="s">
        <v>380</v>
      </c>
      <c r="F9" s="11" t="s">
        <v>381</v>
      </c>
      <c r="G9" s="11" t="s">
        <v>382</v>
      </c>
      <c r="H9" s="11" t="s">
        <v>383</v>
      </c>
      <c r="I9" s="11" t="s">
        <v>384</v>
      </c>
      <c r="J9" s="11" t="s">
        <v>385</v>
      </c>
      <c r="K9" s="11" t="s">
        <v>386</v>
      </c>
    </row>
    <row r="10" spans="1:11" s="1" customFormat="1" ht="15.75" customHeight="1">
      <c r="A10" s="12" t="s">
        <v>23</v>
      </c>
      <c r="B10" s="12" t="s">
        <v>24</v>
      </c>
      <c r="C10" s="12"/>
      <c r="D10" s="12"/>
      <c r="E10" s="12"/>
      <c r="F10" s="12"/>
      <c r="G10" s="12"/>
      <c r="H10" s="12"/>
      <c r="I10" s="12"/>
      <c r="J10" s="12"/>
      <c r="K10" s="12"/>
    </row>
    <row r="11" spans="1:11" ht="14.25" customHeight="1">
      <c r="A11" s="13" t="s">
        <v>25</v>
      </c>
      <c r="B11" s="14" t="s">
        <v>26</v>
      </c>
      <c r="C11" s="13" t="s">
        <v>27</v>
      </c>
      <c r="D11" s="13">
        <v>60</v>
      </c>
      <c r="E11" s="15"/>
      <c r="F11" s="15">
        <f aca="true" t="shared" si="0" ref="F11:F68">D11*E11</f>
        <v>0</v>
      </c>
      <c r="G11" s="14"/>
      <c r="H11" s="16">
        <f aca="true" t="shared" si="1" ref="H11:H68">F11*G11%</f>
        <v>0</v>
      </c>
      <c r="I11" s="17">
        <f aca="true" t="shared" si="2" ref="I11:I68">F11+H11</f>
        <v>0</v>
      </c>
      <c r="J11" s="14"/>
      <c r="K11" s="18"/>
    </row>
    <row r="12" spans="1:11" ht="13.5" customHeight="1">
      <c r="A12" s="19" t="s">
        <v>28</v>
      </c>
      <c r="B12" s="20" t="s">
        <v>29</v>
      </c>
      <c r="C12" s="19" t="s">
        <v>27</v>
      </c>
      <c r="D12" s="19">
        <v>90</v>
      </c>
      <c r="E12" s="15"/>
      <c r="F12" s="15">
        <f t="shared" si="0"/>
        <v>0</v>
      </c>
      <c r="G12" s="20"/>
      <c r="H12" s="16">
        <f t="shared" si="1"/>
        <v>0</v>
      </c>
      <c r="I12" s="17">
        <f t="shared" si="2"/>
        <v>0</v>
      </c>
      <c r="J12" s="20"/>
      <c r="K12" s="21"/>
    </row>
    <row r="13" spans="1:11" ht="14.25" customHeight="1">
      <c r="A13" s="19" t="s">
        <v>30</v>
      </c>
      <c r="B13" s="20" t="s">
        <v>31</v>
      </c>
      <c r="C13" s="19" t="s">
        <v>27</v>
      </c>
      <c r="D13" s="19">
        <v>30</v>
      </c>
      <c r="E13" s="15"/>
      <c r="F13" s="15">
        <f t="shared" si="0"/>
        <v>0</v>
      </c>
      <c r="G13" s="20"/>
      <c r="H13" s="16">
        <f t="shared" si="1"/>
        <v>0</v>
      </c>
      <c r="I13" s="17">
        <f t="shared" si="2"/>
        <v>0</v>
      </c>
      <c r="J13" s="20"/>
      <c r="K13" s="21"/>
    </row>
    <row r="14" spans="1:11" ht="12" customHeight="1">
      <c r="A14" s="19" t="s">
        <v>32</v>
      </c>
      <c r="B14" s="20" t="s">
        <v>33</v>
      </c>
      <c r="C14" s="19" t="s">
        <v>27</v>
      </c>
      <c r="D14" s="19">
        <v>15</v>
      </c>
      <c r="E14" s="15"/>
      <c r="F14" s="15">
        <f t="shared" si="0"/>
        <v>0</v>
      </c>
      <c r="G14" s="20"/>
      <c r="H14" s="16">
        <f t="shared" si="1"/>
        <v>0</v>
      </c>
      <c r="I14" s="17">
        <f t="shared" si="2"/>
        <v>0</v>
      </c>
      <c r="J14" s="20"/>
      <c r="K14" s="21"/>
    </row>
    <row r="15" spans="1:11" ht="12" customHeight="1">
      <c r="A15" s="19" t="s">
        <v>34</v>
      </c>
      <c r="B15" s="20" t="s">
        <v>35</v>
      </c>
      <c r="C15" s="19" t="s">
        <v>27</v>
      </c>
      <c r="D15" s="19">
        <v>15</v>
      </c>
      <c r="E15" s="15"/>
      <c r="F15" s="15">
        <f t="shared" si="0"/>
        <v>0</v>
      </c>
      <c r="G15" s="20"/>
      <c r="H15" s="16">
        <f t="shared" si="1"/>
        <v>0</v>
      </c>
      <c r="I15" s="17">
        <f t="shared" si="2"/>
        <v>0</v>
      </c>
      <c r="J15" s="20"/>
      <c r="K15" s="21"/>
    </row>
    <row r="16" spans="1:11" ht="12.75" customHeight="1">
      <c r="A16" s="19" t="s">
        <v>36</v>
      </c>
      <c r="B16" s="20" t="s">
        <v>37</v>
      </c>
      <c r="C16" s="19" t="s">
        <v>27</v>
      </c>
      <c r="D16" s="19">
        <v>15</v>
      </c>
      <c r="E16" s="15"/>
      <c r="F16" s="15">
        <f t="shared" si="0"/>
        <v>0</v>
      </c>
      <c r="G16" s="20"/>
      <c r="H16" s="16">
        <f t="shared" si="1"/>
        <v>0</v>
      </c>
      <c r="I16" s="17">
        <f t="shared" si="2"/>
        <v>0</v>
      </c>
      <c r="J16" s="20"/>
      <c r="K16" s="21"/>
    </row>
    <row r="17" spans="1:11" ht="12.75" customHeight="1">
      <c r="A17" s="19" t="s">
        <v>38</v>
      </c>
      <c r="B17" s="20" t="s">
        <v>39</v>
      </c>
      <c r="C17" s="19" t="s">
        <v>27</v>
      </c>
      <c r="D17" s="19">
        <v>30</v>
      </c>
      <c r="E17" s="15"/>
      <c r="F17" s="15">
        <f t="shared" si="0"/>
        <v>0</v>
      </c>
      <c r="G17" s="20"/>
      <c r="H17" s="16">
        <f t="shared" si="1"/>
        <v>0</v>
      </c>
      <c r="I17" s="17">
        <f t="shared" si="2"/>
        <v>0</v>
      </c>
      <c r="J17" s="20"/>
      <c r="K17" s="21"/>
    </row>
    <row r="18" spans="1:11" ht="12.75" customHeight="1">
      <c r="A18" s="19" t="s">
        <v>40</v>
      </c>
      <c r="B18" s="20" t="s">
        <v>41</v>
      </c>
      <c r="C18" s="19" t="s">
        <v>27</v>
      </c>
      <c r="D18" s="19">
        <v>60</v>
      </c>
      <c r="E18" s="15"/>
      <c r="F18" s="15">
        <f t="shared" si="0"/>
        <v>0</v>
      </c>
      <c r="G18" s="20"/>
      <c r="H18" s="16">
        <f t="shared" si="1"/>
        <v>0</v>
      </c>
      <c r="I18" s="17">
        <f t="shared" si="2"/>
        <v>0</v>
      </c>
      <c r="J18" s="20"/>
      <c r="K18" s="21"/>
    </row>
    <row r="19" spans="1:11" ht="11.25" customHeight="1">
      <c r="A19" s="19" t="s">
        <v>42</v>
      </c>
      <c r="B19" s="20" t="s">
        <v>43</v>
      </c>
      <c r="C19" s="19" t="s">
        <v>27</v>
      </c>
      <c r="D19" s="19">
        <v>90</v>
      </c>
      <c r="E19" s="15"/>
      <c r="F19" s="15">
        <f t="shared" si="0"/>
        <v>0</v>
      </c>
      <c r="G19" s="20"/>
      <c r="H19" s="16">
        <f t="shared" si="1"/>
        <v>0</v>
      </c>
      <c r="I19" s="17">
        <f t="shared" si="2"/>
        <v>0</v>
      </c>
      <c r="J19" s="20"/>
      <c r="K19" s="21"/>
    </row>
    <row r="20" spans="1:11" ht="12" customHeight="1">
      <c r="A20" s="19" t="s">
        <v>44</v>
      </c>
      <c r="B20" s="20" t="s">
        <v>45</v>
      </c>
      <c r="C20" s="19" t="s">
        <v>27</v>
      </c>
      <c r="D20" s="19">
        <v>90</v>
      </c>
      <c r="E20" s="15"/>
      <c r="F20" s="15">
        <f t="shared" si="0"/>
        <v>0</v>
      </c>
      <c r="G20" s="20"/>
      <c r="H20" s="16">
        <f t="shared" si="1"/>
        <v>0</v>
      </c>
      <c r="I20" s="17">
        <f t="shared" si="2"/>
        <v>0</v>
      </c>
      <c r="J20" s="20"/>
      <c r="K20" s="21"/>
    </row>
    <row r="21" spans="1:11" ht="11.25" customHeight="1">
      <c r="A21" s="19" t="s">
        <v>46</v>
      </c>
      <c r="B21" s="20" t="s">
        <v>47</v>
      </c>
      <c r="C21" s="19" t="s">
        <v>27</v>
      </c>
      <c r="D21" s="19">
        <v>30</v>
      </c>
      <c r="E21" s="15"/>
      <c r="F21" s="15">
        <f t="shared" si="0"/>
        <v>0</v>
      </c>
      <c r="G21" s="20"/>
      <c r="H21" s="16">
        <f t="shared" si="1"/>
        <v>0</v>
      </c>
      <c r="I21" s="17">
        <f t="shared" si="2"/>
        <v>0</v>
      </c>
      <c r="J21" s="20"/>
      <c r="K21" s="21"/>
    </row>
    <row r="22" spans="1:11" ht="12.75" customHeight="1">
      <c r="A22" s="19" t="s">
        <v>48</v>
      </c>
      <c r="B22" s="20" t="s">
        <v>49</v>
      </c>
      <c r="C22" s="19" t="s">
        <v>27</v>
      </c>
      <c r="D22" s="19">
        <v>15</v>
      </c>
      <c r="E22" s="15"/>
      <c r="F22" s="15">
        <f t="shared" si="0"/>
        <v>0</v>
      </c>
      <c r="G22" s="20"/>
      <c r="H22" s="16">
        <f t="shared" si="1"/>
        <v>0</v>
      </c>
      <c r="I22" s="17">
        <f t="shared" si="2"/>
        <v>0</v>
      </c>
      <c r="J22" s="20"/>
      <c r="K22" s="21"/>
    </row>
    <row r="23" spans="1:11" ht="12.75" customHeight="1">
      <c r="A23" s="19" t="s">
        <v>50</v>
      </c>
      <c r="B23" s="20" t="s">
        <v>51</v>
      </c>
      <c r="C23" s="19" t="s">
        <v>27</v>
      </c>
      <c r="D23" s="19">
        <v>60</v>
      </c>
      <c r="E23" s="15"/>
      <c r="F23" s="15">
        <f t="shared" si="0"/>
        <v>0</v>
      </c>
      <c r="G23" s="20"/>
      <c r="H23" s="16">
        <f t="shared" si="1"/>
        <v>0</v>
      </c>
      <c r="I23" s="17">
        <f t="shared" si="2"/>
        <v>0</v>
      </c>
      <c r="J23" s="20"/>
      <c r="K23" s="21"/>
    </row>
    <row r="24" spans="1:11" ht="12.75" customHeight="1">
      <c r="A24" s="19" t="s">
        <v>52</v>
      </c>
      <c r="B24" s="20" t="s">
        <v>53</v>
      </c>
      <c r="C24" s="19" t="s">
        <v>27</v>
      </c>
      <c r="D24" s="19">
        <v>60</v>
      </c>
      <c r="E24" s="15"/>
      <c r="F24" s="15">
        <f t="shared" si="0"/>
        <v>0</v>
      </c>
      <c r="G24" s="20"/>
      <c r="H24" s="16">
        <f t="shared" si="1"/>
        <v>0</v>
      </c>
      <c r="I24" s="17">
        <f t="shared" si="2"/>
        <v>0</v>
      </c>
      <c r="J24" s="20"/>
      <c r="K24" s="21"/>
    </row>
    <row r="25" spans="1:11" ht="13.5" customHeight="1">
      <c r="A25" s="19" t="s">
        <v>54</v>
      </c>
      <c r="B25" s="20" t="s">
        <v>55</v>
      </c>
      <c r="C25" s="19" t="s">
        <v>27</v>
      </c>
      <c r="D25" s="19">
        <v>90</v>
      </c>
      <c r="E25" s="15"/>
      <c r="F25" s="15">
        <f t="shared" si="0"/>
        <v>0</v>
      </c>
      <c r="G25" s="20"/>
      <c r="H25" s="16">
        <f t="shared" si="1"/>
        <v>0</v>
      </c>
      <c r="I25" s="17">
        <f t="shared" si="2"/>
        <v>0</v>
      </c>
      <c r="J25" s="20"/>
      <c r="K25" s="21"/>
    </row>
    <row r="26" spans="1:11" ht="11.25" customHeight="1">
      <c r="A26" s="19" t="s">
        <v>56</v>
      </c>
      <c r="B26" s="20" t="s">
        <v>57</v>
      </c>
      <c r="C26" s="19" t="s">
        <v>27</v>
      </c>
      <c r="D26" s="19">
        <v>15</v>
      </c>
      <c r="E26" s="15"/>
      <c r="F26" s="15">
        <f t="shared" si="0"/>
        <v>0</v>
      </c>
      <c r="G26" s="20"/>
      <c r="H26" s="16">
        <f t="shared" si="1"/>
        <v>0</v>
      </c>
      <c r="I26" s="17">
        <f t="shared" si="2"/>
        <v>0</v>
      </c>
      <c r="J26" s="20"/>
      <c r="K26" s="21"/>
    </row>
    <row r="27" spans="1:11" ht="14.25" customHeight="1">
      <c r="A27" s="19" t="s">
        <v>58</v>
      </c>
      <c r="B27" s="20" t="s">
        <v>59</v>
      </c>
      <c r="C27" s="19" t="s">
        <v>27</v>
      </c>
      <c r="D27" s="19">
        <v>15</v>
      </c>
      <c r="E27" s="15"/>
      <c r="F27" s="15">
        <f t="shared" si="0"/>
        <v>0</v>
      </c>
      <c r="G27" s="20"/>
      <c r="H27" s="16">
        <f t="shared" si="1"/>
        <v>0</v>
      </c>
      <c r="I27" s="17">
        <f t="shared" si="2"/>
        <v>0</v>
      </c>
      <c r="J27" s="20"/>
      <c r="K27" s="21"/>
    </row>
    <row r="28" spans="1:11" ht="13.5" customHeight="1">
      <c r="A28" s="19" t="s">
        <v>60</v>
      </c>
      <c r="B28" s="20" t="s">
        <v>61</v>
      </c>
      <c r="C28" s="19" t="s">
        <v>27</v>
      </c>
      <c r="D28" s="19">
        <v>30</v>
      </c>
      <c r="E28" s="15"/>
      <c r="F28" s="15">
        <f t="shared" si="0"/>
        <v>0</v>
      </c>
      <c r="G28" s="20"/>
      <c r="H28" s="16">
        <f t="shared" si="1"/>
        <v>0</v>
      </c>
      <c r="I28" s="17">
        <f t="shared" si="2"/>
        <v>0</v>
      </c>
      <c r="J28" s="20"/>
      <c r="K28" s="21"/>
    </row>
    <row r="29" spans="1:11" ht="13.5" customHeight="1">
      <c r="A29" s="19" t="s">
        <v>62</v>
      </c>
      <c r="B29" s="20" t="s">
        <v>63</v>
      </c>
      <c r="C29" s="19" t="s">
        <v>27</v>
      </c>
      <c r="D29" s="19">
        <v>60</v>
      </c>
      <c r="E29" s="15"/>
      <c r="F29" s="15">
        <f t="shared" si="0"/>
        <v>0</v>
      </c>
      <c r="G29" s="20"/>
      <c r="H29" s="16">
        <f t="shared" si="1"/>
        <v>0</v>
      </c>
      <c r="I29" s="17">
        <f t="shared" si="2"/>
        <v>0</v>
      </c>
      <c r="J29" s="20"/>
      <c r="K29" s="21"/>
    </row>
    <row r="30" spans="1:11" ht="12.75" customHeight="1">
      <c r="A30" s="19" t="s">
        <v>64</v>
      </c>
      <c r="B30" s="20" t="s">
        <v>65</v>
      </c>
      <c r="C30" s="19" t="s">
        <v>27</v>
      </c>
      <c r="D30" s="19">
        <v>60</v>
      </c>
      <c r="E30" s="15"/>
      <c r="F30" s="15">
        <f t="shared" si="0"/>
        <v>0</v>
      </c>
      <c r="G30" s="20"/>
      <c r="H30" s="16">
        <f t="shared" si="1"/>
        <v>0</v>
      </c>
      <c r="I30" s="17">
        <f t="shared" si="2"/>
        <v>0</v>
      </c>
      <c r="J30" s="20"/>
      <c r="K30" s="21"/>
    </row>
    <row r="31" spans="1:11" ht="12.75" customHeight="1">
      <c r="A31" s="19" t="s">
        <v>66</v>
      </c>
      <c r="B31" s="20" t="s">
        <v>67</v>
      </c>
      <c r="C31" s="19" t="s">
        <v>27</v>
      </c>
      <c r="D31" s="19">
        <v>30</v>
      </c>
      <c r="E31" s="15"/>
      <c r="F31" s="15">
        <f t="shared" si="0"/>
        <v>0</v>
      </c>
      <c r="G31" s="20"/>
      <c r="H31" s="16">
        <f t="shared" si="1"/>
        <v>0</v>
      </c>
      <c r="I31" s="17">
        <f t="shared" si="2"/>
        <v>0</v>
      </c>
      <c r="J31" s="20"/>
      <c r="K31" s="21"/>
    </row>
    <row r="32" spans="1:11" ht="13.5" customHeight="1">
      <c r="A32" s="19" t="s">
        <v>68</v>
      </c>
      <c r="B32" s="20" t="s">
        <v>69</v>
      </c>
      <c r="C32" s="19" t="s">
        <v>27</v>
      </c>
      <c r="D32" s="19">
        <v>30</v>
      </c>
      <c r="E32" s="15"/>
      <c r="F32" s="15">
        <f t="shared" si="0"/>
        <v>0</v>
      </c>
      <c r="G32" s="20"/>
      <c r="H32" s="16">
        <f t="shared" si="1"/>
        <v>0</v>
      </c>
      <c r="I32" s="17">
        <f t="shared" si="2"/>
        <v>0</v>
      </c>
      <c r="J32" s="20"/>
      <c r="K32" s="21"/>
    </row>
    <row r="33" spans="1:11" ht="12" customHeight="1">
      <c r="A33" s="19" t="s">
        <v>70</v>
      </c>
      <c r="B33" s="20" t="s">
        <v>71</v>
      </c>
      <c r="C33" s="19" t="s">
        <v>27</v>
      </c>
      <c r="D33" s="19">
        <v>15</v>
      </c>
      <c r="E33" s="15"/>
      <c r="F33" s="15">
        <f t="shared" si="0"/>
        <v>0</v>
      </c>
      <c r="G33" s="20"/>
      <c r="H33" s="16">
        <f t="shared" si="1"/>
        <v>0</v>
      </c>
      <c r="I33" s="17">
        <f t="shared" si="2"/>
        <v>0</v>
      </c>
      <c r="J33" s="20"/>
      <c r="K33" s="21"/>
    </row>
    <row r="34" spans="1:11" ht="12" customHeight="1">
      <c r="A34" s="19" t="s">
        <v>72</v>
      </c>
      <c r="B34" s="20" t="s">
        <v>73</v>
      </c>
      <c r="C34" s="19" t="s">
        <v>27</v>
      </c>
      <c r="D34" s="19">
        <v>60</v>
      </c>
      <c r="E34" s="15"/>
      <c r="F34" s="15">
        <f t="shared" si="0"/>
        <v>0</v>
      </c>
      <c r="G34" s="20"/>
      <c r="H34" s="16">
        <f t="shared" si="1"/>
        <v>0</v>
      </c>
      <c r="I34" s="17">
        <f t="shared" si="2"/>
        <v>0</v>
      </c>
      <c r="J34" s="20"/>
      <c r="K34" s="21"/>
    </row>
    <row r="35" spans="1:11" ht="13.5" customHeight="1">
      <c r="A35" s="19" t="s">
        <v>74</v>
      </c>
      <c r="B35" s="20" t="s">
        <v>75</v>
      </c>
      <c r="C35" s="19" t="s">
        <v>27</v>
      </c>
      <c r="D35" s="19">
        <v>15</v>
      </c>
      <c r="E35" s="15"/>
      <c r="F35" s="15">
        <f t="shared" si="0"/>
        <v>0</v>
      </c>
      <c r="G35" s="20"/>
      <c r="H35" s="16">
        <f t="shared" si="1"/>
        <v>0</v>
      </c>
      <c r="I35" s="17">
        <f t="shared" si="2"/>
        <v>0</v>
      </c>
      <c r="J35" s="20"/>
      <c r="K35" s="21"/>
    </row>
    <row r="36" spans="1:11" ht="12.75" customHeight="1">
      <c r="A36" s="19" t="s">
        <v>76</v>
      </c>
      <c r="B36" s="20" t="s">
        <v>77</v>
      </c>
      <c r="C36" s="19" t="s">
        <v>27</v>
      </c>
      <c r="D36" s="19">
        <v>15</v>
      </c>
      <c r="E36" s="15"/>
      <c r="F36" s="15">
        <f t="shared" si="0"/>
        <v>0</v>
      </c>
      <c r="G36" s="20"/>
      <c r="H36" s="16">
        <f t="shared" si="1"/>
        <v>0</v>
      </c>
      <c r="I36" s="17">
        <f t="shared" si="2"/>
        <v>0</v>
      </c>
      <c r="J36" s="20"/>
      <c r="K36" s="21"/>
    </row>
    <row r="37" spans="1:11" ht="12.75" customHeight="1">
      <c r="A37" s="19" t="s">
        <v>78</v>
      </c>
      <c r="B37" s="20" t="s">
        <v>79</v>
      </c>
      <c r="C37" s="19" t="s">
        <v>27</v>
      </c>
      <c r="D37" s="19">
        <v>120</v>
      </c>
      <c r="E37" s="15"/>
      <c r="F37" s="15">
        <f t="shared" si="0"/>
        <v>0</v>
      </c>
      <c r="G37" s="20"/>
      <c r="H37" s="16">
        <f t="shared" si="1"/>
        <v>0</v>
      </c>
      <c r="I37" s="17">
        <f t="shared" si="2"/>
        <v>0</v>
      </c>
      <c r="J37" s="20"/>
      <c r="K37" s="21"/>
    </row>
    <row r="38" spans="1:11" ht="12" customHeight="1">
      <c r="A38" s="19" t="s">
        <v>80</v>
      </c>
      <c r="B38" s="20" t="s">
        <v>81</v>
      </c>
      <c r="C38" s="19" t="s">
        <v>27</v>
      </c>
      <c r="D38" s="19">
        <v>15</v>
      </c>
      <c r="E38" s="15"/>
      <c r="F38" s="15">
        <f t="shared" si="0"/>
        <v>0</v>
      </c>
      <c r="G38" s="20"/>
      <c r="H38" s="16">
        <f t="shared" si="1"/>
        <v>0</v>
      </c>
      <c r="I38" s="17">
        <f t="shared" si="2"/>
        <v>0</v>
      </c>
      <c r="J38" s="20"/>
      <c r="K38" s="21"/>
    </row>
    <row r="39" spans="1:11" ht="13.5" customHeight="1">
      <c r="A39" s="19" t="s">
        <v>82</v>
      </c>
      <c r="B39" s="20" t="s">
        <v>83</v>
      </c>
      <c r="C39" s="19" t="s">
        <v>27</v>
      </c>
      <c r="D39" s="19">
        <v>15</v>
      </c>
      <c r="E39" s="15"/>
      <c r="F39" s="15">
        <f t="shared" si="0"/>
        <v>0</v>
      </c>
      <c r="G39" s="20"/>
      <c r="H39" s="16">
        <f t="shared" si="1"/>
        <v>0</v>
      </c>
      <c r="I39" s="17">
        <f t="shared" si="2"/>
        <v>0</v>
      </c>
      <c r="J39" s="20"/>
      <c r="K39" s="21"/>
    </row>
    <row r="40" spans="1:11" ht="13.5" customHeight="1">
      <c r="A40" s="19" t="s">
        <v>84</v>
      </c>
      <c r="B40" s="20" t="s">
        <v>85</v>
      </c>
      <c r="C40" s="19" t="s">
        <v>27</v>
      </c>
      <c r="D40" s="19">
        <v>60</v>
      </c>
      <c r="E40" s="15"/>
      <c r="F40" s="15">
        <f t="shared" si="0"/>
        <v>0</v>
      </c>
      <c r="G40" s="20"/>
      <c r="H40" s="16">
        <f t="shared" si="1"/>
        <v>0</v>
      </c>
      <c r="I40" s="17">
        <f t="shared" si="2"/>
        <v>0</v>
      </c>
      <c r="J40" s="20"/>
      <c r="K40" s="21"/>
    </row>
    <row r="41" spans="1:11" ht="14.25" customHeight="1">
      <c r="A41" s="19" t="s">
        <v>86</v>
      </c>
      <c r="B41" s="20" t="s">
        <v>87</v>
      </c>
      <c r="C41" s="19" t="s">
        <v>27</v>
      </c>
      <c r="D41" s="19">
        <v>15</v>
      </c>
      <c r="E41" s="15"/>
      <c r="F41" s="15">
        <f t="shared" si="0"/>
        <v>0</v>
      </c>
      <c r="G41" s="20"/>
      <c r="H41" s="16">
        <f t="shared" si="1"/>
        <v>0</v>
      </c>
      <c r="I41" s="17">
        <f t="shared" si="2"/>
        <v>0</v>
      </c>
      <c r="J41" s="20"/>
      <c r="K41" s="21"/>
    </row>
    <row r="42" spans="1:11" ht="13.5" customHeight="1">
      <c r="A42" s="19" t="s">
        <v>88</v>
      </c>
      <c r="B42" s="20" t="s">
        <v>89</v>
      </c>
      <c r="C42" s="19" t="s">
        <v>27</v>
      </c>
      <c r="D42" s="19">
        <v>15</v>
      </c>
      <c r="E42" s="15"/>
      <c r="F42" s="15">
        <f t="shared" si="0"/>
        <v>0</v>
      </c>
      <c r="G42" s="20"/>
      <c r="H42" s="16">
        <f t="shared" si="1"/>
        <v>0</v>
      </c>
      <c r="I42" s="17">
        <f t="shared" si="2"/>
        <v>0</v>
      </c>
      <c r="J42" s="20"/>
      <c r="K42" s="21"/>
    </row>
    <row r="43" spans="1:11" ht="15" customHeight="1">
      <c r="A43" s="19" t="s">
        <v>90</v>
      </c>
      <c r="B43" s="20" t="s">
        <v>91</v>
      </c>
      <c r="C43" s="19" t="s">
        <v>27</v>
      </c>
      <c r="D43" s="19">
        <v>30</v>
      </c>
      <c r="E43" s="15"/>
      <c r="F43" s="15">
        <f t="shared" si="0"/>
        <v>0</v>
      </c>
      <c r="G43" s="20"/>
      <c r="H43" s="16">
        <f t="shared" si="1"/>
        <v>0</v>
      </c>
      <c r="I43" s="17">
        <f t="shared" si="2"/>
        <v>0</v>
      </c>
      <c r="J43" s="20"/>
      <c r="K43" s="21"/>
    </row>
    <row r="44" spans="1:11" ht="13.5" customHeight="1">
      <c r="A44" s="19" t="s">
        <v>92</v>
      </c>
      <c r="B44" s="20" t="s">
        <v>93</v>
      </c>
      <c r="C44" s="19" t="s">
        <v>27</v>
      </c>
      <c r="D44" s="19">
        <v>15</v>
      </c>
      <c r="E44" s="15"/>
      <c r="F44" s="15">
        <f t="shared" si="0"/>
        <v>0</v>
      </c>
      <c r="G44" s="20"/>
      <c r="H44" s="16">
        <f t="shared" si="1"/>
        <v>0</v>
      </c>
      <c r="I44" s="17">
        <f t="shared" si="2"/>
        <v>0</v>
      </c>
      <c r="J44" s="20"/>
      <c r="K44" s="21"/>
    </row>
    <row r="45" spans="1:11" ht="14.25" customHeight="1">
      <c r="A45" s="19" t="s">
        <v>94</v>
      </c>
      <c r="B45" s="20" t="s">
        <v>95</v>
      </c>
      <c r="C45" s="19" t="s">
        <v>27</v>
      </c>
      <c r="D45" s="19">
        <v>15</v>
      </c>
      <c r="E45" s="15"/>
      <c r="F45" s="15">
        <f t="shared" si="0"/>
        <v>0</v>
      </c>
      <c r="G45" s="20"/>
      <c r="H45" s="16">
        <f t="shared" si="1"/>
        <v>0</v>
      </c>
      <c r="I45" s="17">
        <f t="shared" si="2"/>
        <v>0</v>
      </c>
      <c r="J45" s="20"/>
      <c r="K45" s="21"/>
    </row>
    <row r="46" spans="1:11" ht="12" customHeight="1">
      <c r="A46" s="19" t="s">
        <v>96</v>
      </c>
      <c r="B46" s="20" t="s">
        <v>97</v>
      </c>
      <c r="C46" s="19" t="s">
        <v>27</v>
      </c>
      <c r="D46" s="19">
        <v>15</v>
      </c>
      <c r="E46" s="15"/>
      <c r="F46" s="15">
        <f t="shared" si="0"/>
        <v>0</v>
      </c>
      <c r="G46" s="20"/>
      <c r="H46" s="16">
        <f t="shared" si="1"/>
        <v>0</v>
      </c>
      <c r="I46" s="17">
        <f t="shared" si="2"/>
        <v>0</v>
      </c>
      <c r="J46" s="20"/>
      <c r="K46" s="22"/>
    </row>
    <row r="47" spans="1:11" ht="12.75" customHeight="1">
      <c r="A47" s="19" t="s">
        <v>98</v>
      </c>
      <c r="B47" s="20" t="s">
        <v>99</v>
      </c>
      <c r="C47" s="19" t="s">
        <v>27</v>
      </c>
      <c r="D47" s="19">
        <v>60</v>
      </c>
      <c r="E47" s="15"/>
      <c r="F47" s="15">
        <f t="shared" si="0"/>
        <v>0</v>
      </c>
      <c r="G47" s="20"/>
      <c r="H47" s="16">
        <f t="shared" si="1"/>
        <v>0</v>
      </c>
      <c r="I47" s="17">
        <f t="shared" si="2"/>
        <v>0</v>
      </c>
      <c r="J47" s="20"/>
      <c r="K47" s="22"/>
    </row>
    <row r="48" spans="1:11" ht="12" customHeight="1">
      <c r="A48" s="19" t="s">
        <v>100</v>
      </c>
      <c r="B48" s="20" t="s">
        <v>101</v>
      </c>
      <c r="C48" s="19" t="s">
        <v>27</v>
      </c>
      <c r="D48" s="19">
        <v>30</v>
      </c>
      <c r="E48" s="15"/>
      <c r="F48" s="15">
        <f t="shared" si="0"/>
        <v>0</v>
      </c>
      <c r="G48" s="20"/>
      <c r="H48" s="16">
        <f t="shared" si="1"/>
        <v>0</v>
      </c>
      <c r="I48" s="17">
        <f t="shared" si="2"/>
        <v>0</v>
      </c>
      <c r="J48" s="20"/>
      <c r="K48" s="22"/>
    </row>
    <row r="49" spans="1:11" ht="13.5" customHeight="1">
      <c r="A49" s="19" t="s">
        <v>102</v>
      </c>
      <c r="B49" s="20" t="s">
        <v>103</v>
      </c>
      <c r="C49" s="19" t="s">
        <v>27</v>
      </c>
      <c r="D49" s="19">
        <v>15</v>
      </c>
      <c r="E49" s="15"/>
      <c r="F49" s="15">
        <f t="shared" si="0"/>
        <v>0</v>
      </c>
      <c r="G49" s="20"/>
      <c r="H49" s="16">
        <f t="shared" si="1"/>
        <v>0</v>
      </c>
      <c r="I49" s="17">
        <f t="shared" si="2"/>
        <v>0</v>
      </c>
      <c r="J49" s="20"/>
      <c r="K49" s="22"/>
    </row>
    <row r="50" spans="1:11" ht="12" customHeight="1">
      <c r="A50" s="19" t="s">
        <v>104</v>
      </c>
      <c r="B50" s="20" t="s">
        <v>105</v>
      </c>
      <c r="C50" s="19" t="s">
        <v>27</v>
      </c>
      <c r="D50" s="19">
        <v>30</v>
      </c>
      <c r="E50" s="15"/>
      <c r="F50" s="15">
        <f t="shared" si="0"/>
        <v>0</v>
      </c>
      <c r="G50" s="20"/>
      <c r="H50" s="16">
        <f t="shared" si="1"/>
        <v>0</v>
      </c>
      <c r="I50" s="17">
        <f t="shared" si="2"/>
        <v>0</v>
      </c>
      <c r="J50" s="20"/>
      <c r="K50" s="22"/>
    </row>
    <row r="51" spans="1:11" ht="11.25" customHeight="1">
      <c r="A51" s="19" t="s">
        <v>106</v>
      </c>
      <c r="B51" s="20" t="s">
        <v>107</v>
      </c>
      <c r="C51" s="19" t="s">
        <v>27</v>
      </c>
      <c r="D51" s="19">
        <v>15</v>
      </c>
      <c r="E51" s="15"/>
      <c r="F51" s="15">
        <f t="shared" si="0"/>
        <v>0</v>
      </c>
      <c r="G51" s="20"/>
      <c r="H51" s="16">
        <f t="shared" si="1"/>
        <v>0</v>
      </c>
      <c r="I51" s="17">
        <f t="shared" si="2"/>
        <v>0</v>
      </c>
      <c r="J51" s="20"/>
      <c r="K51" s="22"/>
    </row>
    <row r="52" spans="1:11" ht="12.75" customHeight="1">
      <c r="A52" s="19" t="s">
        <v>108</v>
      </c>
      <c r="B52" s="20" t="s">
        <v>109</v>
      </c>
      <c r="C52" s="19" t="s">
        <v>27</v>
      </c>
      <c r="D52" s="19">
        <v>60</v>
      </c>
      <c r="E52" s="15"/>
      <c r="F52" s="15">
        <f t="shared" si="0"/>
        <v>0</v>
      </c>
      <c r="G52" s="20"/>
      <c r="H52" s="16">
        <f t="shared" si="1"/>
        <v>0</v>
      </c>
      <c r="I52" s="17">
        <f t="shared" si="2"/>
        <v>0</v>
      </c>
      <c r="J52" s="20"/>
      <c r="K52" s="22"/>
    </row>
    <row r="53" spans="1:11" ht="13.5" customHeight="1">
      <c r="A53" s="19" t="s">
        <v>110</v>
      </c>
      <c r="B53" s="20" t="s">
        <v>111</v>
      </c>
      <c r="C53" s="19" t="s">
        <v>27</v>
      </c>
      <c r="D53" s="19">
        <v>60</v>
      </c>
      <c r="E53" s="15"/>
      <c r="F53" s="15">
        <f t="shared" si="0"/>
        <v>0</v>
      </c>
      <c r="G53" s="20"/>
      <c r="H53" s="16">
        <f t="shared" si="1"/>
        <v>0</v>
      </c>
      <c r="I53" s="17">
        <f t="shared" si="2"/>
        <v>0</v>
      </c>
      <c r="J53" s="20"/>
      <c r="K53" s="22"/>
    </row>
    <row r="54" spans="1:11" ht="13.5" customHeight="1">
      <c r="A54" s="19" t="s">
        <v>112</v>
      </c>
      <c r="B54" s="20" t="s">
        <v>113</v>
      </c>
      <c r="C54" s="19" t="s">
        <v>27</v>
      </c>
      <c r="D54" s="19">
        <v>75</v>
      </c>
      <c r="E54" s="15"/>
      <c r="F54" s="15">
        <f t="shared" si="0"/>
        <v>0</v>
      </c>
      <c r="G54" s="20"/>
      <c r="H54" s="16">
        <f t="shared" si="1"/>
        <v>0</v>
      </c>
      <c r="I54" s="17">
        <f t="shared" si="2"/>
        <v>0</v>
      </c>
      <c r="J54" s="20"/>
      <c r="K54" s="22"/>
    </row>
    <row r="55" spans="1:11" ht="13.5" customHeight="1">
      <c r="A55" s="19" t="s">
        <v>114</v>
      </c>
      <c r="B55" s="20" t="s">
        <v>115</v>
      </c>
      <c r="C55" s="19" t="s">
        <v>27</v>
      </c>
      <c r="D55" s="19">
        <v>30</v>
      </c>
      <c r="E55" s="15"/>
      <c r="F55" s="15">
        <f t="shared" si="0"/>
        <v>0</v>
      </c>
      <c r="G55" s="20"/>
      <c r="H55" s="16">
        <f t="shared" si="1"/>
        <v>0</v>
      </c>
      <c r="I55" s="17">
        <f t="shared" si="2"/>
        <v>0</v>
      </c>
      <c r="J55" s="20"/>
      <c r="K55" s="22"/>
    </row>
    <row r="56" spans="1:11" ht="13.5" customHeight="1">
      <c r="A56" s="19" t="s">
        <v>116</v>
      </c>
      <c r="B56" s="20" t="s">
        <v>117</v>
      </c>
      <c r="C56" s="19" t="s">
        <v>27</v>
      </c>
      <c r="D56" s="19">
        <v>30</v>
      </c>
      <c r="E56" s="15"/>
      <c r="F56" s="15">
        <f t="shared" si="0"/>
        <v>0</v>
      </c>
      <c r="G56" s="20"/>
      <c r="H56" s="16">
        <f t="shared" si="1"/>
        <v>0</v>
      </c>
      <c r="I56" s="17">
        <f t="shared" si="2"/>
        <v>0</v>
      </c>
      <c r="J56" s="20"/>
      <c r="K56" s="22"/>
    </row>
    <row r="57" spans="1:11" ht="12" customHeight="1">
      <c r="A57" s="19" t="s">
        <v>118</v>
      </c>
      <c r="B57" s="20" t="s">
        <v>119</v>
      </c>
      <c r="C57" s="19" t="s">
        <v>27</v>
      </c>
      <c r="D57" s="19">
        <v>15</v>
      </c>
      <c r="E57" s="15"/>
      <c r="F57" s="15">
        <f t="shared" si="0"/>
        <v>0</v>
      </c>
      <c r="G57" s="20"/>
      <c r="H57" s="16">
        <f t="shared" si="1"/>
        <v>0</v>
      </c>
      <c r="I57" s="17">
        <f t="shared" si="2"/>
        <v>0</v>
      </c>
      <c r="J57" s="20"/>
      <c r="K57" s="22"/>
    </row>
    <row r="58" spans="1:11" ht="13.5" customHeight="1">
      <c r="A58" s="19" t="s">
        <v>120</v>
      </c>
      <c r="B58" s="20" t="s">
        <v>121</v>
      </c>
      <c r="C58" s="19" t="s">
        <v>27</v>
      </c>
      <c r="D58" s="19">
        <v>60</v>
      </c>
      <c r="E58" s="15"/>
      <c r="F58" s="15">
        <f t="shared" si="0"/>
        <v>0</v>
      </c>
      <c r="G58" s="20"/>
      <c r="H58" s="16">
        <f t="shared" si="1"/>
        <v>0</v>
      </c>
      <c r="I58" s="17">
        <f t="shared" si="2"/>
        <v>0</v>
      </c>
      <c r="J58" s="20"/>
      <c r="K58" s="22"/>
    </row>
    <row r="59" spans="1:11" ht="12.75" customHeight="1">
      <c r="A59" s="19" t="s">
        <v>122</v>
      </c>
      <c r="B59" s="20" t="s">
        <v>123</v>
      </c>
      <c r="C59" s="19" t="s">
        <v>27</v>
      </c>
      <c r="D59" s="19">
        <v>30</v>
      </c>
      <c r="E59" s="15"/>
      <c r="F59" s="15">
        <f t="shared" si="0"/>
        <v>0</v>
      </c>
      <c r="G59" s="20"/>
      <c r="H59" s="16">
        <f t="shared" si="1"/>
        <v>0</v>
      </c>
      <c r="I59" s="17">
        <f t="shared" si="2"/>
        <v>0</v>
      </c>
      <c r="J59" s="20"/>
      <c r="K59" s="22"/>
    </row>
    <row r="60" spans="1:11" ht="12.75" customHeight="1">
      <c r="A60" s="19" t="s">
        <v>124</v>
      </c>
      <c r="B60" s="20" t="s">
        <v>125</v>
      </c>
      <c r="C60" s="19" t="s">
        <v>27</v>
      </c>
      <c r="D60" s="19">
        <v>15</v>
      </c>
      <c r="E60" s="15"/>
      <c r="F60" s="15">
        <f t="shared" si="0"/>
        <v>0</v>
      </c>
      <c r="G60" s="20"/>
      <c r="H60" s="16">
        <f t="shared" si="1"/>
        <v>0</v>
      </c>
      <c r="I60" s="17">
        <f t="shared" si="2"/>
        <v>0</v>
      </c>
      <c r="J60" s="20"/>
      <c r="K60" s="22"/>
    </row>
    <row r="61" spans="1:11" ht="13.5" customHeight="1">
      <c r="A61" s="19" t="s">
        <v>126</v>
      </c>
      <c r="B61" s="20" t="s">
        <v>127</v>
      </c>
      <c r="C61" s="19" t="s">
        <v>27</v>
      </c>
      <c r="D61" s="19">
        <v>60</v>
      </c>
      <c r="E61" s="15"/>
      <c r="F61" s="15">
        <f t="shared" si="0"/>
        <v>0</v>
      </c>
      <c r="G61" s="20"/>
      <c r="H61" s="16">
        <f t="shared" si="1"/>
        <v>0</v>
      </c>
      <c r="I61" s="17">
        <f t="shared" si="2"/>
        <v>0</v>
      </c>
      <c r="J61" s="20"/>
      <c r="K61" s="22"/>
    </row>
    <row r="62" spans="1:11" ht="15" customHeight="1">
      <c r="A62" s="19" t="s">
        <v>128</v>
      </c>
      <c r="B62" s="20" t="s">
        <v>129</v>
      </c>
      <c r="C62" s="19" t="s">
        <v>27</v>
      </c>
      <c r="D62" s="19">
        <v>60</v>
      </c>
      <c r="E62" s="15"/>
      <c r="F62" s="15">
        <f t="shared" si="0"/>
        <v>0</v>
      </c>
      <c r="G62" s="20"/>
      <c r="H62" s="16">
        <f t="shared" si="1"/>
        <v>0</v>
      </c>
      <c r="I62" s="17">
        <f t="shared" si="2"/>
        <v>0</v>
      </c>
      <c r="J62" s="20"/>
      <c r="K62" s="22"/>
    </row>
    <row r="63" spans="1:11" ht="15" customHeight="1">
      <c r="A63" s="19" t="s">
        <v>130</v>
      </c>
      <c r="B63" s="20" t="s">
        <v>131</v>
      </c>
      <c r="C63" s="19" t="s">
        <v>27</v>
      </c>
      <c r="D63" s="19">
        <v>30</v>
      </c>
      <c r="E63" s="15"/>
      <c r="F63" s="15">
        <f t="shared" si="0"/>
        <v>0</v>
      </c>
      <c r="G63" s="20"/>
      <c r="H63" s="16">
        <f t="shared" si="1"/>
        <v>0</v>
      </c>
      <c r="I63" s="17">
        <f t="shared" si="2"/>
        <v>0</v>
      </c>
      <c r="J63" s="20"/>
      <c r="K63" s="22"/>
    </row>
    <row r="64" spans="1:11" ht="13.5" customHeight="1">
      <c r="A64" s="19" t="s">
        <v>132</v>
      </c>
      <c r="B64" s="20" t="s">
        <v>133</v>
      </c>
      <c r="C64" s="19" t="s">
        <v>27</v>
      </c>
      <c r="D64" s="19">
        <v>30</v>
      </c>
      <c r="E64" s="15"/>
      <c r="F64" s="15">
        <f t="shared" si="0"/>
        <v>0</v>
      </c>
      <c r="G64" s="20"/>
      <c r="H64" s="16">
        <f t="shared" si="1"/>
        <v>0</v>
      </c>
      <c r="I64" s="17">
        <f t="shared" si="2"/>
        <v>0</v>
      </c>
      <c r="J64" s="20"/>
      <c r="K64" s="22"/>
    </row>
    <row r="65" spans="1:11" ht="12" customHeight="1">
      <c r="A65" s="19" t="s">
        <v>134</v>
      </c>
      <c r="B65" s="20" t="s">
        <v>135</v>
      </c>
      <c r="C65" s="19" t="s">
        <v>27</v>
      </c>
      <c r="D65" s="19">
        <v>90</v>
      </c>
      <c r="E65" s="15"/>
      <c r="F65" s="15">
        <f t="shared" si="0"/>
        <v>0</v>
      </c>
      <c r="G65" s="20"/>
      <c r="H65" s="16">
        <f t="shared" si="1"/>
        <v>0</v>
      </c>
      <c r="I65" s="17">
        <f t="shared" si="2"/>
        <v>0</v>
      </c>
      <c r="J65" s="20"/>
      <c r="K65" s="22"/>
    </row>
    <row r="66" spans="1:11" ht="17.25" customHeight="1">
      <c r="A66" s="23" t="s">
        <v>136</v>
      </c>
      <c r="B66" s="24" t="s">
        <v>137</v>
      </c>
      <c r="C66" s="23" t="s">
        <v>27</v>
      </c>
      <c r="D66" s="23">
        <v>15</v>
      </c>
      <c r="E66" s="15"/>
      <c r="F66" s="15">
        <f t="shared" si="0"/>
        <v>0</v>
      </c>
      <c r="G66" s="24"/>
      <c r="H66" s="16">
        <f t="shared" si="1"/>
        <v>0</v>
      </c>
      <c r="I66" s="17">
        <f t="shared" si="2"/>
        <v>0</v>
      </c>
      <c r="J66" s="24"/>
      <c r="K66" s="22"/>
    </row>
    <row r="67" spans="1:11" ht="14.25" customHeight="1">
      <c r="A67" s="19" t="s">
        <v>138</v>
      </c>
      <c r="B67" s="20" t="s">
        <v>139</v>
      </c>
      <c r="C67" s="19" t="s">
        <v>27</v>
      </c>
      <c r="D67" s="19">
        <v>15</v>
      </c>
      <c r="E67" s="15"/>
      <c r="F67" s="15">
        <f t="shared" si="0"/>
        <v>0</v>
      </c>
      <c r="G67" s="20"/>
      <c r="H67" s="16">
        <f t="shared" si="1"/>
        <v>0</v>
      </c>
      <c r="I67" s="17">
        <f t="shared" si="2"/>
        <v>0</v>
      </c>
      <c r="J67" s="20"/>
      <c r="K67" s="25"/>
    </row>
    <row r="68" spans="1:11" ht="14.25" customHeight="1">
      <c r="A68" s="26" t="s">
        <v>140</v>
      </c>
      <c r="B68" s="27" t="s">
        <v>141</v>
      </c>
      <c r="C68" s="26" t="s">
        <v>27</v>
      </c>
      <c r="D68" s="26">
        <v>30</v>
      </c>
      <c r="E68" s="15"/>
      <c r="F68" s="15">
        <f t="shared" si="0"/>
        <v>0</v>
      </c>
      <c r="G68" s="20"/>
      <c r="H68" s="16">
        <f t="shared" si="1"/>
        <v>0</v>
      </c>
      <c r="I68" s="17">
        <f t="shared" si="2"/>
        <v>0</v>
      </c>
      <c r="J68" s="20"/>
      <c r="K68" s="25"/>
    </row>
    <row r="69" spans="1:11" ht="17.25" customHeight="1">
      <c r="A69" s="28" t="s">
        <v>142</v>
      </c>
      <c r="B69" s="29" t="s">
        <v>143</v>
      </c>
      <c r="C69" s="30"/>
      <c r="D69" s="30"/>
      <c r="E69" s="31"/>
      <c r="F69" s="31"/>
      <c r="G69" s="31"/>
      <c r="H69" s="31"/>
      <c r="I69" s="31"/>
      <c r="J69" s="32"/>
      <c r="K69" s="33"/>
    </row>
    <row r="70" spans="1:11" ht="17.25" customHeight="1">
      <c r="A70" s="26">
        <v>60</v>
      </c>
      <c r="B70" s="27" t="s">
        <v>144</v>
      </c>
      <c r="C70" s="19" t="s">
        <v>145</v>
      </c>
      <c r="D70" s="19">
        <v>15</v>
      </c>
      <c r="E70" s="15"/>
      <c r="F70" s="34">
        <f aca="true" t="shared" si="3" ref="F70:F89">D70*E70</f>
        <v>0</v>
      </c>
      <c r="G70" s="20"/>
      <c r="H70" s="16">
        <f aca="true" t="shared" si="4" ref="H70:H89">F70*G70%</f>
        <v>0</v>
      </c>
      <c r="I70" s="17">
        <f aca="true" t="shared" si="5" ref="I70:I89">F70+H70</f>
        <v>0</v>
      </c>
      <c r="J70" s="20"/>
      <c r="K70" s="22"/>
    </row>
    <row r="71" spans="1:11" ht="17.25" customHeight="1">
      <c r="A71" s="26">
        <v>61</v>
      </c>
      <c r="B71" s="20" t="s">
        <v>146</v>
      </c>
      <c r="C71" s="19" t="s">
        <v>145</v>
      </c>
      <c r="D71" s="19">
        <v>15</v>
      </c>
      <c r="E71" s="15"/>
      <c r="F71" s="34">
        <f t="shared" si="3"/>
        <v>0</v>
      </c>
      <c r="G71" s="20"/>
      <c r="H71" s="16">
        <f t="shared" si="4"/>
        <v>0</v>
      </c>
      <c r="I71" s="17">
        <f t="shared" si="5"/>
        <v>0</v>
      </c>
      <c r="J71" s="20"/>
      <c r="K71" s="22"/>
    </row>
    <row r="72" spans="1:11" ht="17.25" customHeight="1">
      <c r="A72" s="26">
        <v>62</v>
      </c>
      <c r="B72" s="20" t="s">
        <v>147</v>
      </c>
      <c r="C72" s="19" t="s">
        <v>145</v>
      </c>
      <c r="D72" s="19">
        <v>9</v>
      </c>
      <c r="E72" s="15"/>
      <c r="F72" s="34">
        <f t="shared" si="3"/>
        <v>0</v>
      </c>
      <c r="G72" s="20"/>
      <c r="H72" s="16">
        <f t="shared" si="4"/>
        <v>0</v>
      </c>
      <c r="I72" s="17">
        <f t="shared" si="5"/>
        <v>0</v>
      </c>
      <c r="J72" s="20"/>
      <c r="K72" s="22"/>
    </row>
    <row r="73" spans="1:11" ht="17.25" customHeight="1">
      <c r="A73" s="26">
        <v>63</v>
      </c>
      <c r="B73" s="20" t="s">
        <v>148</v>
      </c>
      <c r="C73" s="19" t="s">
        <v>145</v>
      </c>
      <c r="D73" s="19">
        <v>15</v>
      </c>
      <c r="E73" s="15"/>
      <c r="F73" s="34">
        <f t="shared" si="3"/>
        <v>0</v>
      </c>
      <c r="G73" s="20"/>
      <c r="H73" s="16">
        <f t="shared" si="4"/>
        <v>0</v>
      </c>
      <c r="I73" s="17">
        <f t="shared" si="5"/>
        <v>0</v>
      </c>
      <c r="J73" s="20"/>
      <c r="K73" s="22"/>
    </row>
    <row r="74" spans="1:11" ht="17.25" customHeight="1">
      <c r="A74" s="26">
        <v>64</v>
      </c>
      <c r="B74" s="20" t="s">
        <v>149</v>
      </c>
      <c r="C74" s="19" t="s">
        <v>145</v>
      </c>
      <c r="D74" s="19">
        <v>9</v>
      </c>
      <c r="E74" s="15"/>
      <c r="F74" s="34">
        <f t="shared" si="3"/>
        <v>0</v>
      </c>
      <c r="G74" s="20"/>
      <c r="H74" s="16">
        <f t="shared" si="4"/>
        <v>0</v>
      </c>
      <c r="I74" s="17">
        <f t="shared" si="5"/>
        <v>0</v>
      </c>
      <c r="J74" s="20"/>
      <c r="K74" s="22"/>
    </row>
    <row r="75" spans="1:11" ht="17.25" customHeight="1">
      <c r="A75" s="26">
        <v>65</v>
      </c>
      <c r="B75" s="20" t="s">
        <v>150</v>
      </c>
      <c r="C75" s="19" t="s">
        <v>145</v>
      </c>
      <c r="D75" s="19">
        <v>9</v>
      </c>
      <c r="E75" s="15"/>
      <c r="F75" s="34">
        <f t="shared" si="3"/>
        <v>0</v>
      </c>
      <c r="G75" s="20"/>
      <c r="H75" s="16">
        <f t="shared" si="4"/>
        <v>0</v>
      </c>
      <c r="I75" s="17">
        <f t="shared" si="5"/>
        <v>0</v>
      </c>
      <c r="J75" s="20"/>
      <c r="K75" s="22"/>
    </row>
    <row r="76" spans="1:11" ht="17.25" customHeight="1">
      <c r="A76" s="26">
        <v>66</v>
      </c>
      <c r="B76" s="20" t="s">
        <v>151</v>
      </c>
      <c r="C76" s="19" t="s">
        <v>145</v>
      </c>
      <c r="D76" s="19">
        <v>15</v>
      </c>
      <c r="E76" s="15"/>
      <c r="F76" s="34">
        <f t="shared" si="3"/>
        <v>0</v>
      </c>
      <c r="G76" s="20"/>
      <c r="H76" s="16">
        <f t="shared" si="4"/>
        <v>0</v>
      </c>
      <c r="I76" s="17">
        <f t="shared" si="5"/>
        <v>0</v>
      </c>
      <c r="J76" s="20"/>
      <c r="K76" s="22"/>
    </row>
    <row r="77" spans="1:11" ht="17.25" customHeight="1">
      <c r="A77" s="26">
        <v>67</v>
      </c>
      <c r="B77" s="20" t="s">
        <v>152</v>
      </c>
      <c r="C77" s="19" t="s">
        <v>145</v>
      </c>
      <c r="D77" s="19">
        <v>15</v>
      </c>
      <c r="E77" s="15"/>
      <c r="F77" s="34">
        <f t="shared" si="3"/>
        <v>0</v>
      </c>
      <c r="G77" s="20"/>
      <c r="H77" s="16">
        <f t="shared" si="4"/>
        <v>0</v>
      </c>
      <c r="I77" s="17">
        <f t="shared" si="5"/>
        <v>0</v>
      </c>
      <c r="J77" s="20"/>
      <c r="K77" s="22"/>
    </row>
    <row r="78" spans="1:11" ht="17.25" customHeight="1">
      <c r="A78" s="26">
        <v>68</v>
      </c>
      <c r="B78" s="20" t="s">
        <v>153</v>
      </c>
      <c r="C78" s="19" t="s">
        <v>145</v>
      </c>
      <c r="D78" s="19">
        <v>9</v>
      </c>
      <c r="E78" s="15"/>
      <c r="F78" s="34">
        <f t="shared" si="3"/>
        <v>0</v>
      </c>
      <c r="G78" s="20"/>
      <c r="H78" s="16">
        <f t="shared" si="4"/>
        <v>0</v>
      </c>
      <c r="I78" s="17">
        <f t="shared" si="5"/>
        <v>0</v>
      </c>
      <c r="J78" s="20"/>
      <c r="K78" s="22"/>
    </row>
    <row r="79" spans="1:11" ht="17.25" customHeight="1">
      <c r="A79" s="26">
        <v>69</v>
      </c>
      <c r="B79" s="20" t="s">
        <v>154</v>
      </c>
      <c r="C79" s="19" t="s">
        <v>145</v>
      </c>
      <c r="D79" s="19">
        <v>15</v>
      </c>
      <c r="E79" s="15"/>
      <c r="F79" s="34">
        <f t="shared" si="3"/>
        <v>0</v>
      </c>
      <c r="G79" s="20"/>
      <c r="H79" s="16">
        <f t="shared" si="4"/>
        <v>0</v>
      </c>
      <c r="I79" s="17">
        <f t="shared" si="5"/>
        <v>0</v>
      </c>
      <c r="J79" s="20"/>
      <c r="K79" s="22"/>
    </row>
    <row r="80" spans="1:11" ht="17.25" customHeight="1">
      <c r="A80" s="26">
        <v>70</v>
      </c>
      <c r="B80" s="20" t="s">
        <v>155</v>
      </c>
      <c r="C80" s="19" t="s">
        <v>145</v>
      </c>
      <c r="D80" s="19">
        <v>9</v>
      </c>
      <c r="E80" s="15"/>
      <c r="F80" s="34">
        <f t="shared" si="3"/>
        <v>0</v>
      </c>
      <c r="G80" s="20"/>
      <c r="H80" s="16">
        <f t="shared" si="4"/>
        <v>0</v>
      </c>
      <c r="I80" s="17">
        <f t="shared" si="5"/>
        <v>0</v>
      </c>
      <c r="J80" s="20"/>
      <c r="K80" s="22"/>
    </row>
    <row r="81" spans="1:11" ht="17.25" customHeight="1">
      <c r="A81" s="26">
        <v>71</v>
      </c>
      <c r="B81" s="20" t="s">
        <v>156</v>
      </c>
      <c r="C81" s="19" t="s">
        <v>145</v>
      </c>
      <c r="D81" s="19">
        <v>9</v>
      </c>
      <c r="E81" s="15"/>
      <c r="F81" s="34">
        <f t="shared" si="3"/>
        <v>0</v>
      </c>
      <c r="G81" s="20"/>
      <c r="H81" s="16">
        <f t="shared" si="4"/>
        <v>0</v>
      </c>
      <c r="I81" s="17">
        <f t="shared" si="5"/>
        <v>0</v>
      </c>
      <c r="J81" s="20"/>
      <c r="K81" s="22"/>
    </row>
    <row r="82" spans="1:11" ht="17.25" customHeight="1">
      <c r="A82" s="26">
        <v>72</v>
      </c>
      <c r="B82" s="20" t="s">
        <v>157</v>
      </c>
      <c r="C82" s="19" t="s">
        <v>145</v>
      </c>
      <c r="D82" s="19">
        <v>9</v>
      </c>
      <c r="E82" s="15"/>
      <c r="F82" s="34">
        <f t="shared" si="3"/>
        <v>0</v>
      </c>
      <c r="G82" s="20"/>
      <c r="H82" s="16">
        <f t="shared" si="4"/>
        <v>0</v>
      </c>
      <c r="I82" s="17">
        <f t="shared" si="5"/>
        <v>0</v>
      </c>
      <c r="J82" s="20"/>
      <c r="K82" s="22"/>
    </row>
    <row r="83" spans="1:11" ht="17.25" customHeight="1">
      <c r="A83" s="26">
        <v>73</v>
      </c>
      <c r="B83" s="20" t="s">
        <v>158</v>
      </c>
      <c r="C83" s="19" t="s">
        <v>159</v>
      </c>
      <c r="D83" s="19">
        <v>15</v>
      </c>
      <c r="E83" s="15"/>
      <c r="F83" s="34">
        <f t="shared" si="3"/>
        <v>0</v>
      </c>
      <c r="G83" s="20"/>
      <c r="H83" s="16">
        <f t="shared" si="4"/>
        <v>0</v>
      </c>
      <c r="I83" s="17">
        <f t="shared" si="5"/>
        <v>0</v>
      </c>
      <c r="J83" s="20"/>
      <c r="K83" s="22"/>
    </row>
    <row r="84" spans="1:11" ht="17.25" customHeight="1">
      <c r="A84" s="26">
        <v>74</v>
      </c>
      <c r="B84" s="20" t="s">
        <v>160</v>
      </c>
      <c r="C84" s="19" t="s">
        <v>159</v>
      </c>
      <c r="D84" s="19">
        <v>9</v>
      </c>
      <c r="E84" s="15"/>
      <c r="F84" s="34">
        <f t="shared" si="3"/>
        <v>0</v>
      </c>
      <c r="G84" s="20"/>
      <c r="H84" s="16">
        <f t="shared" si="4"/>
        <v>0</v>
      </c>
      <c r="I84" s="17">
        <f t="shared" si="5"/>
        <v>0</v>
      </c>
      <c r="J84" s="20"/>
      <c r="K84" s="22"/>
    </row>
    <row r="85" spans="1:11" ht="17.25" customHeight="1">
      <c r="A85" s="26">
        <v>75</v>
      </c>
      <c r="B85" s="20" t="s">
        <v>161</v>
      </c>
      <c r="C85" s="19" t="s">
        <v>162</v>
      </c>
      <c r="D85" s="19">
        <v>9</v>
      </c>
      <c r="E85" s="15"/>
      <c r="F85" s="34">
        <f t="shared" si="3"/>
        <v>0</v>
      </c>
      <c r="G85" s="20"/>
      <c r="H85" s="16">
        <f t="shared" si="4"/>
        <v>0</v>
      </c>
      <c r="I85" s="17">
        <f t="shared" si="5"/>
        <v>0</v>
      </c>
      <c r="J85" s="20"/>
      <c r="K85" s="22"/>
    </row>
    <row r="86" spans="1:11" ht="17.25" customHeight="1">
      <c r="A86" s="26">
        <v>76</v>
      </c>
      <c r="B86" s="20" t="s">
        <v>163</v>
      </c>
      <c r="C86" s="19" t="s">
        <v>159</v>
      </c>
      <c r="D86" s="19">
        <v>6</v>
      </c>
      <c r="E86" s="15"/>
      <c r="F86" s="34">
        <f t="shared" si="3"/>
        <v>0</v>
      </c>
      <c r="G86" s="20"/>
      <c r="H86" s="16">
        <f t="shared" si="4"/>
        <v>0</v>
      </c>
      <c r="I86" s="17">
        <f t="shared" si="5"/>
        <v>0</v>
      </c>
      <c r="J86" s="20"/>
      <c r="K86" s="22"/>
    </row>
    <row r="87" spans="1:11" ht="17.25" customHeight="1">
      <c r="A87" s="26">
        <v>77</v>
      </c>
      <c r="B87" s="20" t="s">
        <v>164</v>
      </c>
      <c r="C87" s="19" t="s">
        <v>159</v>
      </c>
      <c r="D87" s="19">
        <v>3</v>
      </c>
      <c r="E87" s="15"/>
      <c r="F87" s="34">
        <f t="shared" si="3"/>
        <v>0</v>
      </c>
      <c r="G87" s="20"/>
      <c r="H87" s="16">
        <f t="shared" si="4"/>
        <v>0</v>
      </c>
      <c r="I87" s="17">
        <f t="shared" si="5"/>
        <v>0</v>
      </c>
      <c r="J87" s="20"/>
      <c r="K87" s="22"/>
    </row>
    <row r="88" spans="1:11" ht="17.25" customHeight="1">
      <c r="A88" s="26">
        <v>78</v>
      </c>
      <c r="B88" s="20" t="s">
        <v>165</v>
      </c>
      <c r="C88" s="19" t="s">
        <v>159</v>
      </c>
      <c r="D88" s="19">
        <v>6</v>
      </c>
      <c r="E88" s="15"/>
      <c r="F88" s="34">
        <f t="shared" si="3"/>
        <v>0</v>
      </c>
      <c r="G88" s="20"/>
      <c r="H88" s="16">
        <f t="shared" si="4"/>
        <v>0</v>
      </c>
      <c r="I88" s="17">
        <f t="shared" si="5"/>
        <v>0</v>
      </c>
      <c r="J88" s="24"/>
      <c r="K88" s="35"/>
    </row>
    <row r="89" spans="1:11" ht="17.25" customHeight="1">
      <c r="A89" s="26">
        <v>79</v>
      </c>
      <c r="B89" s="20" t="s">
        <v>166</v>
      </c>
      <c r="C89" s="19" t="s">
        <v>159</v>
      </c>
      <c r="D89" s="19">
        <v>6</v>
      </c>
      <c r="E89" s="15"/>
      <c r="F89" s="34">
        <f t="shared" si="3"/>
        <v>0</v>
      </c>
      <c r="G89" s="20"/>
      <c r="H89" s="16">
        <f t="shared" si="4"/>
        <v>0</v>
      </c>
      <c r="I89" s="17">
        <f t="shared" si="5"/>
        <v>0</v>
      </c>
      <c r="J89" s="20"/>
      <c r="K89" s="22"/>
    </row>
    <row r="90" spans="1:11" ht="17.25" customHeight="1">
      <c r="A90" s="243" t="s">
        <v>167</v>
      </c>
      <c r="B90" s="243"/>
      <c r="C90" s="36"/>
      <c r="D90" s="36"/>
      <c r="E90" s="37"/>
      <c r="F90" s="34">
        <f>SUM(F11:F89)</f>
        <v>0</v>
      </c>
      <c r="G90" s="37"/>
      <c r="H90" s="38">
        <f>SUM(H11:H89)</f>
        <v>0</v>
      </c>
      <c r="I90" s="38">
        <f>SUM(I11:I89)</f>
        <v>0</v>
      </c>
      <c r="J90" s="37"/>
      <c r="K90" s="39"/>
    </row>
    <row r="91" spans="1:11" ht="17.25" customHeight="1">
      <c r="A91" s="40"/>
      <c r="B91" s="40"/>
      <c r="C91" s="41"/>
      <c r="D91" s="41"/>
      <c r="E91" s="42"/>
      <c r="F91" s="43"/>
      <c r="G91" s="42"/>
      <c r="H91" s="44"/>
      <c r="I91" s="44"/>
      <c r="J91" s="42"/>
      <c r="K91" s="45"/>
    </row>
    <row r="92" spans="1:11" ht="47.25" customHeight="1">
      <c r="A92" s="244" t="s">
        <v>168</v>
      </c>
      <c r="B92" s="244"/>
      <c r="C92" s="244"/>
      <c r="D92" s="244"/>
      <c r="E92" s="244"/>
      <c r="F92" s="244"/>
      <c r="G92" s="244"/>
      <c r="H92" s="244"/>
      <c r="I92" s="244"/>
      <c r="J92" s="244"/>
      <c r="K92" s="244"/>
    </row>
    <row r="93" spans="1:11" ht="17.25" customHeight="1">
      <c r="A93" s="40"/>
      <c r="B93" s="40"/>
      <c r="C93" s="41"/>
      <c r="D93" s="41"/>
      <c r="E93" s="42"/>
      <c r="F93" s="43"/>
      <c r="G93" s="42"/>
      <c r="H93" s="44"/>
      <c r="I93" s="44"/>
      <c r="J93" s="42"/>
      <c r="K93" s="45"/>
    </row>
    <row r="94" spans="5:6" ht="16.5" customHeight="1">
      <c r="E94" s="3"/>
      <c r="F94" s="3"/>
    </row>
    <row r="95" spans="1:6" ht="16.5" customHeight="1">
      <c r="A95" s="46" t="s">
        <v>170</v>
      </c>
      <c r="E95" s="3"/>
      <c r="F95" s="3"/>
    </row>
    <row r="96" spans="1:7" ht="16.5" customHeight="1">
      <c r="A96" s="47" t="s">
        <v>171</v>
      </c>
      <c r="B96" s="48"/>
      <c r="C96" s="49"/>
      <c r="D96" s="49"/>
      <c r="E96" s="50"/>
      <c r="F96" s="50"/>
      <c r="G96" s="48"/>
    </row>
    <row r="98" spans="2:9" ht="16.5" customHeight="1">
      <c r="B98" s="237" t="s">
        <v>405</v>
      </c>
      <c r="C98"/>
      <c r="D98"/>
      <c r="H98" s="241" t="s">
        <v>401</v>
      </c>
      <c r="I98" s="241"/>
    </row>
    <row r="99" spans="2:10" ht="21" customHeight="1">
      <c r="B99" s="240" t="s">
        <v>402</v>
      </c>
      <c r="C99"/>
      <c r="D99"/>
      <c r="H99" s="242" t="s">
        <v>404</v>
      </c>
      <c r="I99" s="242"/>
      <c r="J99" s="242"/>
    </row>
    <row r="100" spans="1:4" ht="16.5" customHeight="1">
      <c r="A100" s="238"/>
      <c r="C100"/>
      <c r="D100"/>
    </row>
    <row r="101" spans="1:4" ht="16.5" customHeight="1">
      <c r="A101" s="239" t="s">
        <v>403</v>
      </c>
      <c r="C101"/>
      <c r="D101"/>
    </row>
    <row r="102" spans="1:10" ht="30.75" customHeight="1">
      <c r="A102" s="315" t="s">
        <v>406</v>
      </c>
      <c r="B102" s="315"/>
      <c r="C102" s="315"/>
      <c r="D102" s="315"/>
      <c r="E102" s="315"/>
      <c r="F102" s="315"/>
      <c r="G102" s="315"/>
      <c r="H102" s="315"/>
      <c r="I102" s="315"/>
      <c r="J102" s="315"/>
    </row>
    <row r="103" spans="1:10" ht="15" customHeight="1">
      <c r="A103" s="315" t="s">
        <v>407</v>
      </c>
      <c r="B103" s="315"/>
      <c r="C103" s="315"/>
      <c r="D103" s="315"/>
      <c r="E103" s="315"/>
      <c r="F103" s="315"/>
      <c r="G103" s="315"/>
      <c r="H103" s="315"/>
      <c r="I103" s="315"/>
      <c r="J103" s="315"/>
    </row>
  </sheetData>
  <sheetProtection selectLockedCells="1" selectUnlockedCells="1"/>
  <mergeCells count="15">
    <mergeCell ref="A102:J102"/>
    <mergeCell ref="A103:J103"/>
    <mergeCell ref="H99:J99"/>
    <mergeCell ref="A90:B90"/>
    <mergeCell ref="A92:K92"/>
    <mergeCell ref="A1:I1"/>
    <mergeCell ref="A5:K5"/>
    <mergeCell ref="A7:A8"/>
    <mergeCell ref="B7:B8"/>
    <mergeCell ref="C7:C8"/>
    <mergeCell ref="D7:D8"/>
    <mergeCell ref="E7:E8"/>
    <mergeCell ref="G7:G8"/>
    <mergeCell ref="J7:J8"/>
    <mergeCell ref="K7:K8"/>
  </mergeCells>
  <printOptions/>
  <pageMargins left="0.31496062992125984" right="0.1968503937007874" top="0.7874015748031497" bottom="0.4330708661417323" header="0.5118110236220472" footer="0.1968503937007874"/>
  <pageSetup horizontalDpi="600" verticalDpi="600" orientation="landscape" paperSize="9" scale="95" r:id="rId1"/>
  <headerFooter alignWithMargins="0">
    <oddHeader>&amp;CZał. "1A" do SIWZ - Formularz asortymentowo-cenowy
&amp;RSPZOZ_NT.DZP.241.11.20</oddHeader>
    <oddFooter>&amp;C&amp;A 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16"/>
  <sheetViews>
    <sheetView zoomScalePageLayoutView="0" workbookViewId="0" topLeftCell="A1">
      <selection activeCell="A1" sqref="A1:L1"/>
    </sheetView>
  </sheetViews>
  <sheetFormatPr defaultColWidth="9.140625" defaultRowHeight="18.75" customHeight="1"/>
  <cols>
    <col min="1" max="1" width="4.140625" style="0" customWidth="1"/>
    <col min="2" max="2" width="42.8515625" style="0" customWidth="1"/>
    <col min="3" max="3" width="5.8515625" style="0" customWidth="1"/>
    <col min="5" max="5" width="12.00390625" style="0" customWidth="1"/>
    <col min="7" max="7" width="12.140625" style="0" customWidth="1"/>
    <col min="8" max="8" width="10.57421875" style="0" customWidth="1"/>
    <col min="9" max="9" width="12.140625" style="0" customWidth="1"/>
    <col min="10" max="10" width="12.7109375" style="0" customWidth="1"/>
    <col min="11" max="11" width="11.140625" style="0" customWidth="1"/>
    <col min="12" max="12" width="10.140625" style="0" customWidth="1"/>
    <col min="13" max="13" width="19.7109375" style="0" customWidth="1"/>
  </cols>
  <sheetData>
    <row r="1" spans="1:12" ht="33.75" customHeight="1">
      <c r="A1" s="288" t="s">
        <v>172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</row>
    <row r="2" spans="1:8" ht="9" customHeight="1">
      <c r="A2" s="7"/>
      <c r="H2" s="7"/>
    </row>
    <row r="3" ht="11.25" customHeight="1">
      <c r="A3" s="51"/>
    </row>
    <row r="4" spans="1:12" ht="42" customHeight="1">
      <c r="A4" s="250" t="s">
        <v>12</v>
      </c>
      <c r="B4" s="250" t="s">
        <v>13</v>
      </c>
      <c r="C4" s="250" t="s">
        <v>14</v>
      </c>
      <c r="D4" s="250" t="s">
        <v>15</v>
      </c>
      <c r="E4" s="250"/>
      <c r="F4" s="250" t="s">
        <v>16</v>
      </c>
      <c r="G4" s="8" t="s">
        <v>17</v>
      </c>
      <c r="H4" s="249" t="s">
        <v>18</v>
      </c>
      <c r="I4" s="8" t="s">
        <v>19</v>
      </c>
      <c r="J4" s="8" t="s">
        <v>20</v>
      </c>
      <c r="K4" s="249" t="s">
        <v>390</v>
      </c>
      <c r="L4" s="268" t="s">
        <v>22</v>
      </c>
    </row>
    <row r="5" spans="1:12" ht="22.5" customHeight="1">
      <c r="A5" s="250"/>
      <c r="B5" s="250"/>
      <c r="C5" s="250"/>
      <c r="D5" s="250"/>
      <c r="E5" s="250"/>
      <c r="F5" s="250"/>
      <c r="G5" s="9" t="s">
        <v>387</v>
      </c>
      <c r="H5" s="249"/>
      <c r="I5" s="10" t="s">
        <v>388</v>
      </c>
      <c r="J5" s="9" t="s">
        <v>389</v>
      </c>
      <c r="K5" s="249"/>
      <c r="L5" s="268"/>
    </row>
    <row r="6" spans="1:12" ht="13.5" customHeight="1">
      <c r="A6" s="11" t="s">
        <v>376</v>
      </c>
      <c r="B6" s="11" t="s">
        <v>377</v>
      </c>
      <c r="C6" s="11" t="s">
        <v>378</v>
      </c>
      <c r="D6" s="289" t="s">
        <v>379</v>
      </c>
      <c r="E6" s="290"/>
      <c r="F6" s="11" t="s">
        <v>380</v>
      </c>
      <c r="G6" s="11" t="s">
        <v>381</v>
      </c>
      <c r="H6" s="11" t="s">
        <v>382</v>
      </c>
      <c r="I6" s="11" t="s">
        <v>383</v>
      </c>
      <c r="J6" s="11" t="s">
        <v>384</v>
      </c>
      <c r="K6" s="11" t="s">
        <v>385</v>
      </c>
      <c r="L6" s="11" t="s">
        <v>386</v>
      </c>
    </row>
    <row r="7" spans="1:12" ht="16.5" customHeight="1">
      <c r="A7" s="55" t="s">
        <v>23</v>
      </c>
      <c r="B7" s="277" t="s">
        <v>173</v>
      </c>
      <c r="C7" s="277"/>
      <c r="D7" s="277"/>
      <c r="E7" s="277"/>
      <c r="F7" s="277"/>
      <c r="G7" s="277"/>
      <c r="H7" s="277"/>
      <c r="I7" s="56"/>
      <c r="J7" s="56"/>
      <c r="K7" s="56"/>
      <c r="L7" s="57"/>
    </row>
    <row r="8" spans="1:12" ht="12" customHeight="1">
      <c r="A8" s="278" t="s">
        <v>25</v>
      </c>
      <c r="B8" s="59" t="s">
        <v>174</v>
      </c>
      <c r="C8" s="60" t="s">
        <v>175</v>
      </c>
      <c r="D8" s="279">
        <v>1050</v>
      </c>
      <c r="E8" s="280"/>
      <c r="F8" s="285"/>
      <c r="G8" s="272">
        <f>D8*F8</f>
        <v>0</v>
      </c>
      <c r="H8" s="286"/>
      <c r="I8" s="272">
        <f>G8*H8%</f>
        <v>0</v>
      </c>
      <c r="J8" s="272">
        <f>G8+I8</f>
        <v>0</v>
      </c>
      <c r="K8" s="275"/>
      <c r="L8" s="276"/>
    </row>
    <row r="9" spans="1:12" ht="15" customHeight="1">
      <c r="A9" s="278"/>
      <c r="B9" s="59" t="s">
        <v>176</v>
      </c>
      <c r="C9" s="287" t="s">
        <v>177</v>
      </c>
      <c r="D9" s="281"/>
      <c r="E9" s="282"/>
      <c r="F9" s="285"/>
      <c r="G9" s="272"/>
      <c r="H9" s="286"/>
      <c r="I9" s="272"/>
      <c r="J9" s="272"/>
      <c r="K9" s="275"/>
      <c r="L9" s="276"/>
    </row>
    <row r="10" spans="1:12" ht="15" customHeight="1">
      <c r="A10" s="278"/>
      <c r="B10" s="62" t="s">
        <v>178</v>
      </c>
      <c r="C10" s="287"/>
      <c r="D10" s="283"/>
      <c r="E10" s="284"/>
      <c r="F10" s="285"/>
      <c r="G10" s="272"/>
      <c r="H10" s="286"/>
      <c r="I10" s="272"/>
      <c r="J10" s="272"/>
      <c r="K10" s="275"/>
      <c r="L10" s="276"/>
    </row>
    <row r="11" spans="1:12" ht="14.25" customHeight="1">
      <c r="A11" s="63" t="s">
        <v>28</v>
      </c>
      <c r="B11" s="22" t="s">
        <v>179</v>
      </c>
      <c r="C11" s="63" t="s">
        <v>175</v>
      </c>
      <c r="D11" s="273">
        <v>1650</v>
      </c>
      <c r="E11" s="274"/>
      <c r="F11" s="64"/>
      <c r="G11" s="65">
        <f aca="true" t="shared" si="0" ref="G11:G31">D11*F11</f>
        <v>0</v>
      </c>
      <c r="H11" s="66"/>
      <c r="I11" s="65">
        <f aca="true" t="shared" si="1" ref="I11:I31">G11*H11%</f>
        <v>0</v>
      </c>
      <c r="J11" s="65">
        <f aca="true" t="shared" si="2" ref="J11:J31">G11+I11</f>
        <v>0</v>
      </c>
      <c r="K11" s="21"/>
      <c r="L11" s="67"/>
    </row>
    <row r="12" spans="1:12" ht="14.25" customHeight="1">
      <c r="A12" s="63" t="s">
        <v>30</v>
      </c>
      <c r="B12" s="22" t="s">
        <v>180</v>
      </c>
      <c r="C12" s="63" t="s">
        <v>175</v>
      </c>
      <c r="D12" s="273">
        <v>3150</v>
      </c>
      <c r="E12" s="274"/>
      <c r="F12" s="64"/>
      <c r="G12" s="65">
        <f t="shared" si="0"/>
        <v>0</v>
      </c>
      <c r="H12" s="66"/>
      <c r="I12" s="65">
        <f t="shared" si="1"/>
        <v>0</v>
      </c>
      <c r="J12" s="65">
        <f t="shared" si="2"/>
        <v>0</v>
      </c>
      <c r="K12" s="21"/>
      <c r="L12" s="67"/>
    </row>
    <row r="13" spans="1:12" ht="14.25" customHeight="1">
      <c r="A13" s="63" t="s">
        <v>32</v>
      </c>
      <c r="B13" s="22" t="s">
        <v>181</v>
      </c>
      <c r="C13" s="63" t="s">
        <v>175</v>
      </c>
      <c r="D13" s="273">
        <v>1050</v>
      </c>
      <c r="E13" s="274"/>
      <c r="F13" s="64"/>
      <c r="G13" s="65">
        <f t="shared" si="0"/>
        <v>0</v>
      </c>
      <c r="H13" s="66"/>
      <c r="I13" s="65">
        <f t="shared" si="1"/>
        <v>0</v>
      </c>
      <c r="J13" s="65">
        <f t="shared" si="2"/>
        <v>0</v>
      </c>
      <c r="K13" s="21"/>
      <c r="L13" s="67"/>
    </row>
    <row r="14" spans="1:12" ht="14.25" customHeight="1">
      <c r="A14" s="63" t="s">
        <v>34</v>
      </c>
      <c r="B14" s="22" t="s">
        <v>182</v>
      </c>
      <c r="C14" s="63" t="s">
        <v>175</v>
      </c>
      <c r="D14" s="273">
        <v>1350</v>
      </c>
      <c r="E14" s="274"/>
      <c r="F14" s="64"/>
      <c r="G14" s="65">
        <f t="shared" si="0"/>
        <v>0</v>
      </c>
      <c r="H14" s="66"/>
      <c r="I14" s="65">
        <f t="shared" si="1"/>
        <v>0</v>
      </c>
      <c r="J14" s="65">
        <f t="shared" si="2"/>
        <v>0</v>
      </c>
      <c r="K14" s="21"/>
      <c r="L14" s="67"/>
    </row>
    <row r="15" spans="1:12" ht="15" customHeight="1">
      <c r="A15" s="63" t="s">
        <v>36</v>
      </c>
      <c r="B15" s="22" t="s">
        <v>183</v>
      </c>
      <c r="C15" s="63" t="s">
        <v>175</v>
      </c>
      <c r="D15" s="273">
        <v>2400</v>
      </c>
      <c r="E15" s="274"/>
      <c r="F15" s="64"/>
      <c r="G15" s="65">
        <f t="shared" si="0"/>
        <v>0</v>
      </c>
      <c r="H15" s="66"/>
      <c r="I15" s="65">
        <f t="shared" si="1"/>
        <v>0</v>
      </c>
      <c r="J15" s="65">
        <f t="shared" si="2"/>
        <v>0</v>
      </c>
      <c r="K15" s="21"/>
      <c r="L15" s="67"/>
    </row>
    <row r="16" spans="1:12" ht="14.25" customHeight="1">
      <c r="A16" s="63" t="s">
        <v>38</v>
      </c>
      <c r="B16" s="22" t="s">
        <v>184</v>
      </c>
      <c r="C16" s="63" t="s">
        <v>175</v>
      </c>
      <c r="D16" s="273">
        <v>21150</v>
      </c>
      <c r="E16" s="274"/>
      <c r="F16" s="64"/>
      <c r="G16" s="65">
        <f t="shared" si="0"/>
        <v>0</v>
      </c>
      <c r="H16" s="66"/>
      <c r="I16" s="65">
        <f t="shared" si="1"/>
        <v>0</v>
      </c>
      <c r="J16" s="65">
        <f t="shared" si="2"/>
        <v>0</v>
      </c>
      <c r="K16" s="21"/>
      <c r="L16" s="67"/>
    </row>
    <row r="17" spans="1:12" ht="14.25" customHeight="1">
      <c r="A17" s="63" t="s">
        <v>40</v>
      </c>
      <c r="B17" s="22" t="s">
        <v>185</v>
      </c>
      <c r="C17" s="63" t="s">
        <v>175</v>
      </c>
      <c r="D17" s="273">
        <v>2250</v>
      </c>
      <c r="E17" s="274"/>
      <c r="F17" s="64"/>
      <c r="G17" s="65">
        <f t="shared" si="0"/>
        <v>0</v>
      </c>
      <c r="H17" s="66"/>
      <c r="I17" s="65">
        <f t="shared" si="1"/>
        <v>0</v>
      </c>
      <c r="J17" s="65">
        <f t="shared" si="2"/>
        <v>0</v>
      </c>
      <c r="K17" s="21"/>
      <c r="L17" s="67"/>
    </row>
    <row r="18" spans="1:12" ht="14.25" customHeight="1">
      <c r="A18" s="63" t="s">
        <v>42</v>
      </c>
      <c r="B18" s="22" t="s">
        <v>186</v>
      </c>
      <c r="C18" s="63" t="s">
        <v>175</v>
      </c>
      <c r="D18" s="271">
        <v>2850</v>
      </c>
      <c r="E18" s="271"/>
      <c r="F18" s="64"/>
      <c r="G18" s="65">
        <f t="shared" si="0"/>
        <v>0</v>
      </c>
      <c r="H18" s="66"/>
      <c r="I18" s="65">
        <f t="shared" si="1"/>
        <v>0</v>
      </c>
      <c r="J18" s="65">
        <f t="shared" si="2"/>
        <v>0</v>
      </c>
      <c r="K18" s="21"/>
      <c r="L18" s="67"/>
    </row>
    <row r="19" spans="1:12" ht="25.5" customHeight="1">
      <c r="A19" s="63" t="s">
        <v>44</v>
      </c>
      <c r="B19" s="22" t="s">
        <v>187</v>
      </c>
      <c r="C19" s="63" t="s">
        <v>188</v>
      </c>
      <c r="D19" s="271">
        <v>1650</v>
      </c>
      <c r="E19" s="271"/>
      <c r="F19" s="64"/>
      <c r="G19" s="65">
        <f t="shared" si="0"/>
        <v>0</v>
      </c>
      <c r="H19" s="66"/>
      <c r="I19" s="65">
        <f t="shared" si="1"/>
        <v>0</v>
      </c>
      <c r="J19" s="65">
        <f t="shared" si="2"/>
        <v>0</v>
      </c>
      <c r="K19" s="21"/>
      <c r="L19" s="67"/>
    </row>
    <row r="20" spans="1:12" ht="14.25" customHeight="1">
      <c r="A20" s="63" t="s">
        <v>46</v>
      </c>
      <c r="B20" s="22" t="s">
        <v>189</v>
      </c>
      <c r="C20" s="63" t="s">
        <v>175</v>
      </c>
      <c r="D20" s="271">
        <v>18150</v>
      </c>
      <c r="E20" s="271"/>
      <c r="F20" s="64"/>
      <c r="G20" s="65">
        <f t="shared" si="0"/>
        <v>0</v>
      </c>
      <c r="H20" s="66"/>
      <c r="I20" s="65">
        <f t="shared" si="1"/>
        <v>0</v>
      </c>
      <c r="J20" s="65">
        <f t="shared" si="2"/>
        <v>0</v>
      </c>
      <c r="K20" s="21"/>
      <c r="L20" s="67"/>
    </row>
    <row r="21" spans="1:12" ht="14.25" customHeight="1">
      <c r="A21" s="63" t="s">
        <v>48</v>
      </c>
      <c r="B21" s="22" t="s">
        <v>190</v>
      </c>
      <c r="C21" s="63" t="s">
        <v>175</v>
      </c>
      <c r="D21" s="271">
        <v>3750</v>
      </c>
      <c r="E21" s="271"/>
      <c r="F21" s="64"/>
      <c r="G21" s="65">
        <f t="shared" si="0"/>
        <v>0</v>
      </c>
      <c r="H21" s="66"/>
      <c r="I21" s="65">
        <f t="shared" si="1"/>
        <v>0</v>
      </c>
      <c r="J21" s="65">
        <f t="shared" si="2"/>
        <v>0</v>
      </c>
      <c r="K21" s="21"/>
      <c r="L21" s="67"/>
    </row>
    <row r="22" spans="1:12" ht="14.25" customHeight="1">
      <c r="A22" s="63" t="s">
        <v>50</v>
      </c>
      <c r="B22" s="22" t="s">
        <v>191</v>
      </c>
      <c r="C22" s="63" t="s">
        <v>175</v>
      </c>
      <c r="D22" s="271">
        <v>21150</v>
      </c>
      <c r="E22" s="271"/>
      <c r="F22" s="64"/>
      <c r="G22" s="65">
        <f t="shared" si="0"/>
        <v>0</v>
      </c>
      <c r="H22" s="66"/>
      <c r="I22" s="65">
        <f t="shared" si="1"/>
        <v>0</v>
      </c>
      <c r="J22" s="65">
        <f t="shared" si="2"/>
        <v>0</v>
      </c>
      <c r="K22" s="21"/>
      <c r="L22" s="67"/>
    </row>
    <row r="23" spans="1:12" ht="14.25" customHeight="1">
      <c r="A23" s="63" t="s">
        <v>52</v>
      </c>
      <c r="B23" s="22" t="s">
        <v>192</v>
      </c>
      <c r="C23" s="63" t="s">
        <v>175</v>
      </c>
      <c r="D23" s="271">
        <v>2250</v>
      </c>
      <c r="E23" s="271"/>
      <c r="F23" s="64"/>
      <c r="G23" s="65">
        <f t="shared" si="0"/>
        <v>0</v>
      </c>
      <c r="H23" s="66"/>
      <c r="I23" s="65">
        <f t="shared" si="1"/>
        <v>0</v>
      </c>
      <c r="J23" s="65">
        <f t="shared" si="2"/>
        <v>0</v>
      </c>
      <c r="K23" s="21"/>
      <c r="L23" s="67"/>
    </row>
    <row r="24" spans="1:12" ht="14.25" customHeight="1">
      <c r="A24" s="63" t="s">
        <v>54</v>
      </c>
      <c r="B24" s="22" t="s">
        <v>193</v>
      </c>
      <c r="C24" s="63" t="s">
        <v>175</v>
      </c>
      <c r="D24" s="271">
        <v>1350</v>
      </c>
      <c r="E24" s="271"/>
      <c r="F24" s="64"/>
      <c r="G24" s="65">
        <f t="shared" si="0"/>
        <v>0</v>
      </c>
      <c r="H24" s="66"/>
      <c r="I24" s="65">
        <f t="shared" si="1"/>
        <v>0</v>
      </c>
      <c r="J24" s="65">
        <f t="shared" si="2"/>
        <v>0</v>
      </c>
      <c r="K24" s="21"/>
      <c r="L24" s="67"/>
    </row>
    <row r="25" spans="1:12" ht="14.25" customHeight="1">
      <c r="A25" s="63" t="s">
        <v>56</v>
      </c>
      <c r="B25" s="22" t="s">
        <v>194</v>
      </c>
      <c r="C25" s="63" t="s">
        <v>175</v>
      </c>
      <c r="D25" s="271">
        <v>1650</v>
      </c>
      <c r="E25" s="271"/>
      <c r="F25" s="64"/>
      <c r="G25" s="65">
        <f t="shared" si="0"/>
        <v>0</v>
      </c>
      <c r="H25" s="66"/>
      <c r="I25" s="65">
        <f t="shared" si="1"/>
        <v>0</v>
      </c>
      <c r="J25" s="65">
        <f t="shared" si="2"/>
        <v>0</v>
      </c>
      <c r="K25" s="21"/>
      <c r="L25" s="67"/>
    </row>
    <row r="26" spans="1:12" ht="14.25" customHeight="1">
      <c r="A26" s="63" t="s">
        <v>58</v>
      </c>
      <c r="B26" s="22" t="s">
        <v>195</v>
      </c>
      <c r="C26" s="63" t="s">
        <v>175</v>
      </c>
      <c r="D26" s="271">
        <v>1350</v>
      </c>
      <c r="E26" s="271"/>
      <c r="F26" s="64"/>
      <c r="G26" s="65">
        <f t="shared" si="0"/>
        <v>0</v>
      </c>
      <c r="H26" s="66"/>
      <c r="I26" s="65">
        <f t="shared" si="1"/>
        <v>0</v>
      </c>
      <c r="J26" s="65">
        <f t="shared" si="2"/>
        <v>0</v>
      </c>
      <c r="K26" s="21"/>
      <c r="L26" s="67"/>
    </row>
    <row r="27" spans="1:12" ht="14.25" customHeight="1">
      <c r="A27" s="63" t="s">
        <v>60</v>
      </c>
      <c r="B27" s="68" t="s">
        <v>196</v>
      </c>
      <c r="C27" s="63" t="s">
        <v>175</v>
      </c>
      <c r="D27" s="271">
        <v>600</v>
      </c>
      <c r="E27" s="271"/>
      <c r="F27" s="64"/>
      <c r="G27" s="65">
        <f t="shared" si="0"/>
        <v>0</v>
      </c>
      <c r="H27" s="66"/>
      <c r="I27" s="65">
        <f t="shared" si="1"/>
        <v>0</v>
      </c>
      <c r="J27" s="65">
        <f t="shared" si="2"/>
        <v>0</v>
      </c>
      <c r="K27" s="21"/>
      <c r="L27" s="67"/>
    </row>
    <row r="28" spans="1:12" ht="14.25" customHeight="1">
      <c r="A28" s="63" t="s">
        <v>62</v>
      </c>
      <c r="B28" s="68" t="s">
        <v>197</v>
      </c>
      <c r="C28" s="63" t="s">
        <v>198</v>
      </c>
      <c r="D28" s="273">
        <v>1400</v>
      </c>
      <c r="E28" s="274"/>
      <c r="F28" s="64"/>
      <c r="G28" s="65">
        <f t="shared" si="0"/>
        <v>0</v>
      </c>
      <c r="H28" s="66"/>
      <c r="I28" s="65">
        <f t="shared" si="1"/>
        <v>0</v>
      </c>
      <c r="J28" s="65">
        <f t="shared" si="2"/>
        <v>0</v>
      </c>
      <c r="K28" s="21"/>
      <c r="L28" s="67"/>
    </row>
    <row r="29" spans="1:12" ht="14.25" customHeight="1">
      <c r="A29" s="63" t="s">
        <v>64</v>
      </c>
      <c r="B29" s="68" t="s">
        <v>199</v>
      </c>
      <c r="C29" s="63" t="s">
        <v>198</v>
      </c>
      <c r="D29" s="273">
        <v>1400</v>
      </c>
      <c r="E29" s="274"/>
      <c r="F29" s="64"/>
      <c r="G29" s="65">
        <f t="shared" si="0"/>
        <v>0</v>
      </c>
      <c r="H29" s="66"/>
      <c r="I29" s="65">
        <f t="shared" si="1"/>
        <v>0</v>
      </c>
      <c r="J29" s="65">
        <f t="shared" si="2"/>
        <v>0</v>
      </c>
      <c r="K29" s="21"/>
      <c r="L29" s="67"/>
    </row>
    <row r="30" spans="1:12" ht="14.25" customHeight="1">
      <c r="A30" s="63" t="s">
        <v>66</v>
      </c>
      <c r="B30" s="68" t="s">
        <v>200</v>
      </c>
      <c r="C30" s="63" t="s">
        <v>198</v>
      </c>
      <c r="D30" s="273">
        <v>1400</v>
      </c>
      <c r="E30" s="274"/>
      <c r="F30" s="64"/>
      <c r="G30" s="65">
        <f t="shared" si="0"/>
        <v>0</v>
      </c>
      <c r="H30" s="66"/>
      <c r="I30" s="65">
        <f t="shared" si="1"/>
        <v>0</v>
      </c>
      <c r="J30" s="65">
        <f t="shared" si="2"/>
        <v>0</v>
      </c>
      <c r="K30" s="21"/>
      <c r="L30" s="67"/>
    </row>
    <row r="31" spans="1:12" ht="14.25" customHeight="1">
      <c r="A31" s="63" t="s">
        <v>68</v>
      </c>
      <c r="B31" s="68" t="s">
        <v>201</v>
      </c>
      <c r="C31" s="63" t="s">
        <v>198</v>
      </c>
      <c r="D31" s="273">
        <v>1400</v>
      </c>
      <c r="E31" s="274"/>
      <c r="F31" s="64"/>
      <c r="G31" s="65">
        <f t="shared" si="0"/>
        <v>0</v>
      </c>
      <c r="H31" s="66"/>
      <c r="I31" s="65">
        <f t="shared" si="1"/>
        <v>0</v>
      </c>
      <c r="J31" s="65">
        <f t="shared" si="2"/>
        <v>0</v>
      </c>
      <c r="K31" s="21"/>
      <c r="L31" s="67"/>
    </row>
    <row r="32" spans="1:12" ht="14.25" customHeight="1">
      <c r="A32" s="63"/>
      <c r="B32" s="68"/>
      <c r="C32" s="63"/>
      <c r="D32" s="61"/>
      <c r="E32" s="69"/>
      <c r="F32" s="64"/>
      <c r="G32" s="65"/>
      <c r="H32" s="66"/>
      <c r="I32" s="65"/>
      <c r="J32" s="65"/>
      <c r="K32" s="21"/>
      <c r="L32" s="67"/>
    </row>
    <row r="33" spans="1:12" ht="21" customHeight="1">
      <c r="A33" s="12" t="s">
        <v>142</v>
      </c>
      <c r="B33" s="297" t="s">
        <v>202</v>
      </c>
      <c r="C33" s="297"/>
      <c r="D33" s="297"/>
      <c r="E33" s="297"/>
      <c r="F33" s="297"/>
      <c r="G33" s="297"/>
      <c r="H33" s="297"/>
      <c r="I33" s="297"/>
      <c r="J33" s="297"/>
      <c r="K33" s="297"/>
      <c r="L33" s="70"/>
    </row>
    <row r="34" spans="1:12" ht="16.5" customHeight="1">
      <c r="A34" s="22" t="s">
        <v>70</v>
      </c>
      <c r="B34" s="236" t="s">
        <v>203</v>
      </c>
      <c r="C34" s="63" t="s">
        <v>162</v>
      </c>
      <c r="D34" s="270">
        <v>2</v>
      </c>
      <c r="E34" s="270"/>
      <c r="F34" s="64"/>
      <c r="G34" s="65">
        <f aca="true" t="shared" si="3" ref="G34:G42">D34*F34</f>
        <v>0</v>
      </c>
      <c r="H34" s="66"/>
      <c r="I34" s="65">
        <f aca="true" t="shared" si="4" ref="I34:I42">G34*H34%</f>
        <v>0</v>
      </c>
      <c r="J34" s="65">
        <f aca="true" t="shared" si="5" ref="J34:J42">G34+I34</f>
        <v>0</v>
      </c>
      <c r="K34" s="21"/>
      <c r="L34" s="67"/>
    </row>
    <row r="35" spans="1:12" ht="14.25" customHeight="1">
      <c r="A35" s="71" t="s">
        <v>72</v>
      </c>
      <c r="B35" s="22" t="s">
        <v>204</v>
      </c>
      <c r="C35" s="63" t="s">
        <v>162</v>
      </c>
      <c r="D35" s="270">
        <v>2</v>
      </c>
      <c r="E35" s="270"/>
      <c r="F35" s="64"/>
      <c r="G35" s="65">
        <f t="shared" si="3"/>
        <v>0</v>
      </c>
      <c r="H35" s="66"/>
      <c r="I35" s="65">
        <f t="shared" si="4"/>
        <v>0</v>
      </c>
      <c r="J35" s="65">
        <f t="shared" si="5"/>
        <v>0</v>
      </c>
      <c r="K35" s="21"/>
      <c r="L35" s="67"/>
    </row>
    <row r="36" spans="1:12" ht="14.25" customHeight="1">
      <c r="A36" s="22" t="s">
        <v>74</v>
      </c>
      <c r="B36" s="22" t="s">
        <v>205</v>
      </c>
      <c r="C36" s="63" t="s">
        <v>162</v>
      </c>
      <c r="D36" s="270">
        <v>2</v>
      </c>
      <c r="E36" s="270"/>
      <c r="F36" s="64"/>
      <c r="G36" s="65">
        <f t="shared" si="3"/>
        <v>0</v>
      </c>
      <c r="H36" s="66"/>
      <c r="I36" s="65">
        <f t="shared" si="4"/>
        <v>0</v>
      </c>
      <c r="J36" s="65">
        <f t="shared" si="5"/>
        <v>0</v>
      </c>
      <c r="K36" s="21"/>
      <c r="L36" s="67"/>
    </row>
    <row r="37" spans="1:12" ht="14.25" customHeight="1">
      <c r="A37" s="71" t="s">
        <v>76</v>
      </c>
      <c r="B37" s="35" t="s">
        <v>206</v>
      </c>
      <c r="C37" s="63" t="s">
        <v>162</v>
      </c>
      <c r="D37" s="270">
        <v>2</v>
      </c>
      <c r="E37" s="270"/>
      <c r="F37" s="64"/>
      <c r="G37" s="65">
        <f t="shared" si="3"/>
        <v>0</v>
      </c>
      <c r="H37" s="72"/>
      <c r="I37" s="65">
        <f t="shared" si="4"/>
        <v>0</v>
      </c>
      <c r="J37" s="65">
        <f t="shared" si="5"/>
        <v>0</v>
      </c>
      <c r="K37" s="73"/>
      <c r="L37" s="74"/>
    </row>
    <row r="38" spans="1:12" ht="14.25" customHeight="1">
      <c r="A38" s="22" t="s">
        <v>78</v>
      </c>
      <c r="B38" s="22" t="s">
        <v>207</v>
      </c>
      <c r="C38" s="63" t="s">
        <v>162</v>
      </c>
      <c r="D38" s="270">
        <v>2</v>
      </c>
      <c r="E38" s="270"/>
      <c r="F38" s="64"/>
      <c r="G38" s="65">
        <f t="shared" si="3"/>
        <v>0</v>
      </c>
      <c r="H38" s="22"/>
      <c r="I38" s="65">
        <f t="shared" si="4"/>
        <v>0</v>
      </c>
      <c r="J38" s="65">
        <f t="shared" si="5"/>
        <v>0</v>
      </c>
      <c r="K38" s="22"/>
      <c r="L38" s="22"/>
    </row>
    <row r="39" spans="1:12" ht="14.25" customHeight="1">
      <c r="A39" s="71" t="s">
        <v>80</v>
      </c>
      <c r="B39" s="22" t="s">
        <v>208</v>
      </c>
      <c r="C39" s="63" t="s">
        <v>162</v>
      </c>
      <c r="D39" s="270">
        <v>2</v>
      </c>
      <c r="E39" s="270"/>
      <c r="F39" s="64"/>
      <c r="G39" s="65">
        <f t="shared" si="3"/>
        <v>0</v>
      </c>
      <c r="H39" s="22"/>
      <c r="I39" s="65">
        <f t="shared" si="4"/>
        <v>0</v>
      </c>
      <c r="J39" s="65">
        <f t="shared" si="5"/>
        <v>0</v>
      </c>
      <c r="K39" s="22"/>
      <c r="L39" s="22"/>
    </row>
    <row r="40" spans="1:12" ht="14.25" customHeight="1">
      <c r="A40" s="22" t="s">
        <v>82</v>
      </c>
      <c r="B40" s="22" t="s">
        <v>209</v>
      </c>
      <c r="C40" s="63" t="s">
        <v>162</v>
      </c>
      <c r="D40" s="270">
        <v>2</v>
      </c>
      <c r="E40" s="270"/>
      <c r="F40" s="64"/>
      <c r="G40" s="65">
        <f t="shared" si="3"/>
        <v>0</v>
      </c>
      <c r="H40" s="22"/>
      <c r="I40" s="65">
        <f t="shared" si="4"/>
        <v>0</v>
      </c>
      <c r="J40" s="65">
        <f t="shared" si="5"/>
        <v>0</v>
      </c>
      <c r="K40" s="22"/>
      <c r="L40" s="22"/>
    </row>
    <row r="41" spans="1:12" ht="14.25" customHeight="1">
      <c r="A41" s="71" t="s">
        <v>84</v>
      </c>
      <c r="B41" s="22" t="s">
        <v>210</v>
      </c>
      <c r="C41" s="63" t="s">
        <v>162</v>
      </c>
      <c r="D41" s="270">
        <v>2</v>
      </c>
      <c r="E41" s="270"/>
      <c r="F41" s="64"/>
      <c r="G41" s="65">
        <f t="shared" si="3"/>
        <v>0</v>
      </c>
      <c r="H41" s="22"/>
      <c r="I41" s="65">
        <f t="shared" si="4"/>
        <v>0</v>
      </c>
      <c r="J41" s="65">
        <f t="shared" si="5"/>
        <v>0</v>
      </c>
      <c r="K41" s="22"/>
      <c r="L41" s="22"/>
    </row>
    <row r="42" spans="1:12" ht="14.25" customHeight="1">
      <c r="A42" s="22" t="s">
        <v>86</v>
      </c>
      <c r="B42" s="22" t="s">
        <v>211</v>
      </c>
      <c r="C42" s="63" t="s">
        <v>162</v>
      </c>
      <c r="D42" s="270">
        <v>2</v>
      </c>
      <c r="E42" s="270"/>
      <c r="F42" s="64"/>
      <c r="G42" s="65">
        <f t="shared" si="3"/>
        <v>0</v>
      </c>
      <c r="H42" s="22"/>
      <c r="I42" s="65">
        <f t="shared" si="4"/>
        <v>0</v>
      </c>
      <c r="J42" s="65">
        <f t="shared" si="5"/>
        <v>0</v>
      </c>
      <c r="K42" s="22"/>
      <c r="L42" s="22"/>
    </row>
    <row r="43" spans="1:12" ht="14.25" customHeight="1" hidden="1">
      <c r="A43" s="75"/>
      <c r="B43" s="76"/>
      <c r="C43" s="77"/>
      <c r="D43" s="78"/>
      <c r="E43" s="78"/>
      <c r="F43" s="79"/>
      <c r="G43" s="79"/>
      <c r="H43" s="79"/>
      <c r="I43" s="79"/>
      <c r="J43" s="79"/>
      <c r="K43" s="79"/>
      <c r="L43" s="80"/>
    </row>
    <row r="44" spans="1:12" ht="39" customHeight="1">
      <c r="A44" s="250" t="s">
        <v>12</v>
      </c>
      <c r="B44" s="250" t="s">
        <v>13</v>
      </c>
      <c r="C44" s="250" t="s">
        <v>14</v>
      </c>
      <c r="D44" s="249" t="s">
        <v>212</v>
      </c>
      <c r="E44" s="269" t="s">
        <v>213</v>
      </c>
      <c r="F44" s="250" t="s">
        <v>16</v>
      </c>
      <c r="G44" s="8" t="s">
        <v>17</v>
      </c>
      <c r="H44" s="250" t="s">
        <v>18</v>
      </c>
      <c r="I44" s="52" t="s">
        <v>19</v>
      </c>
      <c r="J44" s="8" t="s">
        <v>20</v>
      </c>
      <c r="K44" s="268" t="s">
        <v>21</v>
      </c>
      <c r="L44" s="268" t="s">
        <v>22</v>
      </c>
    </row>
    <row r="45" spans="1:12" ht="24" customHeight="1">
      <c r="A45" s="250"/>
      <c r="B45" s="250"/>
      <c r="C45" s="250"/>
      <c r="D45" s="249"/>
      <c r="E45" s="269"/>
      <c r="F45" s="250"/>
      <c r="G45" s="53" t="s">
        <v>391</v>
      </c>
      <c r="H45" s="250"/>
      <c r="I45" s="10" t="s">
        <v>392</v>
      </c>
      <c r="J45" s="9" t="s">
        <v>394</v>
      </c>
      <c r="K45" s="268"/>
      <c r="L45" s="268"/>
    </row>
    <row r="46" spans="1:12" ht="14.25" customHeight="1">
      <c r="A46" s="54" t="s">
        <v>376</v>
      </c>
      <c r="B46" s="54" t="s">
        <v>377</v>
      </c>
      <c r="C46" s="54" t="s">
        <v>378</v>
      </c>
      <c r="D46" s="54" t="s">
        <v>379</v>
      </c>
      <c r="E46" s="54" t="s">
        <v>380</v>
      </c>
      <c r="F46" s="54" t="s">
        <v>381</v>
      </c>
      <c r="G46" s="54" t="s">
        <v>382</v>
      </c>
      <c r="H46" s="54" t="s">
        <v>383</v>
      </c>
      <c r="I46" s="54" t="s">
        <v>384</v>
      </c>
      <c r="J46" s="54" t="s">
        <v>385</v>
      </c>
      <c r="K46" s="54" t="s">
        <v>386</v>
      </c>
      <c r="L46" s="54" t="s">
        <v>393</v>
      </c>
    </row>
    <row r="47" spans="1:12" ht="21" customHeight="1">
      <c r="A47" s="81" t="s">
        <v>214</v>
      </c>
      <c r="B47" s="263" t="s">
        <v>215</v>
      </c>
      <c r="C47" s="263"/>
      <c r="D47" s="263"/>
      <c r="E47" s="263"/>
      <c r="F47" s="263"/>
      <c r="G47" s="263"/>
      <c r="H47" s="263"/>
      <c r="I47" s="263"/>
      <c r="J47" s="263"/>
      <c r="K47" s="263"/>
      <c r="L47" s="82"/>
    </row>
    <row r="48" spans="1:12" ht="27" customHeight="1">
      <c r="A48" s="83">
        <v>28</v>
      </c>
      <c r="B48" s="84" t="s">
        <v>216</v>
      </c>
      <c r="C48" s="85" t="s">
        <v>159</v>
      </c>
      <c r="D48" s="85">
        <v>6</v>
      </c>
      <c r="E48" s="86"/>
      <c r="F48" s="86"/>
      <c r="G48" s="87">
        <f aca="true" t="shared" si="6" ref="G48:G57">E48*F48</f>
        <v>0</v>
      </c>
      <c r="H48" s="86"/>
      <c r="I48" s="87">
        <f aca="true" t="shared" si="7" ref="I48:I57">G48*H48%</f>
        <v>0</v>
      </c>
      <c r="J48" s="87">
        <f aca="true" t="shared" si="8" ref="J48:J57">G48+I48</f>
        <v>0</v>
      </c>
      <c r="K48" s="86"/>
      <c r="L48" s="88"/>
    </row>
    <row r="49" spans="1:12" ht="21" customHeight="1">
      <c r="A49" s="83">
        <v>29</v>
      </c>
      <c r="B49" s="84" t="s">
        <v>217</v>
      </c>
      <c r="C49" s="85" t="s">
        <v>159</v>
      </c>
      <c r="D49" s="85">
        <v>3</v>
      </c>
      <c r="E49" s="86"/>
      <c r="F49" s="86"/>
      <c r="G49" s="87">
        <f t="shared" si="6"/>
        <v>0</v>
      </c>
      <c r="H49" s="86"/>
      <c r="I49" s="87">
        <f t="shared" si="7"/>
        <v>0</v>
      </c>
      <c r="J49" s="87">
        <f t="shared" si="8"/>
        <v>0</v>
      </c>
      <c r="K49" s="86"/>
      <c r="L49" s="88"/>
    </row>
    <row r="50" spans="1:12" ht="39" customHeight="1">
      <c r="A50" s="83">
        <v>30</v>
      </c>
      <c r="B50" s="22" t="s">
        <v>218</v>
      </c>
      <c r="C50" s="63" t="s">
        <v>198</v>
      </c>
      <c r="D50" s="63">
        <v>180</v>
      </c>
      <c r="E50" s="86"/>
      <c r="F50" s="22"/>
      <c r="G50" s="87">
        <f t="shared" si="6"/>
        <v>0</v>
      </c>
      <c r="H50" s="22"/>
      <c r="I50" s="87">
        <f t="shared" si="7"/>
        <v>0</v>
      </c>
      <c r="J50" s="87">
        <f t="shared" si="8"/>
        <v>0</v>
      </c>
      <c r="K50" s="22"/>
      <c r="L50" s="22"/>
    </row>
    <row r="51" spans="1:12" ht="49.5" customHeight="1">
      <c r="A51" s="83">
        <v>31</v>
      </c>
      <c r="B51" s="89" t="s">
        <v>219</v>
      </c>
      <c r="C51" s="63" t="s">
        <v>198</v>
      </c>
      <c r="D51" s="90">
        <v>180</v>
      </c>
      <c r="E51" s="86"/>
      <c r="F51" s="90"/>
      <c r="G51" s="87">
        <f t="shared" si="6"/>
        <v>0</v>
      </c>
      <c r="H51" s="91"/>
      <c r="I51" s="87">
        <f t="shared" si="7"/>
        <v>0</v>
      </c>
      <c r="J51" s="87">
        <f t="shared" si="8"/>
        <v>0</v>
      </c>
      <c r="K51" s="91"/>
      <c r="L51" s="92"/>
    </row>
    <row r="52" spans="1:12" ht="27.75" customHeight="1">
      <c r="A52" s="83">
        <v>32</v>
      </c>
      <c r="B52" s="93" t="s">
        <v>220</v>
      </c>
      <c r="C52" s="94" t="s">
        <v>198</v>
      </c>
      <c r="D52" s="90">
        <v>2400</v>
      </c>
      <c r="E52" s="86"/>
      <c r="F52" s="90"/>
      <c r="G52" s="87">
        <f t="shared" si="6"/>
        <v>0</v>
      </c>
      <c r="H52" s="91"/>
      <c r="I52" s="87">
        <f t="shared" si="7"/>
        <v>0</v>
      </c>
      <c r="J52" s="87">
        <f t="shared" si="8"/>
        <v>0</v>
      </c>
      <c r="K52" s="91"/>
      <c r="L52" s="92"/>
    </row>
    <row r="53" spans="1:12" ht="23.25" customHeight="1">
      <c r="A53" s="83">
        <v>33</v>
      </c>
      <c r="B53" s="93" t="s">
        <v>221</v>
      </c>
      <c r="C53" s="94" t="s">
        <v>198</v>
      </c>
      <c r="D53" s="90">
        <v>1500</v>
      </c>
      <c r="E53" s="86"/>
      <c r="F53" s="90"/>
      <c r="G53" s="87">
        <f t="shared" si="6"/>
        <v>0</v>
      </c>
      <c r="H53" s="91"/>
      <c r="I53" s="87">
        <f t="shared" si="7"/>
        <v>0</v>
      </c>
      <c r="J53" s="87">
        <f t="shared" si="8"/>
        <v>0</v>
      </c>
      <c r="K53" s="91"/>
      <c r="L53" s="92"/>
    </row>
    <row r="54" spans="1:12" ht="25.5" customHeight="1">
      <c r="A54" s="83">
        <v>34</v>
      </c>
      <c r="B54" s="93" t="s">
        <v>222</v>
      </c>
      <c r="C54" s="94" t="s">
        <v>198</v>
      </c>
      <c r="D54" s="90">
        <v>300</v>
      </c>
      <c r="E54" s="86"/>
      <c r="F54" s="90"/>
      <c r="G54" s="87">
        <f t="shared" si="6"/>
        <v>0</v>
      </c>
      <c r="H54" s="91"/>
      <c r="I54" s="87">
        <f t="shared" si="7"/>
        <v>0</v>
      </c>
      <c r="J54" s="87">
        <f t="shared" si="8"/>
        <v>0</v>
      </c>
      <c r="K54" s="91"/>
      <c r="L54" s="92"/>
    </row>
    <row r="55" spans="1:12" ht="29.25" customHeight="1">
      <c r="A55" s="83">
        <v>35</v>
      </c>
      <c r="B55" s="93" t="s">
        <v>223</v>
      </c>
      <c r="C55" s="94" t="s">
        <v>198</v>
      </c>
      <c r="D55" s="90">
        <v>600</v>
      </c>
      <c r="E55" s="86"/>
      <c r="F55" s="90"/>
      <c r="G55" s="87">
        <f t="shared" si="6"/>
        <v>0</v>
      </c>
      <c r="H55" s="91"/>
      <c r="I55" s="87">
        <f t="shared" si="7"/>
        <v>0</v>
      </c>
      <c r="J55" s="87">
        <f t="shared" si="8"/>
        <v>0</v>
      </c>
      <c r="K55" s="91"/>
      <c r="L55" s="92"/>
    </row>
    <row r="56" spans="1:12" ht="20.25" customHeight="1">
      <c r="A56" s="83">
        <v>36</v>
      </c>
      <c r="B56" s="95" t="s">
        <v>224</v>
      </c>
      <c r="C56" s="96" t="s">
        <v>198</v>
      </c>
      <c r="D56" s="97">
        <v>150</v>
      </c>
      <c r="E56" s="98"/>
      <c r="F56" s="96"/>
      <c r="G56" s="99">
        <f t="shared" si="6"/>
        <v>0</v>
      </c>
      <c r="H56" s="91"/>
      <c r="I56" s="87">
        <f t="shared" si="7"/>
        <v>0</v>
      </c>
      <c r="J56" s="87">
        <f t="shared" si="8"/>
        <v>0</v>
      </c>
      <c r="K56" s="91"/>
      <c r="L56" s="92"/>
    </row>
    <row r="57" spans="1:12" ht="34.5" customHeight="1">
      <c r="A57" s="83">
        <v>37</v>
      </c>
      <c r="B57" s="100" t="s">
        <v>225</v>
      </c>
      <c r="C57" s="90" t="s">
        <v>198</v>
      </c>
      <c r="D57" s="101">
        <v>300</v>
      </c>
      <c r="E57" s="102"/>
      <c r="F57" s="90"/>
      <c r="G57" s="103">
        <f t="shared" si="6"/>
        <v>0</v>
      </c>
      <c r="H57" s="104"/>
      <c r="I57" s="87">
        <f t="shared" si="7"/>
        <v>0</v>
      </c>
      <c r="J57" s="87">
        <f t="shared" si="8"/>
        <v>0</v>
      </c>
      <c r="K57" s="91"/>
      <c r="L57" s="92"/>
    </row>
    <row r="58" spans="1:12" ht="26.25" customHeight="1">
      <c r="A58" s="105"/>
      <c r="B58" s="264" t="s">
        <v>226</v>
      </c>
      <c r="C58" s="264"/>
      <c r="D58" s="264"/>
      <c r="E58" s="264"/>
      <c r="F58" s="264"/>
      <c r="G58" s="264"/>
      <c r="H58" s="106"/>
      <c r="I58" s="86"/>
      <c r="J58" s="107"/>
      <c r="K58" s="106"/>
      <c r="L58" s="108"/>
    </row>
    <row r="59" spans="1:12" ht="34.5" customHeight="1">
      <c r="A59" s="101">
        <v>38</v>
      </c>
      <c r="B59" s="109" t="s">
        <v>227</v>
      </c>
      <c r="C59" s="110" t="s">
        <v>188</v>
      </c>
      <c r="D59" s="67">
        <v>3000</v>
      </c>
      <c r="E59" s="102"/>
      <c r="F59" s="90"/>
      <c r="G59" s="103"/>
      <c r="H59" s="111"/>
      <c r="I59" s="87"/>
      <c r="J59" s="99"/>
      <c r="K59" s="106"/>
      <c r="L59" s="108"/>
    </row>
    <row r="60" spans="1:12" ht="21.75" customHeight="1">
      <c r="A60" s="112">
        <v>39</v>
      </c>
      <c r="B60" s="113" t="s">
        <v>228</v>
      </c>
      <c r="C60" s="114" t="s">
        <v>159</v>
      </c>
      <c r="E60" s="115"/>
      <c r="F60" s="96"/>
      <c r="G60" s="107">
        <f aca="true" t="shared" si="9" ref="G60:G65">E60*F60</f>
        <v>0</v>
      </c>
      <c r="H60" s="106"/>
      <c r="I60" s="87">
        <f aca="true" t="shared" si="10" ref="I60:I65">G60*H60%</f>
        <v>0</v>
      </c>
      <c r="J60" s="107">
        <f aca="true" t="shared" si="11" ref="J60:J65">G60+I60</f>
        <v>0</v>
      </c>
      <c r="K60" s="106"/>
      <c r="L60" s="108"/>
    </row>
    <row r="61" spans="1:12" ht="21.75" customHeight="1">
      <c r="A61" s="90">
        <v>40</v>
      </c>
      <c r="C61" s="114" t="s">
        <v>159</v>
      </c>
      <c r="D61" s="114"/>
      <c r="E61" s="114"/>
      <c r="F61" s="90"/>
      <c r="G61" s="107">
        <f t="shared" si="9"/>
        <v>0</v>
      </c>
      <c r="H61" s="106"/>
      <c r="I61" s="87">
        <f t="shared" si="10"/>
        <v>0</v>
      </c>
      <c r="J61" s="107">
        <f t="shared" si="11"/>
        <v>0</v>
      </c>
      <c r="K61" s="106"/>
      <c r="L61" s="108"/>
    </row>
    <row r="62" spans="1:12" ht="21.75" customHeight="1">
      <c r="A62" s="90">
        <v>41</v>
      </c>
      <c r="B62" s="116"/>
      <c r="C62" s="114" t="s">
        <v>159</v>
      </c>
      <c r="D62" s="114"/>
      <c r="E62" s="114"/>
      <c r="F62" s="90"/>
      <c r="G62" s="107">
        <f t="shared" si="9"/>
        <v>0</v>
      </c>
      <c r="H62" s="106"/>
      <c r="I62" s="87">
        <f t="shared" si="10"/>
        <v>0</v>
      </c>
      <c r="J62" s="107">
        <f t="shared" si="11"/>
        <v>0</v>
      </c>
      <c r="K62" s="106"/>
      <c r="L62" s="108"/>
    </row>
    <row r="63" spans="1:12" ht="24.75" customHeight="1">
      <c r="A63" s="90">
        <v>42</v>
      </c>
      <c r="B63" s="113"/>
      <c r="C63" s="114" t="s">
        <v>159</v>
      </c>
      <c r="D63" s="114"/>
      <c r="E63" s="114"/>
      <c r="F63" s="90"/>
      <c r="G63" s="107">
        <f t="shared" si="9"/>
        <v>0</v>
      </c>
      <c r="H63" s="106"/>
      <c r="I63" s="87">
        <f t="shared" si="10"/>
        <v>0</v>
      </c>
      <c r="J63" s="107">
        <f t="shared" si="11"/>
        <v>0</v>
      </c>
      <c r="K63" s="106"/>
      <c r="L63" s="108"/>
    </row>
    <row r="64" spans="1:12" ht="21.75" customHeight="1">
      <c r="A64" s="90">
        <v>43</v>
      </c>
      <c r="B64" s="113"/>
      <c r="C64" s="114" t="s">
        <v>159</v>
      </c>
      <c r="D64" s="114"/>
      <c r="E64" s="115"/>
      <c r="F64" s="112"/>
      <c r="G64" s="107">
        <f t="shared" si="9"/>
        <v>0</v>
      </c>
      <c r="H64" s="106"/>
      <c r="I64" s="99">
        <f t="shared" si="10"/>
        <v>0</v>
      </c>
      <c r="J64" s="107">
        <f t="shared" si="11"/>
        <v>0</v>
      </c>
      <c r="K64" s="106"/>
      <c r="L64" s="108"/>
    </row>
    <row r="65" spans="1:12" ht="21.75" customHeight="1">
      <c r="A65" s="90">
        <v>44</v>
      </c>
      <c r="B65" s="67"/>
      <c r="C65" s="67"/>
      <c r="D65" s="67"/>
      <c r="E65" s="67"/>
      <c r="F65" s="90"/>
      <c r="G65" s="117">
        <f t="shared" si="9"/>
        <v>0</v>
      </c>
      <c r="H65" s="91"/>
      <c r="I65" s="103">
        <f t="shared" si="10"/>
        <v>0</v>
      </c>
      <c r="J65" s="117">
        <f t="shared" si="11"/>
        <v>0</v>
      </c>
      <c r="K65" s="91"/>
      <c r="L65" s="118"/>
    </row>
    <row r="66" spans="1:12" ht="18.75" customHeight="1">
      <c r="A66" s="265" t="s">
        <v>229</v>
      </c>
      <c r="B66" s="265"/>
      <c r="C66" s="265"/>
      <c r="D66" s="265"/>
      <c r="E66" s="265"/>
      <c r="F66" s="265"/>
      <c r="G66" s="119">
        <f>SUM(G8:G42)+SUM(G48:G65)</f>
        <v>0</v>
      </c>
      <c r="H66" s="120" t="s">
        <v>230</v>
      </c>
      <c r="I66" s="119">
        <f>SUM(I8:I42)+SUM(I48:I65)</f>
        <v>0</v>
      </c>
      <c r="J66" s="119">
        <f>SUM(J8:J42)+SUM(J48:J65)</f>
        <v>0</v>
      </c>
      <c r="K66" s="121"/>
      <c r="L66" s="67"/>
    </row>
    <row r="67" ht="13.5" customHeight="1">
      <c r="A67" s="122"/>
    </row>
    <row r="68" spans="1:12" ht="18.75" customHeight="1">
      <c r="A68" s="123" t="s">
        <v>231</v>
      </c>
      <c r="B68" s="124"/>
      <c r="C68" s="124"/>
      <c r="D68" s="124"/>
      <c r="E68" s="124"/>
      <c r="F68" s="124"/>
      <c r="G68" s="124"/>
      <c r="H68" s="124"/>
      <c r="I68" s="124"/>
      <c r="J68" s="124"/>
      <c r="K68" s="125"/>
      <c r="L68" s="126"/>
    </row>
    <row r="69" spans="1:11" ht="45.75" customHeight="1">
      <c r="A69" s="266" t="s">
        <v>232</v>
      </c>
      <c r="B69" s="291" t="s">
        <v>233</v>
      </c>
      <c r="C69" s="292"/>
      <c r="D69" s="267" t="s">
        <v>234</v>
      </c>
      <c r="E69" s="267"/>
      <c r="F69" s="267" t="s">
        <v>235</v>
      </c>
      <c r="G69" s="127" t="s">
        <v>236</v>
      </c>
      <c r="H69" s="267" t="s">
        <v>18</v>
      </c>
      <c r="I69" s="127" t="s">
        <v>19</v>
      </c>
      <c r="J69" s="128" t="s">
        <v>237</v>
      </c>
      <c r="K69" s="126"/>
    </row>
    <row r="70" spans="1:11" ht="22.5" customHeight="1">
      <c r="A70" s="266"/>
      <c r="B70" s="293"/>
      <c r="C70" s="294"/>
      <c r="D70" s="267"/>
      <c r="E70" s="267"/>
      <c r="F70" s="267"/>
      <c r="G70" s="129" t="s">
        <v>397</v>
      </c>
      <c r="H70" s="267"/>
      <c r="I70" s="130" t="s">
        <v>398</v>
      </c>
      <c r="J70" s="131" t="s">
        <v>399</v>
      </c>
      <c r="K70" s="126"/>
    </row>
    <row r="71" spans="1:12" ht="11.25" customHeight="1">
      <c r="A71" s="132" t="s">
        <v>376</v>
      </c>
      <c r="B71" s="295" t="s">
        <v>377</v>
      </c>
      <c r="C71" s="296"/>
      <c r="D71" s="257" t="s">
        <v>378</v>
      </c>
      <c r="E71" s="257"/>
      <c r="F71" s="133" t="s">
        <v>379</v>
      </c>
      <c r="G71" s="133" t="s">
        <v>380</v>
      </c>
      <c r="H71" s="133" t="s">
        <v>381</v>
      </c>
      <c r="I71" s="133" t="s">
        <v>382</v>
      </c>
      <c r="J71" s="132" t="s">
        <v>383</v>
      </c>
      <c r="K71" s="134"/>
      <c r="L71" s="126"/>
    </row>
    <row r="72" spans="1:11" ht="48" customHeight="1">
      <c r="A72" s="135">
        <v>1</v>
      </c>
      <c r="B72" s="260" t="s">
        <v>395</v>
      </c>
      <c r="C72" s="261"/>
      <c r="D72" s="258">
        <v>36</v>
      </c>
      <c r="E72" s="258"/>
      <c r="F72" s="136"/>
      <c r="G72" s="103">
        <f>D72*F72</f>
        <v>0</v>
      </c>
      <c r="H72" s="137"/>
      <c r="I72" s="103">
        <f>G72*H72%</f>
        <v>0</v>
      </c>
      <c r="J72" s="103">
        <f>G72+I72</f>
        <v>0</v>
      </c>
      <c r="K72" s="126"/>
    </row>
    <row r="73" spans="1:11" ht="32.25" customHeight="1">
      <c r="A73" s="135">
        <v>2</v>
      </c>
      <c r="B73" s="260" t="s">
        <v>396</v>
      </c>
      <c r="C73" s="261"/>
      <c r="D73" s="258">
        <v>36</v>
      </c>
      <c r="E73" s="258"/>
      <c r="F73" s="136"/>
      <c r="G73" s="103">
        <f>D73*F73</f>
        <v>0</v>
      </c>
      <c r="H73" s="137"/>
      <c r="I73" s="103">
        <f>G73*H73%</f>
        <v>0</v>
      </c>
      <c r="J73" s="103">
        <f>G73+I73</f>
        <v>0</v>
      </c>
      <c r="K73" s="126"/>
    </row>
    <row r="74" spans="1:12" ht="18.75" customHeight="1">
      <c r="A74" s="259" t="s">
        <v>238</v>
      </c>
      <c r="B74" s="259"/>
      <c r="C74" s="259"/>
      <c r="D74" s="259"/>
      <c r="E74" s="259"/>
      <c r="F74" s="259"/>
      <c r="G74" s="138">
        <f>SUM(G72:G73)+G66</f>
        <v>0</v>
      </c>
      <c r="H74" s="120" t="s">
        <v>230</v>
      </c>
      <c r="I74" s="138">
        <f>SUM(I72:I73)+I66</f>
        <v>0</v>
      </c>
      <c r="J74" s="138">
        <f>SUM(J72:J73)+J66</f>
        <v>0</v>
      </c>
      <c r="K74" s="139"/>
      <c r="L74" s="126"/>
    </row>
    <row r="75" spans="1:12" ht="44.25" customHeight="1">
      <c r="A75" s="244" t="s">
        <v>168</v>
      </c>
      <c r="B75" s="244"/>
      <c r="C75" s="244"/>
      <c r="D75" s="244"/>
      <c r="E75" s="244"/>
      <c r="F75" s="244"/>
      <c r="G75" s="244"/>
      <c r="H75" s="244"/>
      <c r="I75" s="244"/>
      <c r="J75" s="244"/>
      <c r="K75" s="244"/>
      <c r="L75" s="126"/>
    </row>
    <row r="76" spans="1:12" ht="18.75" customHeight="1">
      <c r="A76" s="7" t="s">
        <v>239</v>
      </c>
      <c r="B76" s="3"/>
      <c r="C76" s="4"/>
      <c r="D76" s="4"/>
      <c r="E76" s="4"/>
      <c r="F76" s="3"/>
      <c r="G76" s="3"/>
      <c r="H76" s="3"/>
      <c r="I76" s="3"/>
      <c r="J76" s="3"/>
      <c r="K76" s="140"/>
      <c r="L76" s="126"/>
    </row>
    <row r="77" spans="1:12" ht="18.75" customHeight="1">
      <c r="A77" s="7" t="s">
        <v>169</v>
      </c>
      <c r="C77" s="1"/>
      <c r="D77" s="1"/>
      <c r="E77" s="1"/>
      <c r="K77" s="140"/>
      <c r="L77" s="126"/>
    </row>
    <row r="78" spans="1:12" ht="18.75" customHeight="1">
      <c r="A78" s="7" t="s">
        <v>240</v>
      </c>
      <c r="C78" s="1"/>
      <c r="D78" s="1"/>
      <c r="E78" s="1"/>
      <c r="K78" s="140"/>
      <c r="L78" s="126"/>
    </row>
    <row r="79" spans="1:12" ht="18.75" customHeight="1">
      <c r="A79" s="7" t="s">
        <v>169</v>
      </c>
      <c r="C79" s="1"/>
      <c r="D79" s="1"/>
      <c r="E79" s="1"/>
      <c r="K79" s="140"/>
      <c r="L79" s="126"/>
    </row>
    <row r="80" spans="1:12" ht="24" customHeight="1">
      <c r="A80" s="7"/>
      <c r="C80" s="1"/>
      <c r="D80" s="1"/>
      <c r="E80" s="1"/>
      <c r="K80" s="140"/>
      <c r="L80" s="126"/>
    </row>
    <row r="81" spans="1:12" ht="19.5" customHeight="1">
      <c r="A81" s="141" t="s">
        <v>241</v>
      </c>
      <c r="B81" s="142"/>
      <c r="C81" s="142"/>
      <c r="D81" s="142"/>
      <c r="E81" s="142"/>
      <c r="F81" s="142"/>
      <c r="G81" s="142"/>
      <c r="H81" s="142"/>
      <c r="I81" s="142"/>
      <c r="K81" s="142"/>
      <c r="L81" s="143"/>
    </row>
    <row r="82" spans="1:12" ht="25.5" customHeight="1">
      <c r="A82" s="256" t="s">
        <v>242</v>
      </c>
      <c r="B82" s="256"/>
      <c r="C82" s="256"/>
      <c r="D82" s="256"/>
      <c r="E82" s="256"/>
      <c r="F82" s="256"/>
      <c r="G82" s="256"/>
      <c r="H82" s="256"/>
      <c r="I82" s="256"/>
      <c r="J82" s="256"/>
      <c r="K82" s="256"/>
      <c r="L82" s="256"/>
    </row>
    <row r="83" spans="1:12" ht="18.75" customHeight="1">
      <c r="A83" s="256" t="s">
        <v>243</v>
      </c>
      <c r="B83" s="256"/>
      <c r="C83" s="256"/>
      <c r="D83" s="256"/>
      <c r="E83" s="256"/>
      <c r="F83" s="256"/>
      <c r="G83" s="256"/>
      <c r="H83" s="256"/>
      <c r="I83" s="256"/>
      <c r="J83" s="256"/>
      <c r="K83" s="256"/>
      <c r="L83" s="256"/>
    </row>
    <row r="84" spans="1:12" ht="23.25" customHeight="1">
      <c r="A84" s="144"/>
      <c r="B84" s="262"/>
      <c r="C84" s="262"/>
      <c r="D84" s="262"/>
      <c r="E84" s="262"/>
      <c r="F84" s="262"/>
      <c r="G84" s="262"/>
      <c r="H84" s="262"/>
      <c r="I84" s="262"/>
      <c r="J84" s="262"/>
      <c r="K84" s="262"/>
      <c r="L84" s="262"/>
    </row>
    <row r="85" spans="1:11" ht="33.75" customHeight="1">
      <c r="A85" s="145" t="s">
        <v>244</v>
      </c>
      <c r="B85" s="122"/>
      <c r="C85" s="122"/>
      <c r="D85" s="122"/>
      <c r="E85" s="122"/>
      <c r="F85" s="122"/>
      <c r="G85" s="146"/>
      <c r="H85" s="146"/>
      <c r="I85" s="146"/>
      <c r="J85" s="146"/>
      <c r="K85" s="140"/>
    </row>
    <row r="86" spans="1:12" ht="25.5" customHeight="1">
      <c r="A86" s="46" t="s">
        <v>245</v>
      </c>
      <c r="L86" s="147"/>
    </row>
    <row r="87" spans="1:12" s="148" customFormat="1" ht="18" customHeight="1">
      <c r="A87" s="148" t="s">
        <v>25</v>
      </c>
      <c r="B87" s="256" t="s">
        <v>246</v>
      </c>
      <c r="C87" s="256"/>
      <c r="D87" s="256"/>
      <c r="E87" s="256"/>
      <c r="F87" s="256"/>
      <c r="G87" s="256"/>
      <c r="H87" s="256"/>
      <c r="I87" s="256"/>
      <c r="J87" s="256"/>
      <c r="K87" s="256"/>
      <c r="L87" s="256"/>
    </row>
    <row r="88" spans="1:12" s="148" customFormat="1" ht="24" customHeight="1">
      <c r="A88" s="148" t="s">
        <v>28</v>
      </c>
      <c r="B88" s="256" t="s">
        <v>247</v>
      </c>
      <c r="C88" s="256"/>
      <c r="D88" s="256"/>
      <c r="E88" s="256"/>
      <c r="F88" s="256"/>
      <c r="G88" s="256"/>
      <c r="H88" s="256"/>
      <c r="I88" s="256"/>
      <c r="J88" s="256"/>
      <c r="K88" s="256"/>
      <c r="L88" s="256"/>
    </row>
    <row r="89" spans="1:12" s="148" customFormat="1" ht="18.75" customHeight="1">
      <c r="A89" s="148" t="s">
        <v>30</v>
      </c>
      <c r="B89" s="256" t="s">
        <v>248</v>
      </c>
      <c r="C89" s="256"/>
      <c r="D89" s="256"/>
      <c r="E89" s="256"/>
      <c r="F89" s="256"/>
      <c r="G89" s="256"/>
      <c r="H89" s="256"/>
      <c r="I89" s="256"/>
      <c r="J89" s="256"/>
      <c r="K89" s="256"/>
      <c r="L89" s="256"/>
    </row>
    <row r="90" spans="1:12" ht="13.5" customHeight="1">
      <c r="A90" s="149"/>
      <c r="B90" s="149"/>
      <c r="C90" s="149"/>
      <c r="D90" s="149"/>
      <c r="E90" s="149"/>
      <c r="F90" s="149"/>
      <c r="G90" s="149"/>
      <c r="H90" s="149"/>
      <c r="I90" s="149"/>
      <c r="J90" s="149"/>
      <c r="K90" s="149"/>
      <c r="L90" s="143"/>
    </row>
    <row r="91" spans="1:13" ht="18.75" customHeight="1">
      <c r="A91" s="150" t="s">
        <v>249</v>
      </c>
      <c r="B91" s="151"/>
      <c r="C91" s="152"/>
      <c r="D91" s="152"/>
      <c r="E91" s="152"/>
      <c r="F91" s="152"/>
      <c r="G91" s="152"/>
      <c r="H91" s="152"/>
      <c r="I91" s="152"/>
      <c r="J91" s="152"/>
      <c r="K91" s="152"/>
      <c r="L91" s="153"/>
      <c r="M91" s="154"/>
    </row>
    <row r="92" spans="1:13" ht="18.75" customHeight="1">
      <c r="A92" s="155" t="s">
        <v>25</v>
      </c>
      <c r="B92" s="251" t="s">
        <v>250</v>
      </c>
      <c r="C92" s="251"/>
      <c r="D92" s="251"/>
      <c r="E92" s="251"/>
      <c r="F92" s="251"/>
      <c r="G92" s="251"/>
      <c r="H92" s="251"/>
      <c r="I92" s="251"/>
      <c r="J92" s="251"/>
      <c r="K92" s="251"/>
      <c r="L92" s="251"/>
      <c r="M92" s="251"/>
    </row>
    <row r="93" spans="1:13" ht="27.75" customHeight="1">
      <c r="A93" s="155" t="s">
        <v>28</v>
      </c>
      <c r="B93" s="251" t="s">
        <v>251</v>
      </c>
      <c r="C93" s="251"/>
      <c r="D93" s="251"/>
      <c r="E93" s="251"/>
      <c r="F93" s="251"/>
      <c r="G93" s="251"/>
      <c r="H93" s="251"/>
      <c r="I93" s="251"/>
      <c r="J93" s="251"/>
      <c r="K93" s="251"/>
      <c r="L93" s="251"/>
      <c r="M93" s="156"/>
    </row>
    <row r="94" spans="1:13" ht="27" customHeight="1">
      <c r="A94" s="155" t="s">
        <v>30</v>
      </c>
      <c r="B94" s="251" t="s">
        <v>252</v>
      </c>
      <c r="C94" s="251"/>
      <c r="D94" s="251"/>
      <c r="E94" s="251"/>
      <c r="F94" s="251"/>
      <c r="G94" s="251"/>
      <c r="H94" s="251"/>
      <c r="I94" s="251"/>
      <c r="J94" s="251"/>
      <c r="K94" s="251"/>
      <c r="L94" s="251"/>
      <c r="M94" s="154"/>
    </row>
    <row r="95" spans="1:13" ht="16.5" customHeight="1">
      <c r="A95" s="155" t="s">
        <v>32</v>
      </c>
      <c r="B95" s="251" t="s">
        <v>253</v>
      </c>
      <c r="C95" s="251"/>
      <c r="D95" s="251"/>
      <c r="E95" s="251"/>
      <c r="F95" s="251"/>
      <c r="G95" s="251"/>
      <c r="H95" s="251"/>
      <c r="I95" s="251"/>
      <c r="J95" s="251"/>
      <c r="K95" s="251"/>
      <c r="L95" s="251"/>
      <c r="M95" s="154"/>
    </row>
    <row r="96" spans="1:13" ht="15.75" customHeight="1">
      <c r="A96" s="155" t="s">
        <v>34</v>
      </c>
      <c r="B96" s="254" t="s">
        <v>254</v>
      </c>
      <c r="C96" s="254"/>
      <c r="D96" s="254"/>
      <c r="E96" s="254"/>
      <c r="F96" s="254"/>
      <c r="G96" s="254"/>
      <c r="H96" s="254"/>
      <c r="I96" s="157"/>
      <c r="J96" s="157"/>
      <c r="K96" s="157"/>
      <c r="L96" s="157"/>
      <c r="M96" s="154"/>
    </row>
    <row r="97" spans="1:13" ht="27" customHeight="1">
      <c r="A97" s="155" t="s">
        <v>36</v>
      </c>
      <c r="B97" s="251" t="s">
        <v>255</v>
      </c>
      <c r="C97" s="251"/>
      <c r="D97" s="251"/>
      <c r="E97" s="251"/>
      <c r="F97" s="251"/>
      <c r="G97" s="251"/>
      <c r="H97" s="251"/>
      <c r="I97" s="251"/>
      <c r="J97" s="251"/>
      <c r="K97" s="251"/>
      <c r="L97" s="251"/>
      <c r="M97" s="154"/>
    </row>
    <row r="98" spans="1:13" ht="16.5" customHeight="1">
      <c r="A98" s="155" t="s">
        <v>38</v>
      </c>
      <c r="B98" s="252" t="s">
        <v>256</v>
      </c>
      <c r="C98" s="252"/>
      <c r="D98" s="252"/>
      <c r="E98" s="252"/>
      <c r="F98" s="252"/>
      <c r="G98" s="252"/>
      <c r="H98" s="252"/>
      <c r="I98" s="252"/>
      <c r="J98" s="252"/>
      <c r="K98" s="252"/>
      <c r="L98" s="252"/>
      <c r="M98" s="154"/>
    </row>
    <row r="99" spans="1:13" ht="16.5" customHeight="1">
      <c r="A99" s="155" t="s">
        <v>40</v>
      </c>
      <c r="B99" s="252" t="s">
        <v>257</v>
      </c>
      <c r="C99" s="252"/>
      <c r="D99" s="252"/>
      <c r="E99" s="252"/>
      <c r="F99" s="252"/>
      <c r="G99" s="252"/>
      <c r="H99" s="252"/>
      <c r="I99" s="252"/>
      <c r="J99" s="252"/>
      <c r="K99" s="252"/>
      <c r="L99" s="252"/>
      <c r="M99" s="154"/>
    </row>
    <row r="100" spans="1:13" ht="16.5" customHeight="1">
      <c r="A100" s="155" t="s">
        <v>42</v>
      </c>
      <c r="B100" s="252" t="s">
        <v>258</v>
      </c>
      <c r="C100" s="252"/>
      <c r="D100" s="252"/>
      <c r="E100" s="252"/>
      <c r="F100" s="252"/>
      <c r="G100" s="252"/>
      <c r="H100" s="252"/>
      <c r="I100" s="252"/>
      <c r="J100" s="252"/>
      <c r="K100" s="252"/>
      <c r="L100" s="252"/>
      <c r="M100" s="154"/>
    </row>
    <row r="101" spans="1:13" ht="16.5" customHeight="1">
      <c r="A101" s="155" t="s">
        <v>44</v>
      </c>
      <c r="B101" s="252" t="s">
        <v>259</v>
      </c>
      <c r="C101" s="252"/>
      <c r="D101" s="252"/>
      <c r="E101" s="252"/>
      <c r="F101" s="252"/>
      <c r="G101" s="252"/>
      <c r="H101" s="252"/>
      <c r="I101" s="252"/>
      <c r="J101" s="252"/>
      <c r="K101" s="252"/>
      <c r="L101" s="252"/>
      <c r="M101" s="154"/>
    </row>
    <row r="102" spans="1:13" ht="24" customHeight="1">
      <c r="A102" s="155" t="s">
        <v>46</v>
      </c>
      <c r="B102" s="253" t="s">
        <v>260</v>
      </c>
      <c r="C102" s="253"/>
      <c r="D102" s="253"/>
      <c r="E102" s="253"/>
      <c r="F102" s="253"/>
      <c r="G102" s="253"/>
      <c r="H102" s="253"/>
      <c r="I102" s="253"/>
      <c r="J102" s="253"/>
      <c r="K102" s="253"/>
      <c r="L102" s="253"/>
      <c r="M102" s="154"/>
    </row>
    <row r="103" spans="1:13" ht="57" customHeight="1">
      <c r="A103" s="155" t="s">
        <v>48</v>
      </c>
      <c r="B103" s="254" t="s">
        <v>261</v>
      </c>
      <c r="C103" s="254"/>
      <c r="D103" s="254"/>
      <c r="E103" s="254"/>
      <c r="F103" s="254"/>
      <c r="G103" s="254"/>
      <c r="H103" s="254"/>
      <c r="I103" s="254"/>
      <c r="J103" s="254"/>
      <c r="K103" s="254"/>
      <c r="L103" s="254"/>
      <c r="M103" s="154"/>
    </row>
    <row r="104" spans="1:13" ht="18.75" customHeight="1">
      <c r="A104" s="155" t="s">
        <v>50</v>
      </c>
      <c r="B104" s="255" t="s">
        <v>262</v>
      </c>
      <c r="C104" s="255"/>
      <c r="D104" s="255"/>
      <c r="E104" s="255"/>
      <c r="F104" s="255"/>
      <c r="G104" s="255"/>
      <c r="H104" s="255"/>
      <c r="I104" s="255"/>
      <c r="J104" s="255"/>
      <c r="K104" s="255"/>
      <c r="L104" s="154"/>
      <c r="M104" s="154"/>
    </row>
    <row r="105" spans="1:13" ht="18" customHeight="1">
      <c r="A105" s="155" t="s">
        <v>52</v>
      </c>
      <c r="B105" s="245" t="s">
        <v>263</v>
      </c>
      <c r="C105" s="245"/>
      <c r="D105" s="245"/>
      <c r="E105" s="245"/>
      <c r="F105" s="245"/>
      <c r="G105" s="245"/>
      <c r="H105" s="245"/>
      <c r="I105" s="245"/>
      <c r="J105" s="245"/>
      <c r="K105" s="245"/>
      <c r="L105" s="245"/>
      <c r="M105" s="154"/>
    </row>
    <row r="106" spans="1:13" ht="69" customHeight="1">
      <c r="A106" s="153"/>
      <c r="B106" s="246" t="s">
        <v>264</v>
      </c>
      <c r="C106" s="246"/>
      <c r="D106" s="246"/>
      <c r="E106" s="246"/>
      <c r="F106" s="246"/>
      <c r="G106" s="246"/>
      <c r="H106" s="246"/>
      <c r="I106" s="246"/>
      <c r="J106" s="246"/>
      <c r="K106" s="246"/>
      <c r="L106" s="246"/>
      <c r="M106" s="158"/>
    </row>
    <row r="107" spans="1:13" ht="15" customHeight="1">
      <c r="A107" s="155" t="s">
        <v>54</v>
      </c>
      <c r="B107" s="245" t="s">
        <v>265</v>
      </c>
      <c r="C107" s="245"/>
      <c r="D107" s="245"/>
      <c r="E107" s="245"/>
      <c r="F107" s="245"/>
      <c r="G107" s="245"/>
      <c r="H107" s="245"/>
      <c r="I107" s="245"/>
      <c r="J107" s="245"/>
      <c r="K107" s="245"/>
      <c r="L107" s="245"/>
      <c r="M107" s="158"/>
    </row>
    <row r="108" spans="1:13" ht="18.75" customHeight="1">
      <c r="A108" s="155" t="s">
        <v>56</v>
      </c>
      <c r="B108" s="245" t="s">
        <v>266</v>
      </c>
      <c r="C108" s="245"/>
      <c r="D108" s="245"/>
      <c r="E108" s="245"/>
      <c r="F108" s="245"/>
      <c r="G108" s="245"/>
      <c r="H108" s="245"/>
      <c r="I108" s="245"/>
      <c r="J108" s="245"/>
      <c r="K108" s="245"/>
      <c r="L108" s="245"/>
      <c r="M108" s="158"/>
    </row>
    <row r="109" spans="1:13" ht="24.75" customHeight="1">
      <c r="A109" s="155" t="s">
        <v>58</v>
      </c>
      <c r="B109" s="245" t="s">
        <v>267</v>
      </c>
      <c r="C109" s="245"/>
      <c r="D109" s="245"/>
      <c r="E109" s="245"/>
      <c r="F109" s="245"/>
      <c r="G109" s="245"/>
      <c r="H109" s="245"/>
      <c r="I109" s="245"/>
      <c r="J109" s="245"/>
      <c r="K109" s="245"/>
      <c r="L109" s="245"/>
      <c r="M109" s="158"/>
    </row>
    <row r="110" spans="1:13" ht="18.75" customHeight="1">
      <c r="A110" s="155" t="s">
        <v>60</v>
      </c>
      <c r="B110" s="245" t="s">
        <v>268</v>
      </c>
      <c r="C110" s="245"/>
      <c r="D110" s="245"/>
      <c r="E110" s="245"/>
      <c r="F110" s="245"/>
      <c r="G110" s="245"/>
      <c r="H110" s="245"/>
      <c r="I110" s="245"/>
      <c r="J110" s="245"/>
      <c r="K110" s="245"/>
      <c r="L110" s="245"/>
      <c r="M110" s="158"/>
    </row>
    <row r="111" spans="2:9" ht="18.75" customHeight="1">
      <c r="B111" s="237" t="s">
        <v>405</v>
      </c>
      <c r="H111" s="241" t="s">
        <v>401</v>
      </c>
      <c r="I111" s="241"/>
    </row>
    <row r="112" spans="2:10" ht="23.25" customHeight="1">
      <c r="B112" s="240" t="s">
        <v>402</v>
      </c>
      <c r="H112" s="242" t="s">
        <v>404</v>
      </c>
      <c r="I112" s="242"/>
      <c r="J112" s="242"/>
    </row>
    <row r="113" ht="18.75" customHeight="1">
      <c r="A113" s="238"/>
    </row>
    <row r="114" ht="18.75" customHeight="1">
      <c r="A114" s="239" t="s">
        <v>403</v>
      </c>
    </row>
    <row r="115" spans="1:10" ht="24.75" customHeight="1">
      <c r="A115" s="315" t="s">
        <v>406</v>
      </c>
      <c r="B115" s="315"/>
      <c r="C115" s="315"/>
      <c r="D115" s="315"/>
      <c r="E115" s="315"/>
      <c r="F115" s="315"/>
      <c r="G115" s="315"/>
      <c r="H115" s="315"/>
      <c r="I115" s="315"/>
      <c r="J115" s="315"/>
    </row>
    <row r="116" spans="1:10" ht="29.25" customHeight="1">
      <c r="A116" s="315" t="s">
        <v>407</v>
      </c>
      <c r="B116" s="315"/>
      <c r="C116" s="315"/>
      <c r="D116" s="315"/>
      <c r="E116" s="315"/>
      <c r="F116" s="315"/>
      <c r="G116" s="315"/>
      <c r="H116" s="315"/>
      <c r="I116" s="315"/>
      <c r="J116" s="315"/>
    </row>
  </sheetData>
  <sheetProtection selectLockedCells="1" selectUnlockedCells="1"/>
  <mergeCells count="105">
    <mergeCell ref="A116:J116"/>
    <mergeCell ref="H112:J112"/>
    <mergeCell ref="A115:J115"/>
    <mergeCell ref="D28:E28"/>
    <mergeCell ref="D29:E29"/>
    <mergeCell ref="B33:K33"/>
    <mergeCell ref="D34:E34"/>
    <mergeCell ref="D35:E35"/>
    <mergeCell ref="D30:E30"/>
    <mergeCell ref="D31:E31"/>
    <mergeCell ref="D6:E6"/>
    <mergeCell ref="B69:C70"/>
    <mergeCell ref="B71:C71"/>
    <mergeCell ref="B72:C72"/>
    <mergeCell ref="D11:E11"/>
    <mergeCell ref="D12:E12"/>
    <mergeCell ref="D13:E13"/>
    <mergeCell ref="D14:E14"/>
    <mergeCell ref="D22:E22"/>
    <mergeCell ref="D27:E27"/>
    <mergeCell ref="A1:L1"/>
    <mergeCell ref="A4:A5"/>
    <mergeCell ref="B4:B5"/>
    <mergeCell ref="C4:C5"/>
    <mergeCell ref="D4:E5"/>
    <mergeCell ref="F4:F5"/>
    <mergeCell ref="H4:H5"/>
    <mergeCell ref="K4:K5"/>
    <mergeCell ref="L4:L5"/>
    <mergeCell ref="K8:K10"/>
    <mergeCell ref="L8:L10"/>
    <mergeCell ref="B7:H7"/>
    <mergeCell ref="A8:A10"/>
    <mergeCell ref="D8:E10"/>
    <mergeCell ref="F8:F10"/>
    <mergeCell ref="G8:G10"/>
    <mergeCell ref="H8:H10"/>
    <mergeCell ref="C9:C10"/>
    <mergeCell ref="I8:I10"/>
    <mergeCell ref="J8:J10"/>
    <mergeCell ref="D19:E19"/>
    <mergeCell ref="D20:E20"/>
    <mergeCell ref="D21:E21"/>
    <mergeCell ref="D15:E15"/>
    <mergeCell ref="D16:E16"/>
    <mergeCell ref="D17:E17"/>
    <mergeCell ref="D18:E18"/>
    <mergeCell ref="D23:E23"/>
    <mergeCell ref="D24:E24"/>
    <mergeCell ref="D25:E25"/>
    <mergeCell ref="D26:E26"/>
    <mergeCell ref="A44:A45"/>
    <mergeCell ref="B44:B45"/>
    <mergeCell ref="C44:C45"/>
    <mergeCell ref="D44:D45"/>
    <mergeCell ref="E44:E45"/>
    <mergeCell ref="D36:E36"/>
    <mergeCell ref="D37:E37"/>
    <mergeCell ref="D38:E38"/>
    <mergeCell ref="D39:E39"/>
    <mergeCell ref="D40:E40"/>
    <mergeCell ref="D41:E41"/>
    <mergeCell ref="D42:E42"/>
    <mergeCell ref="F44:F45"/>
    <mergeCell ref="H44:H45"/>
    <mergeCell ref="K44:K45"/>
    <mergeCell ref="L44:L45"/>
    <mergeCell ref="B47:K47"/>
    <mergeCell ref="B58:G58"/>
    <mergeCell ref="A66:F66"/>
    <mergeCell ref="A69:A70"/>
    <mergeCell ref="D69:E70"/>
    <mergeCell ref="F69:F70"/>
    <mergeCell ref="H69:H70"/>
    <mergeCell ref="A75:K75"/>
    <mergeCell ref="A82:L82"/>
    <mergeCell ref="A83:L83"/>
    <mergeCell ref="B84:L84"/>
    <mergeCell ref="D71:E71"/>
    <mergeCell ref="D72:E72"/>
    <mergeCell ref="D73:E73"/>
    <mergeCell ref="A74:F74"/>
    <mergeCell ref="B73:C73"/>
    <mergeCell ref="B93:L93"/>
    <mergeCell ref="B94:L94"/>
    <mergeCell ref="B95:L95"/>
    <mergeCell ref="B96:H96"/>
    <mergeCell ref="B87:L87"/>
    <mergeCell ref="B88:L88"/>
    <mergeCell ref="B89:L89"/>
    <mergeCell ref="B92:M92"/>
    <mergeCell ref="B101:L101"/>
    <mergeCell ref="B102:L102"/>
    <mergeCell ref="B103:L103"/>
    <mergeCell ref="B104:K104"/>
    <mergeCell ref="B97:L97"/>
    <mergeCell ref="B98:L98"/>
    <mergeCell ref="B99:L99"/>
    <mergeCell ref="B100:L100"/>
    <mergeCell ref="B109:L109"/>
    <mergeCell ref="B110:L110"/>
    <mergeCell ref="B105:L105"/>
    <mergeCell ref="B106:L106"/>
    <mergeCell ref="B107:L107"/>
    <mergeCell ref="B108:L108"/>
  </mergeCells>
  <printOptions horizontalCentered="1"/>
  <pageMargins left="0.35433070866141736" right="0.15748031496062992" top="0.7480314960629921" bottom="0.5511811023622047" header="0.4330708661417323" footer="0.31496062992125984"/>
  <pageSetup horizontalDpi="600" verticalDpi="600" orientation="landscape" paperSize="9" scale="95" r:id="rId1"/>
  <headerFooter alignWithMargins="0">
    <oddHeader>&amp;CZałącznik „1A” do SIWZ - Formularz asortymentowo-cenowy&amp;RSPZOZ_NT.DZP.241.11.20</oddHeader>
    <oddFooter>&amp;C&amp;A  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E16" sqref="E16"/>
    </sheetView>
  </sheetViews>
  <sheetFormatPr defaultColWidth="11.57421875" defaultRowHeight="33.75" customHeight="1"/>
  <cols>
    <col min="1" max="1" width="4.28125" style="0" customWidth="1"/>
    <col min="2" max="2" width="64.8515625" style="0" customWidth="1"/>
    <col min="3" max="3" width="10.140625" style="0" customWidth="1"/>
    <col min="4" max="4" width="11.57421875" style="0" customWidth="1"/>
    <col min="5" max="5" width="40.8515625" style="0" customWidth="1"/>
    <col min="6" max="6" width="14.57421875" style="0" customWidth="1"/>
  </cols>
  <sheetData>
    <row r="1" spans="1:5" ht="27.75" customHeight="1">
      <c r="A1" s="303" t="s">
        <v>269</v>
      </c>
      <c r="B1" s="303"/>
      <c r="C1" s="303"/>
      <c r="D1" s="303"/>
      <c r="E1" s="303"/>
    </row>
    <row r="2" spans="1:5" ht="8.25" customHeight="1">
      <c r="A2" s="159"/>
      <c r="B2" s="159"/>
      <c r="C2" s="159"/>
      <c r="D2" s="159"/>
      <c r="E2" s="159"/>
    </row>
    <row r="3" spans="1:5" ht="29.25" customHeight="1">
      <c r="A3" s="304" t="s">
        <v>270</v>
      </c>
      <c r="B3" s="304"/>
      <c r="C3" s="304"/>
      <c r="D3" s="304"/>
      <c r="E3" s="304"/>
    </row>
    <row r="4" spans="1:5" ht="43.5" customHeight="1">
      <c r="A4" s="305" t="s">
        <v>271</v>
      </c>
      <c r="B4" s="305"/>
      <c r="C4" s="305"/>
      <c r="D4" s="305"/>
      <c r="E4" s="305"/>
    </row>
    <row r="5" spans="1:5" ht="39.75" customHeight="1">
      <c r="A5" s="305" t="s">
        <v>272</v>
      </c>
      <c r="B5" s="305"/>
      <c r="C5" s="305"/>
      <c r="D5" s="305"/>
      <c r="E5" s="305"/>
    </row>
    <row r="6" spans="1:5" ht="14.25" customHeight="1">
      <c r="A6" s="160"/>
      <c r="B6" s="160"/>
      <c r="C6" s="160"/>
      <c r="D6" s="160"/>
      <c r="E6" s="160"/>
    </row>
    <row r="7" spans="1:5" ht="14.25" customHeight="1">
      <c r="A7" s="306"/>
      <c r="B7" s="306"/>
      <c r="C7" s="306"/>
      <c r="D7" s="307" t="s">
        <v>273</v>
      </c>
      <c r="E7" s="307"/>
    </row>
    <row r="8" spans="1:5" ht="14.25" customHeight="1">
      <c r="A8" s="306"/>
      <c r="B8" s="306"/>
      <c r="C8" s="306"/>
      <c r="D8" s="307" t="s">
        <v>274</v>
      </c>
      <c r="E8" s="307"/>
    </row>
    <row r="9" spans="1:5" ht="14.25" customHeight="1">
      <c r="A9" s="306"/>
      <c r="B9" s="306"/>
      <c r="C9" s="306"/>
      <c r="D9" s="307" t="s">
        <v>275</v>
      </c>
      <c r="E9" s="307"/>
    </row>
    <row r="10" spans="1:5" ht="14.25" customHeight="1">
      <c r="A10" s="306"/>
      <c r="B10" s="306"/>
      <c r="C10" s="306"/>
      <c r="D10" s="307" t="s">
        <v>276</v>
      </c>
      <c r="E10" s="307"/>
    </row>
    <row r="11" spans="1:5" ht="23.25" customHeight="1">
      <c r="A11" s="300" t="s">
        <v>12</v>
      </c>
      <c r="B11" s="300" t="s">
        <v>277</v>
      </c>
      <c r="C11" s="161" t="s">
        <v>278</v>
      </c>
      <c r="D11" s="301" t="s">
        <v>279</v>
      </c>
      <c r="E11" s="302" t="s">
        <v>280</v>
      </c>
    </row>
    <row r="12" spans="1:5" ht="12.75" customHeight="1">
      <c r="A12" s="300"/>
      <c r="B12" s="300"/>
      <c r="C12" s="162" t="s">
        <v>281</v>
      </c>
      <c r="D12" s="301"/>
      <c r="E12" s="302"/>
    </row>
    <row r="13" spans="1:5" ht="12.75" customHeight="1">
      <c r="A13" s="163" t="s">
        <v>25</v>
      </c>
      <c r="B13" s="163">
        <v>2</v>
      </c>
      <c r="C13" s="163">
        <v>3</v>
      </c>
      <c r="D13" s="163">
        <v>4</v>
      </c>
      <c r="E13" s="164">
        <v>5</v>
      </c>
    </row>
    <row r="14" spans="1:5" ht="27.75" customHeight="1">
      <c r="A14" s="165">
        <v>1</v>
      </c>
      <c r="B14" s="166" t="s">
        <v>282</v>
      </c>
      <c r="C14" s="167" t="s">
        <v>283</v>
      </c>
      <c r="D14" s="168"/>
      <c r="E14" s="169"/>
    </row>
    <row r="15" spans="1:5" ht="27" customHeight="1">
      <c r="A15" s="170">
        <v>2</v>
      </c>
      <c r="B15" s="171" t="s">
        <v>284</v>
      </c>
      <c r="C15" s="167" t="s">
        <v>283</v>
      </c>
      <c r="D15" s="172"/>
      <c r="E15" s="173"/>
    </row>
    <row r="16" spans="1:5" ht="42" customHeight="1">
      <c r="A16" s="170">
        <v>3</v>
      </c>
      <c r="B16" s="166" t="s">
        <v>285</v>
      </c>
      <c r="C16" s="167" t="s">
        <v>283</v>
      </c>
      <c r="D16" s="172"/>
      <c r="E16" s="173"/>
    </row>
    <row r="17" spans="1:5" ht="51.75" customHeight="1">
      <c r="A17" s="170">
        <v>4</v>
      </c>
      <c r="B17" s="174" t="s">
        <v>286</v>
      </c>
      <c r="C17" s="167" t="s">
        <v>283</v>
      </c>
      <c r="D17" s="172"/>
      <c r="E17" s="173"/>
    </row>
    <row r="18" spans="1:5" ht="42.75" customHeight="1">
      <c r="A18" s="170">
        <v>5</v>
      </c>
      <c r="B18" s="174" t="s">
        <v>287</v>
      </c>
      <c r="C18" s="167" t="s">
        <v>283</v>
      </c>
      <c r="D18" s="172"/>
      <c r="E18" s="173"/>
    </row>
    <row r="19" spans="1:5" ht="30.75" customHeight="1">
      <c r="A19" s="170">
        <v>6</v>
      </c>
      <c r="B19" s="174" t="s">
        <v>288</v>
      </c>
      <c r="C19" s="167" t="s">
        <v>283</v>
      </c>
      <c r="D19" s="172"/>
      <c r="E19" s="173"/>
    </row>
    <row r="20" spans="1:5" ht="29.25" customHeight="1">
      <c r="A20" s="170">
        <v>7</v>
      </c>
      <c r="B20" s="174" t="s">
        <v>289</v>
      </c>
      <c r="C20" s="167" t="s">
        <v>283</v>
      </c>
      <c r="D20" s="172"/>
      <c r="E20" s="173"/>
    </row>
    <row r="21" spans="1:5" ht="27" customHeight="1">
      <c r="A21" s="170">
        <v>8</v>
      </c>
      <c r="B21" s="174" t="s">
        <v>290</v>
      </c>
      <c r="C21" s="167" t="s">
        <v>283</v>
      </c>
      <c r="D21" s="172"/>
      <c r="E21" s="173"/>
    </row>
    <row r="22" spans="1:5" ht="30" customHeight="1">
      <c r="A22" s="170">
        <v>9</v>
      </c>
      <c r="B22" s="174" t="s">
        <v>291</v>
      </c>
      <c r="C22" s="167" t="s">
        <v>283</v>
      </c>
      <c r="D22" s="175"/>
      <c r="E22" s="176"/>
    </row>
    <row r="23" spans="1:5" ht="51.75" customHeight="1">
      <c r="A23" s="170">
        <v>10</v>
      </c>
      <c r="B23" s="174" t="s">
        <v>292</v>
      </c>
      <c r="C23" s="168" t="s">
        <v>283</v>
      </c>
      <c r="D23" s="167"/>
      <c r="E23" s="177"/>
    </row>
    <row r="24" spans="1:5" ht="54" customHeight="1">
      <c r="A24" s="170">
        <v>11</v>
      </c>
      <c r="B24" s="174" t="s">
        <v>293</v>
      </c>
      <c r="C24" s="168" t="s">
        <v>283</v>
      </c>
      <c r="D24" s="167"/>
      <c r="E24" s="177"/>
    </row>
    <row r="25" spans="1:5" ht="28.5" customHeight="1">
      <c r="A25" s="170">
        <v>12</v>
      </c>
      <c r="B25" s="174" t="s">
        <v>294</v>
      </c>
      <c r="C25" s="167" t="s">
        <v>283</v>
      </c>
      <c r="D25" s="172"/>
      <c r="E25" s="173"/>
    </row>
    <row r="26" spans="1:5" ht="36" customHeight="1">
      <c r="A26" s="170">
        <v>13</v>
      </c>
      <c r="B26" s="174" t="s">
        <v>295</v>
      </c>
      <c r="C26" s="167" t="s">
        <v>283</v>
      </c>
      <c r="D26" s="172"/>
      <c r="E26" s="173"/>
    </row>
    <row r="27" spans="1:5" ht="52.5" customHeight="1">
      <c r="A27" s="170">
        <v>14</v>
      </c>
      <c r="B27" s="174" t="s">
        <v>296</v>
      </c>
      <c r="C27" s="167" t="s">
        <v>283</v>
      </c>
      <c r="D27" s="172"/>
      <c r="E27" s="173"/>
    </row>
    <row r="28" spans="1:5" ht="42" customHeight="1">
      <c r="A28" s="170">
        <v>15</v>
      </c>
      <c r="B28" s="174" t="s">
        <v>297</v>
      </c>
      <c r="C28" s="167" t="s">
        <v>283</v>
      </c>
      <c r="D28" s="172"/>
      <c r="E28" s="173"/>
    </row>
    <row r="29" spans="1:5" ht="82.5" customHeight="1">
      <c r="A29" s="170">
        <v>16</v>
      </c>
      <c r="B29" s="174" t="s">
        <v>298</v>
      </c>
      <c r="C29" s="167" t="s">
        <v>283</v>
      </c>
      <c r="D29" s="172"/>
      <c r="E29" s="173"/>
    </row>
    <row r="30" spans="1:5" ht="76.5" customHeight="1">
      <c r="A30" s="170">
        <v>17</v>
      </c>
      <c r="B30" s="178" t="s">
        <v>299</v>
      </c>
      <c r="C30" s="167" t="s">
        <v>283</v>
      </c>
      <c r="D30" s="172"/>
      <c r="E30" s="173"/>
    </row>
    <row r="31" spans="1:5" ht="54.75" customHeight="1">
      <c r="A31" s="170">
        <v>18</v>
      </c>
      <c r="B31" s="174" t="s">
        <v>300</v>
      </c>
      <c r="C31" s="167" t="s">
        <v>283</v>
      </c>
      <c r="D31" s="175"/>
      <c r="E31" s="176"/>
    </row>
    <row r="32" spans="1:5" ht="53.25" customHeight="1">
      <c r="A32" s="170">
        <v>19</v>
      </c>
      <c r="B32" s="174" t="s">
        <v>301</v>
      </c>
      <c r="C32" s="168" t="s">
        <v>283</v>
      </c>
      <c r="D32" s="167"/>
      <c r="E32" s="177"/>
    </row>
    <row r="33" spans="1:5" ht="39.75" customHeight="1">
      <c r="A33" s="170">
        <v>20</v>
      </c>
      <c r="B33" s="174" t="s">
        <v>302</v>
      </c>
      <c r="C33" s="168" t="s">
        <v>283</v>
      </c>
      <c r="D33" s="167"/>
      <c r="E33" s="177"/>
    </row>
    <row r="34" spans="1:5" ht="78.75" customHeight="1">
      <c r="A34" s="170">
        <v>21</v>
      </c>
      <c r="B34" s="174" t="s">
        <v>303</v>
      </c>
      <c r="C34" s="167" t="s">
        <v>283</v>
      </c>
      <c r="D34" s="172"/>
      <c r="E34" s="173"/>
    </row>
    <row r="35" spans="1:5" ht="51.75" customHeight="1">
      <c r="A35" s="170">
        <v>22</v>
      </c>
      <c r="B35" s="174" t="s">
        <v>304</v>
      </c>
      <c r="C35" s="167" t="s">
        <v>283</v>
      </c>
      <c r="D35" s="172"/>
      <c r="E35" s="173"/>
    </row>
    <row r="36" spans="1:5" ht="29.25" customHeight="1">
      <c r="A36" s="170">
        <v>23</v>
      </c>
      <c r="B36" s="179" t="s">
        <v>305</v>
      </c>
      <c r="C36" s="167" t="s">
        <v>283</v>
      </c>
      <c r="D36" s="172"/>
      <c r="E36" s="173"/>
    </row>
    <row r="37" spans="1:5" ht="27" customHeight="1">
      <c r="A37" s="170">
        <v>24</v>
      </c>
      <c r="B37" s="180" t="s">
        <v>306</v>
      </c>
      <c r="C37" s="167" t="s">
        <v>283</v>
      </c>
      <c r="D37" s="172"/>
      <c r="E37" s="173"/>
    </row>
    <row r="38" spans="1:5" ht="38.25" customHeight="1">
      <c r="A38" s="170">
        <v>25</v>
      </c>
      <c r="B38" s="180" t="s">
        <v>307</v>
      </c>
      <c r="C38" s="167" t="s">
        <v>283</v>
      </c>
      <c r="D38" s="172"/>
      <c r="E38" s="173"/>
    </row>
    <row r="39" spans="1:5" ht="25.5" customHeight="1">
      <c r="A39" s="170">
        <v>26</v>
      </c>
      <c r="B39" s="180" t="s">
        <v>308</v>
      </c>
      <c r="C39" s="167" t="s">
        <v>283</v>
      </c>
      <c r="D39" s="172"/>
      <c r="E39" s="173"/>
    </row>
    <row r="40" spans="1:5" ht="24" customHeight="1">
      <c r="A40" s="170">
        <v>27</v>
      </c>
      <c r="B40" s="181" t="s">
        <v>309</v>
      </c>
      <c r="C40" s="167" t="s">
        <v>283</v>
      </c>
      <c r="D40" s="172"/>
      <c r="E40" s="173"/>
    </row>
    <row r="41" spans="1:5" ht="28.5" customHeight="1">
      <c r="A41" s="170">
        <v>28</v>
      </c>
      <c r="B41" s="174" t="s">
        <v>310</v>
      </c>
      <c r="C41" s="167" t="s">
        <v>283</v>
      </c>
      <c r="D41" s="175"/>
      <c r="E41" s="176"/>
    </row>
    <row r="42" spans="1:5" ht="64.5" customHeight="1">
      <c r="A42" s="170">
        <v>29</v>
      </c>
      <c r="B42" s="174" t="s">
        <v>311</v>
      </c>
      <c r="C42" s="168" t="s">
        <v>283</v>
      </c>
      <c r="D42" s="167"/>
      <c r="E42" s="182"/>
    </row>
    <row r="43" spans="1:5" ht="25.5" customHeight="1">
      <c r="A43" s="170">
        <v>30</v>
      </c>
      <c r="B43" s="183" t="s">
        <v>312</v>
      </c>
      <c r="C43" s="167" t="s">
        <v>283</v>
      </c>
      <c r="D43" s="184"/>
      <c r="E43" s="177"/>
    </row>
    <row r="44" spans="1:5" ht="15" customHeight="1">
      <c r="A44" s="170">
        <v>31</v>
      </c>
      <c r="B44" s="185" t="s">
        <v>313</v>
      </c>
      <c r="C44" s="167" t="s">
        <v>283</v>
      </c>
      <c r="D44" s="186"/>
      <c r="E44" s="169"/>
    </row>
    <row r="45" spans="1:5" ht="17.25" customHeight="1">
      <c r="A45" s="170">
        <v>32</v>
      </c>
      <c r="B45" s="187" t="s">
        <v>314</v>
      </c>
      <c r="C45" s="188" t="s">
        <v>283</v>
      </c>
      <c r="D45" s="186"/>
      <c r="E45" s="169"/>
    </row>
    <row r="46" spans="1:5" ht="41.25" customHeight="1">
      <c r="A46" s="170">
        <v>33</v>
      </c>
      <c r="B46" s="187" t="s">
        <v>315</v>
      </c>
      <c r="C46" s="189" t="s">
        <v>283</v>
      </c>
      <c r="D46" s="186"/>
      <c r="E46" s="169"/>
    </row>
    <row r="47" spans="1:5" ht="38.25" customHeight="1">
      <c r="A47" s="170">
        <v>34</v>
      </c>
      <c r="B47" s="190" t="s">
        <v>316</v>
      </c>
      <c r="C47" s="191" t="s">
        <v>283</v>
      </c>
      <c r="D47" s="192"/>
      <c r="E47" s="193"/>
    </row>
    <row r="48" spans="1:5" ht="142.5" customHeight="1">
      <c r="A48" s="194">
        <v>35</v>
      </c>
      <c r="B48" s="195" t="s">
        <v>317</v>
      </c>
      <c r="C48" s="196" t="s">
        <v>283</v>
      </c>
      <c r="D48" s="192"/>
      <c r="E48" s="193"/>
    </row>
    <row r="49" spans="1:5" ht="39.75" customHeight="1">
      <c r="A49" s="194">
        <v>36</v>
      </c>
      <c r="B49" s="197" t="s">
        <v>318</v>
      </c>
      <c r="C49" s="196" t="s">
        <v>319</v>
      </c>
      <c r="D49" s="198"/>
      <c r="E49" s="193"/>
    </row>
    <row r="50" spans="1:5" ht="42.75" customHeight="1">
      <c r="A50" s="298" t="s">
        <v>400</v>
      </c>
      <c r="B50" s="298"/>
      <c r="C50" s="298"/>
      <c r="D50" s="298"/>
      <c r="E50" s="298"/>
    </row>
    <row r="51" spans="1:5" ht="33.75" customHeight="1">
      <c r="A51" s="299"/>
      <c r="B51" s="299"/>
      <c r="C51" s="299"/>
      <c r="D51" s="299"/>
      <c r="E51" s="299"/>
    </row>
    <row r="52" spans="1:5" ht="33.75" customHeight="1">
      <c r="A52" s="299"/>
      <c r="B52" s="299"/>
      <c r="C52" s="299"/>
      <c r="D52" s="299"/>
      <c r="E52" s="299"/>
    </row>
  </sheetData>
  <sheetProtection selectLockedCells="1" selectUnlockedCells="1"/>
  <mergeCells count="14">
    <mergeCell ref="A7:C10"/>
    <mergeCell ref="D7:E7"/>
    <mergeCell ref="D8:E8"/>
    <mergeCell ref="D9:E9"/>
    <mergeCell ref="D10:E10"/>
    <mergeCell ref="A1:E1"/>
    <mergeCell ref="A3:E3"/>
    <mergeCell ref="A4:E4"/>
    <mergeCell ref="A5:E5"/>
    <mergeCell ref="A50:E52"/>
    <mergeCell ref="A11:A12"/>
    <mergeCell ref="B11:B12"/>
    <mergeCell ref="D11:D12"/>
    <mergeCell ref="E11:E12"/>
  </mergeCells>
  <printOptions horizontalCentered="1"/>
  <pageMargins left="0.4724409448818898" right="0.31496062992125984" top="0.9448818897637796" bottom="0.5118110236220472" header="0.6692913385826772" footer="0.2755905511811024"/>
  <pageSetup horizontalDpi="600" verticalDpi="600" orientation="landscape" paperSize="9" r:id="rId1"/>
  <headerFooter alignWithMargins="0">
    <oddHeader>&amp;CZałącznik „1A” do SIWZ - Formularz asortymentowo-cenowy&amp;R SPZOZ_NT.DZP.241.11.20</oddHeader>
    <oddFooter>&amp;C&amp;"Times New Roman,Normalny"Strona &amp;P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4.140625" style="0" customWidth="1"/>
    <col min="2" max="2" width="51.140625" style="0" customWidth="1"/>
    <col min="3" max="4" width="7.00390625" style="0" customWidth="1"/>
    <col min="6" max="6" width="12.8515625" style="0" customWidth="1"/>
    <col min="7" max="7" width="7.57421875" style="0" customWidth="1"/>
    <col min="8" max="8" width="12.8515625" style="0" customWidth="1"/>
    <col min="9" max="10" width="13.140625" style="0" customWidth="1"/>
    <col min="11" max="11" width="11.421875" style="0" customWidth="1"/>
  </cols>
  <sheetData>
    <row r="1" spans="1:10" ht="13.5">
      <c r="A1" s="2" t="s">
        <v>320</v>
      </c>
      <c r="B1" s="199"/>
      <c r="C1" s="199"/>
      <c r="D1" s="199"/>
      <c r="E1" s="199"/>
      <c r="F1" s="199"/>
      <c r="G1" s="199"/>
      <c r="H1" s="199"/>
      <c r="I1" s="199"/>
      <c r="J1" s="199"/>
    </row>
    <row r="2" spans="1:10" ht="5.25" customHeight="1">
      <c r="A2" s="200"/>
      <c r="B2" s="199"/>
      <c r="C2" s="199"/>
      <c r="D2" s="199"/>
      <c r="E2" s="199"/>
      <c r="F2" s="199"/>
      <c r="G2" s="199"/>
      <c r="H2" s="199"/>
      <c r="I2" s="199"/>
      <c r="J2" s="199"/>
    </row>
    <row r="3" spans="1:11" ht="34.5" customHeight="1">
      <c r="A3" s="249" t="s">
        <v>12</v>
      </c>
      <c r="B3" s="249" t="s">
        <v>13</v>
      </c>
      <c r="C3" s="249" t="s">
        <v>14</v>
      </c>
      <c r="D3" s="249" t="s">
        <v>15</v>
      </c>
      <c r="E3" s="249" t="s">
        <v>16</v>
      </c>
      <c r="F3" s="8" t="s">
        <v>17</v>
      </c>
      <c r="G3" s="249" t="s">
        <v>18</v>
      </c>
      <c r="H3" s="8" t="s">
        <v>19</v>
      </c>
      <c r="I3" s="8" t="s">
        <v>20</v>
      </c>
      <c r="J3" s="249" t="s">
        <v>390</v>
      </c>
      <c r="K3" s="250" t="s">
        <v>22</v>
      </c>
    </row>
    <row r="4" spans="1:11" ht="12.75" customHeight="1">
      <c r="A4" s="249"/>
      <c r="B4" s="249"/>
      <c r="C4" s="249"/>
      <c r="D4" s="249"/>
      <c r="E4" s="249"/>
      <c r="F4" s="9" t="s">
        <v>387</v>
      </c>
      <c r="G4" s="249"/>
      <c r="H4" s="10" t="s">
        <v>388</v>
      </c>
      <c r="I4" s="9" t="s">
        <v>389</v>
      </c>
      <c r="J4" s="249"/>
      <c r="K4" s="250"/>
    </row>
    <row r="5" spans="1:11" ht="12.75">
      <c r="A5" s="11" t="s">
        <v>376</v>
      </c>
      <c r="B5" s="11" t="s">
        <v>377</v>
      </c>
      <c r="C5" s="11" t="s">
        <v>378</v>
      </c>
      <c r="D5" s="11" t="s">
        <v>379</v>
      </c>
      <c r="E5" s="11" t="s">
        <v>380</v>
      </c>
      <c r="F5" s="11" t="s">
        <v>381</v>
      </c>
      <c r="G5" s="11" t="s">
        <v>382</v>
      </c>
      <c r="H5" s="11" t="s">
        <v>383</v>
      </c>
      <c r="I5" s="11" t="s">
        <v>384</v>
      </c>
      <c r="J5" s="11" t="s">
        <v>385</v>
      </c>
      <c r="K5" s="11" t="s">
        <v>386</v>
      </c>
    </row>
    <row r="6" spans="1:11" ht="18" customHeight="1">
      <c r="A6" s="201" t="s">
        <v>25</v>
      </c>
      <c r="B6" s="202" t="s">
        <v>321</v>
      </c>
      <c r="C6" s="201" t="s">
        <v>145</v>
      </c>
      <c r="D6" s="201">
        <v>6</v>
      </c>
      <c r="E6" s="203"/>
      <c r="F6" s="204">
        <f aca="true" t="shared" si="0" ref="F6:F24">D6*E6</f>
        <v>0</v>
      </c>
      <c r="G6" s="202"/>
      <c r="H6" s="203">
        <f aca="true" t="shared" si="1" ref="H6:H24">F6*G6%</f>
        <v>0</v>
      </c>
      <c r="I6" s="203">
        <f aca="true" t="shared" si="2" ref="I6:I24">F6+H6</f>
        <v>0</v>
      </c>
      <c r="J6" s="202"/>
      <c r="K6" s="205"/>
    </row>
    <row r="7" spans="1:11" ht="18" customHeight="1">
      <c r="A7" s="206" t="s">
        <v>28</v>
      </c>
      <c r="B7" s="207" t="s">
        <v>322</v>
      </c>
      <c r="C7" s="206" t="s">
        <v>145</v>
      </c>
      <c r="D7" s="206">
        <v>9</v>
      </c>
      <c r="E7" s="203"/>
      <c r="F7" s="204">
        <f t="shared" si="0"/>
        <v>0</v>
      </c>
      <c r="G7" s="207"/>
      <c r="H7" s="203">
        <f t="shared" si="1"/>
        <v>0</v>
      </c>
      <c r="I7" s="203">
        <f t="shared" si="2"/>
        <v>0</v>
      </c>
      <c r="J7" s="207"/>
      <c r="K7" s="67"/>
    </row>
    <row r="8" spans="1:11" ht="18" customHeight="1">
      <c r="A8" s="206" t="s">
        <v>30</v>
      </c>
      <c r="B8" s="207" t="s">
        <v>323</v>
      </c>
      <c r="C8" s="206" t="s">
        <v>27</v>
      </c>
      <c r="D8" s="206">
        <v>60</v>
      </c>
      <c r="E8" s="203"/>
      <c r="F8" s="204">
        <f t="shared" si="0"/>
        <v>0</v>
      </c>
      <c r="G8" s="207"/>
      <c r="H8" s="203">
        <f t="shared" si="1"/>
        <v>0</v>
      </c>
      <c r="I8" s="203">
        <f t="shared" si="2"/>
        <v>0</v>
      </c>
      <c r="J8" s="207"/>
      <c r="K8" s="67"/>
    </row>
    <row r="9" spans="1:11" ht="18" customHeight="1">
      <c r="A9" s="206" t="s">
        <v>32</v>
      </c>
      <c r="B9" s="207" t="s">
        <v>324</v>
      </c>
      <c r="C9" s="206" t="s">
        <v>27</v>
      </c>
      <c r="D9" s="206">
        <v>1500</v>
      </c>
      <c r="E9" s="203"/>
      <c r="F9" s="204">
        <f t="shared" si="0"/>
        <v>0</v>
      </c>
      <c r="G9" s="207"/>
      <c r="H9" s="203">
        <f t="shared" si="1"/>
        <v>0</v>
      </c>
      <c r="I9" s="203">
        <f t="shared" si="2"/>
        <v>0</v>
      </c>
      <c r="J9" s="207"/>
      <c r="K9" s="67"/>
    </row>
    <row r="10" spans="1:11" ht="18" customHeight="1">
      <c r="A10" s="206" t="s">
        <v>34</v>
      </c>
      <c r="B10" s="207" t="s">
        <v>325</v>
      </c>
      <c r="C10" s="206" t="s">
        <v>326</v>
      </c>
      <c r="D10" s="206">
        <v>15</v>
      </c>
      <c r="E10" s="203"/>
      <c r="F10" s="204">
        <f t="shared" si="0"/>
        <v>0</v>
      </c>
      <c r="G10" s="207"/>
      <c r="H10" s="203">
        <f t="shared" si="1"/>
        <v>0</v>
      </c>
      <c r="I10" s="203">
        <f t="shared" si="2"/>
        <v>0</v>
      </c>
      <c r="J10" s="207"/>
      <c r="K10" s="67"/>
    </row>
    <row r="11" spans="1:11" ht="18" customHeight="1">
      <c r="A11" s="206" t="s">
        <v>36</v>
      </c>
      <c r="B11" s="207" t="s">
        <v>327</v>
      </c>
      <c r="C11" s="206" t="s">
        <v>145</v>
      </c>
      <c r="D11" s="206">
        <v>6</v>
      </c>
      <c r="E11" s="203"/>
      <c r="F11" s="204">
        <f t="shared" si="0"/>
        <v>0</v>
      </c>
      <c r="G11" s="207"/>
      <c r="H11" s="203">
        <f t="shared" si="1"/>
        <v>0</v>
      </c>
      <c r="I11" s="203">
        <f t="shared" si="2"/>
        <v>0</v>
      </c>
      <c r="J11" s="207"/>
      <c r="K11" s="67"/>
    </row>
    <row r="12" spans="1:11" ht="23.25" customHeight="1">
      <c r="A12" s="206" t="s">
        <v>38</v>
      </c>
      <c r="B12" s="207" t="s">
        <v>328</v>
      </c>
      <c r="C12" s="206" t="s">
        <v>145</v>
      </c>
      <c r="D12" s="206">
        <v>9</v>
      </c>
      <c r="E12" s="203"/>
      <c r="F12" s="204">
        <f t="shared" si="0"/>
        <v>0</v>
      </c>
      <c r="G12" s="207"/>
      <c r="H12" s="203">
        <f t="shared" si="1"/>
        <v>0</v>
      </c>
      <c r="I12" s="203">
        <f t="shared" si="2"/>
        <v>0</v>
      </c>
      <c r="J12" s="207"/>
      <c r="K12" s="67"/>
    </row>
    <row r="13" spans="1:11" ht="23.25" customHeight="1">
      <c r="A13" s="206" t="s">
        <v>40</v>
      </c>
      <c r="B13" s="207" t="s">
        <v>329</v>
      </c>
      <c r="C13" s="206" t="s">
        <v>145</v>
      </c>
      <c r="D13" s="206">
        <v>6</v>
      </c>
      <c r="E13" s="203"/>
      <c r="F13" s="204">
        <f t="shared" si="0"/>
        <v>0</v>
      </c>
      <c r="G13" s="207"/>
      <c r="H13" s="203">
        <f t="shared" si="1"/>
        <v>0</v>
      </c>
      <c r="I13" s="203">
        <f t="shared" si="2"/>
        <v>0</v>
      </c>
      <c r="J13" s="207"/>
      <c r="K13" s="67"/>
    </row>
    <row r="14" spans="1:11" ht="23.25" customHeight="1">
      <c r="A14" s="206" t="s">
        <v>42</v>
      </c>
      <c r="B14" s="207" t="s">
        <v>330</v>
      </c>
      <c r="C14" s="206" t="s">
        <v>145</v>
      </c>
      <c r="D14" s="206">
        <v>42</v>
      </c>
      <c r="E14" s="203"/>
      <c r="F14" s="204">
        <f t="shared" si="0"/>
        <v>0</v>
      </c>
      <c r="G14" s="207"/>
      <c r="H14" s="203">
        <f t="shared" si="1"/>
        <v>0</v>
      </c>
      <c r="I14" s="203">
        <f t="shared" si="2"/>
        <v>0</v>
      </c>
      <c r="J14" s="207"/>
      <c r="K14" s="67"/>
    </row>
    <row r="15" spans="1:11" ht="24" customHeight="1">
      <c r="A15" s="206" t="s">
        <v>44</v>
      </c>
      <c r="B15" s="207" t="s">
        <v>331</v>
      </c>
      <c r="C15" s="206" t="s">
        <v>145</v>
      </c>
      <c r="D15" s="206">
        <v>6</v>
      </c>
      <c r="E15" s="203"/>
      <c r="F15" s="204">
        <f t="shared" si="0"/>
        <v>0</v>
      </c>
      <c r="G15" s="207"/>
      <c r="H15" s="203">
        <f t="shared" si="1"/>
        <v>0</v>
      </c>
      <c r="I15" s="203">
        <f t="shared" si="2"/>
        <v>0</v>
      </c>
      <c r="J15" s="207"/>
      <c r="K15" s="67"/>
    </row>
    <row r="16" spans="1:11" ht="16.5" customHeight="1">
      <c r="A16" s="206" t="s">
        <v>46</v>
      </c>
      <c r="B16" s="207" t="s">
        <v>332</v>
      </c>
      <c r="C16" s="206" t="s">
        <v>145</v>
      </c>
      <c r="D16" s="206">
        <v>6</v>
      </c>
      <c r="E16" s="203"/>
      <c r="F16" s="204">
        <f t="shared" si="0"/>
        <v>0</v>
      </c>
      <c r="G16" s="207"/>
      <c r="H16" s="203">
        <f t="shared" si="1"/>
        <v>0</v>
      </c>
      <c r="I16" s="203">
        <f t="shared" si="2"/>
        <v>0</v>
      </c>
      <c r="J16" s="207"/>
      <c r="K16" s="67"/>
    </row>
    <row r="17" spans="1:11" ht="16.5" customHeight="1">
      <c r="A17" s="206" t="s">
        <v>48</v>
      </c>
      <c r="B17" s="207" t="s">
        <v>333</v>
      </c>
      <c r="C17" s="206" t="s">
        <v>145</v>
      </c>
      <c r="D17" s="206">
        <v>6</v>
      </c>
      <c r="E17" s="203"/>
      <c r="F17" s="204">
        <f t="shared" si="0"/>
        <v>0</v>
      </c>
      <c r="G17" s="207"/>
      <c r="H17" s="203">
        <f t="shared" si="1"/>
        <v>0</v>
      </c>
      <c r="I17" s="203">
        <f t="shared" si="2"/>
        <v>0</v>
      </c>
      <c r="J17" s="207"/>
      <c r="K17" s="67"/>
    </row>
    <row r="18" spans="1:11" ht="16.5" customHeight="1">
      <c r="A18" s="206" t="s">
        <v>50</v>
      </c>
      <c r="B18" s="207" t="s">
        <v>334</v>
      </c>
      <c r="C18" s="206" t="s">
        <v>145</v>
      </c>
      <c r="D18" s="206">
        <v>30</v>
      </c>
      <c r="E18" s="203"/>
      <c r="F18" s="204">
        <f t="shared" si="0"/>
        <v>0</v>
      </c>
      <c r="G18" s="207"/>
      <c r="H18" s="203">
        <f t="shared" si="1"/>
        <v>0</v>
      </c>
      <c r="I18" s="203">
        <f t="shared" si="2"/>
        <v>0</v>
      </c>
      <c r="J18" s="207"/>
      <c r="K18" s="67"/>
    </row>
    <row r="19" spans="1:11" ht="16.5" customHeight="1">
      <c r="A19" s="206" t="s">
        <v>52</v>
      </c>
      <c r="B19" s="207" t="s">
        <v>335</v>
      </c>
      <c r="C19" s="206" t="s">
        <v>145</v>
      </c>
      <c r="D19" s="206">
        <v>9</v>
      </c>
      <c r="E19" s="203"/>
      <c r="F19" s="204">
        <f t="shared" si="0"/>
        <v>0</v>
      </c>
      <c r="G19" s="207"/>
      <c r="H19" s="203">
        <f t="shared" si="1"/>
        <v>0</v>
      </c>
      <c r="I19" s="203">
        <f t="shared" si="2"/>
        <v>0</v>
      </c>
      <c r="J19" s="207"/>
      <c r="K19" s="67"/>
    </row>
    <row r="20" spans="1:11" ht="16.5" customHeight="1">
      <c r="A20" s="206" t="s">
        <v>54</v>
      </c>
      <c r="B20" s="207" t="s">
        <v>217</v>
      </c>
      <c r="C20" s="206" t="s">
        <v>145</v>
      </c>
      <c r="D20" s="206">
        <v>3</v>
      </c>
      <c r="E20" s="203"/>
      <c r="F20" s="204">
        <f t="shared" si="0"/>
        <v>0</v>
      </c>
      <c r="G20" s="207"/>
      <c r="H20" s="203">
        <f t="shared" si="1"/>
        <v>0</v>
      </c>
      <c r="I20" s="203">
        <f t="shared" si="2"/>
        <v>0</v>
      </c>
      <c r="J20" s="207"/>
      <c r="K20" s="67"/>
    </row>
    <row r="21" spans="1:11" ht="35.25" customHeight="1">
      <c r="A21" s="206" t="s">
        <v>56</v>
      </c>
      <c r="B21" s="207" t="s">
        <v>336</v>
      </c>
      <c r="C21" s="206" t="s">
        <v>145</v>
      </c>
      <c r="D21" s="206">
        <v>15</v>
      </c>
      <c r="E21" s="203"/>
      <c r="F21" s="204">
        <f t="shared" si="0"/>
        <v>0</v>
      </c>
      <c r="G21" s="207"/>
      <c r="H21" s="203">
        <f t="shared" si="1"/>
        <v>0</v>
      </c>
      <c r="I21" s="203">
        <f t="shared" si="2"/>
        <v>0</v>
      </c>
      <c r="J21" s="207"/>
      <c r="K21" s="67"/>
    </row>
    <row r="22" spans="1:11" ht="37.5" customHeight="1">
      <c r="A22" s="206" t="s">
        <v>58</v>
      </c>
      <c r="B22" s="207" t="s">
        <v>337</v>
      </c>
      <c r="C22" s="206" t="s">
        <v>145</v>
      </c>
      <c r="D22" s="206">
        <v>15</v>
      </c>
      <c r="E22" s="203"/>
      <c r="F22" s="204">
        <f t="shared" si="0"/>
        <v>0</v>
      </c>
      <c r="G22" s="207"/>
      <c r="H22" s="203">
        <f t="shared" si="1"/>
        <v>0</v>
      </c>
      <c r="I22" s="203">
        <f t="shared" si="2"/>
        <v>0</v>
      </c>
      <c r="J22" s="207"/>
      <c r="K22" s="67"/>
    </row>
    <row r="23" spans="1:11" ht="18" customHeight="1">
      <c r="A23" s="206">
        <v>18</v>
      </c>
      <c r="B23" s="207" t="s">
        <v>338</v>
      </c>
      <c r="C23" s="206" t="s">
        <v>159</v>
      </c>
      <c r="D23" s="206">
        <v>6</v>
      </c>
      <c r="E23" s="203"/>
      <c r="F23" s="204">
        <f t="shared" si="0"/>
        <v>0</v>
      </c>
      <c r="G23" s="207"/>
      <c r="H23" s="203">
        <f t="shared" si="1"/>
        <v>0</v>
      </c>
      <c r="I23" s="203">
        <f t="shared" si="2"/>
        <v>0</v>
      </c>
      <c r="J23" s="207"/>
      <c r="K23" s="67"/>
    </row>
    <row r="24" spans="1:11" ht="27" customHeight="1">
      <c r="A24" s="206">
        <v>19</v>
      </c>
      <c r="B24" s="207" t="s">
        <v>339</v>
      </c>
      <c r="C24" s="206" t="s">
        <v>159</v>
      </c>
      <c r="D24" s="206">
        <v>8</v>
      </c>
      <c r="E24" s="203"/>
      <c r="F24" s="204">
        <f t="shared" si="0"/>
        <v>0</v>
      </c>
      <c r="G24" s="207"/>
      <c r="H24" s="203">
        <f t="shared" si="1"/>
        <v>0</v>
      </c>
      <c r="I24" s="203">
        <f t="shared" si="2"/>
        <v>0</v>
      </c>
      <c r="J24" s="207"/>
      <c r="K24" s="67"/>
    </row>
    <row r="25" spans="1:11" ht="18" customHeight="1">
      <c r="A25" s="308" t="s">
        <v>229</v>
      </c>
      <c r="B25" s="308"/>
      <c r="C25" s="308"/>
      <c r="D25" s="308"/>
      <c r="E25" s="208"/>
      <c r="F25" s="209">
        <f>SUM(F6:F24)</f>
        <v>0</v>
      </c>
      <c r="G25" s="208"/>
      <c r="H25" s="210">
        <f>SUM(H6:H24)</f>
        <v>0</v>
      </c>
      <c r="I25" s="210">
        <f>SUM(I6:I24)</f>
        <v>0</v>
      </c>
      <c r="J25" s="208"/>
      <c r="K25" s="28"/>
    </row>
    <row r="26" spans="1:11" ht="42.75" customHeight="1">
      <c r="A26" s="244" t="s">
        <v>168</v>
      </c>
      <c r="B26" s="244"/>
      <c r="C26" s="244"/>
      <c r="D26" s="244"/>
      <c r="E26" s="244"/>
      <c r="F26" s="244"/>
      <c r="G26" s="244"/>
      <c r="H26" s="244"/>
      <c r="I26" s="244"/>
      <c r="J26" s="244"/>
      <c r="K26" s="244"/>
    </row>
    <row r="27" ht="12.75">
      <c r="A27" s="7"/>
    </row>
    <row r="28" spans="2:9" ht="16.5" customHeight="1">
      <c r="B28" s="237" t="s">
        <v>405</v>
      </c>
      <c r="H28" s="241" t="s">
        <v>401</v>
      </c>
      <c r="I28" s="241"/>
    </row>
    <row r="29" spans="2:10" ht="18.75" customHeight="1">
      <c r="B29" s="240" t="s">
        <v>402</v>
      </c>
      <c r="H29" s="242" t="s">
        <v>404</v>
      </c>
      <c r="I29" s="242"/>
      <c r="J29" s="242"/>
    </row>
    <row r="30" ht="15.75" customHeight="1">
      <c r="A30" s="238"/>
    </row>
    <row r="31" ht="14.25">
      <c r="A31" s="239" t="s">
        <v>403</v>
      </c>
    </row>
    <row r="32" spans="1:10" ht="27.75" customHeight="1">
      <c r="A32" s="315" t="s">
        <v>406</v>
      </c>
      <c r="B32" s="315"/>
      <c r="C32" s="315"/>
      <c r="D32" s="315"/>
      <c r="E32" s="315"/>
      <c r="F32" s="315"/>
      <c r="G32" s="315"/>
      <c r="H32" s="315"/>
      <c r="I32" s="315"/>
      <c r="J32" s="315"/>
    </row>
    <row r="33" spans="1:10" ht="22.5" customHeight="1">
      <c r="A33" s="315" t="s">
        <v>407</v>
      </c>
      <c r="B33" s="315"/>
      <c r="C33" s="315"/>
      <c r="D33" s="315"/>
      <c r="E33" s="315"/>
      <c r="F33" s="315"/>
      <c r="G33" s="315"/>
      <c r="H33" s="315"/>
      <c r="I33" s="315"/>
      <c r="J33" s="315"/>
    </row>
  </sheetData>
  <sheetProtection selectLockedCells="1" selectUnlockedCells="1"/>
  <mergeCells count="13">
    <mergeCell ref="H29:J29"/>
    <mergeCell ref="A32:J32"/>
    <mergeCell ref="A33:J33"/>
    <mergeCell ref="A25:D25"/>
    <mergeCell ref="A26:K26"/>
    <mergeCell ref="E3:E4"/>
    <mergeCell ref="G3:G4"/>
    <mergeCell ref="J3:J4"/>
    <mergeCell ref="K3:K4"/>
    <mergeCell ref="A3:A4"/>
    <mergeCell ref="B3:B4"/>
    <mergeCell ref="C3:C4"/>
    <mergeCell ref="D3:D4"/>
  </mergeCells>
  <printOptions/>
  <pageMargins left="0.2362204724409449" right="0.15748031496062992" top="0.6692913385826772" bottom="0.35433070866141736" header="0.4330708661417323" footer="0.1968503937007874"/>
  <pageSetup horizontalDpi="600" verticalDpi="600" orientation="landscape" paperSize="9" scale="90" r:id="rId1"/>
  <headerFooter alignWithMargins="0">
    <oddHeader>&amp;CZałącznik „1A” do SIWZ - Formularz asortymentowo-cenowy&amp;R SPZOZ_NT.DZP.241.11.20</oddHeader>
    <oddFooter>&amp;C&amp;A 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E5" sqref="E5"/>
    </sheetView>
  </sheetViews>
  <sheetFormatPr defaultColWidth="9.140625" defaultRowHeight="8.25" customHeight="1"/>
  <cols>
    <col min="1" max="1" width="5.28125" style="0" customWidth="1"/>
    <col min="2" max="2" width="49.421875" style="0" customWidth="1"/>
    <col min="3" max="3" width="5.7109375" style="0" customWidth="1"/>
    <col min="4" max="4" width="6.00390625" style="0" customWidth="1"/>
    <col min="5" max="5" width="7.57421875" style="0" customWidth="1"/>
    <col min="6" max="6" width="13.57421875" style="0" customWidth="1"/>
    <col min="8" max="8" width="11.57421875" style="0" customWidth="1"/>
    <col min="9" max="9" width="13.28125" style="0" customWidth="1"/>
    <col min="10" max="10" width="11.28125" style="0" customWidth="1"/>
    <col min="11" max="11" width="12.140625" style="0" customWidth="1"/>
  </cols>
  <sheetData>
    <row r="1" ht="15" customHeight="1">
      <c r="A1" s="2" t="s">
        <v>340</v>
      </c>
    </row>
    <row r="2" ht="15.75" customHeight="1">
      <c r="A2" s="211"/>
    </row>
    <row r="3" spans="1:11" ht="36" customHeight="1">
      <c r="A3" s="249" t="s">
        <v>12</v>
      </c>
      <c r="B3" s="249" t="s">
        <v>13</v>
      </c>
      <c r="C3" s="249" t="s">
        <v>14</v>
      </c>
      <c r="D3" s="249" t="s">
        <v>15</v>
      </c>
      <c r="E3" s="249" t="s">
        <v>16</v>
      </c>
      <c r="F3" s="8" t="s">
        <v>17</v>
      </c>
      <c r="G3" s="249" t="s">
        <v>18</v>
      </c>
      <c r="H3" s="8" t="s">
        <v>19</v>
      </c>
      <c r="I3" s="8" t="s">
        <v>20</v>
      </c>
      <c r="J3" s="249" t="s">
        <v>390</v>
      </c>
      <c r="K3" s="268" t="s">
        <v>22</v>
      </c>
    </row>
    <row r="4" spans="1:11" ht="18" customHeight="1">
      <c r="A4" s="249"/>
      <c r="B4" s="249"/>
      <c r="C4" s="249"/>
      <c r="D4" s="249"/>
      <c r="E4" s="249"/>
      <c r="F4" s="9" t="s">
        <v>387</v>
      </c>
      <c r="G4" s="249"/>
      <c r="H4" s="10" t="s">
        <v>388</v>
      </c>
      <c r="I4" s="9" t="s">
        <v>389</v>
      </c>
      <c r="J4" s="249"/>
      <c r="K4" s="268"/>
    </row>
    <row r="5" spans="1:11" ht="9.75" customHeight="1">
      <c r="A5" s="11" t="s">
        <v>376</v>
      </c>
      <c r="B5" s="11" t="s">
        <v>377</v>
      </c>
      <c r="C5" s="11" t="s">
        <v>378</v>
      </c>
      <c r="D5" s="11" t="s">
        <v>379</v>
      </c>
      <c r="E5" s="11" t="s">
        <v>380</v>
      </c>
      <c r="F5" s="11" t="s">
        <v>381</v>
      </c>
      <c r="G5" s="11" t="s">
        <v>382</v>
      </c>
      <c r="H5" s="11" t="s">
        <v>383</v>
      </c>
      <c r="I5" s="11" t="s">
        <v>384</v>
      </c>
      <c r="J5" s="11" t="s">
        <v>385</v>
      </c>
      <c r="K5" s="11" t="s">
        <v>386</v>
      </c>
    </row>
    <row r="6" spans="1:11" ht="17.25" customHeight="1">
      <c r="A6" s="309" t="s">
        <v>341</v>
      </c>
      <c r="B6" s="309"/>
      <c r="C6" s="309"/>
      <c r="D6" s="309"/>
      <c r="E6" s="309"/>
      <c r="F6" s="309"/>
      <c r="G6" s="309"/>
      <c r="H6" s="309"/>
      <c r="I6" s="212"/>
      <c r="J6" s="212"/>
      <c r="K6" s="213"/>
    </row>
    <row r="7" spans="1:11" ht="13.5" customHeight="1">
      <c r="A7" s="214" t="s">
        <v>25</v>
      </c>
      <c r="B7" s="233" t="s">
        <v>0</v>
      </c>
      <c r="C7" s="206" t="s">
        <v>159</v>
      </c>
      <c r="D7" s="206">
        <v>3</v>
      </c>
      <c r="E7" s="215"/>
      <c r="F7" s="216">
        <f aca="true" t="shared" si="0" ref="F7:F18">D7*E7</f>
        <v>0</v>
      </c>
      <c r="G7" s="206"/>
      <c r="H7" s="216">
        <f aca="true" t="shared" si="1" ref="H7:H18">F7*G7%</f>
        <v>0</v>
      </c>
      <c r="I7" s="216">
        <f aca="true" t="shared" si="2" ref="I7:I18">F7+H7</f>
        <v>0</v>
      </c>
      <c r="J7" s="206"/>
      <c r="K7" s="217"/>
    </row>
    <row r="8" spans="1:11" ht="13.5" customHeight="1">
      <c r="A8" s="206" t="s">
        <v>28</v>
      </c>
      <c r="B8" s="233" t="s">
        <v>1</v>
      </c>
      <c r="C8" s="206" t="s">
        <v>159</v>
      </c>
      <c r="D8" s="206">
        <v>3</v>
      </c>
      <c r="E8" s="215"/>
      <c r="F8" s="216">
        <f t="shared" si="0"/>
        <v>0</v>
      </c>
      <c r="G8" s="206"/>
      <c r="H8" s="216">
        <f t="shared" si="1"/>
        <v>0</v>
      </c>
      <c r="I8" s="216">
        <f t="shared" si="2"/>
        <v>0</v>
      </c>
      <c r="J8" s="207"/>
      <c r="K8" s="67"/>
    </row>
    <row r="9" spans="1:11" ht="13.5" customHeight="1">
      <c r="A9" s="206" t="s">
        <v>30</v>
      </c>
      <c r="B9" s="233" t="s">
        <v>2</v>
      </c>
      <c r="C9" s="206" t="s">
        <v>159</v>
      </c>
      <c r="D9" s="206">
        <v>3</v>
      </c>
      <c r="E9" s="215"/>
      <c r="F9" s="216">
        <f t="shared" si="0"/>
        <v>0</v>
      </c>
      <c r="G9" s="206"/>
      <c r="H9" s="216">
        <f t="shared" si="1"/>
        <v>0</v>
      </c>
      <c r="I9" s="216">
        <f t="shared" si="2"/>
        <v>0</v>
      </c>
      <c r="J9" s="207"/>
      <c r="K9" s="67"/>
    </row>
    <row r="10" spans="1:11" ht="13.5" customHeight="1">
      <c r="A10" s="206" t="s">
        <v>32</v>
      </c>
      <c r="B10" s="233" t="s">
        <v>3</v>
      </c>
      <c r="C10" s="206" t="s">
        <v>159</v>
      </c>
      <c r="D10" s="206">
        <v>5</v>
      </c>
      <c r="E10" s="215"/>
      <c r="F10" s="216">
        <f t="shared" si="0"/>
        <v>0</v>
      </c>
      <c r="G10" s="206"/>
      <c r="H10" s="216">
        <f t="shared" si="1"/>
        <v>0</v>
      </c>
      <c r="I10" s="216">
        <f t="shared" si="2"/>
        <v>0</v>
      </c>
      <c r="J10" s="207"/>
      <c r="K10" s="67"/>
    </row>
    <row r="11" spans="1:11" ht="13.5" customHeight="1">
      <c r="A11" s="206" t="s">
        <v>34</v>
      </c>
      <c r="B11" s="233" t="s">
        <v>4</v>
      </c>
      <c r="C11" s="206" t="s">
        <v>159</v>
      </c>
      <c r="D11" s="206">
        <v>36</v>
      </c>
      <c r="E11" s="215"/>
      <c r="F11" s="216">
        <f t="shared" si="0"/>
        <v>0</v>
      </c>
      <c r="G11" s="206"/>
      <c r="H11" s="216">
        <f t="shared" si="1"/>
        <v>0</v>
      </c>
      <c r="I11" s="216">
        <f t="shared" si="2"/>
        <v>0</v>
      </c>
      <c r="J11" s="207"/>
      <c r="K11" s="67"/>
    </row>
    <row r="12" spans="1:11" ht="13.5" customHeight="1">
      <c r="A12" s="206" t="s">
        <v>36</v>
      </c>
      <c r="B12" s="233" t="s">
        <v>5</v>
      </c>
      <c r="C12" s="206" t="s">
        <v>159</v>
      </c>
      <c r="D12" s="206">
        <v>36</v>
      </c>
      <c r="E12" s="215"/>
      <c r="F12" s="216">
        <f t="shared" si="0"/>
        <v>0</v>
      </c>
      <c r="G12" s="206"/>
      <c r="H12" s="216">
        <f t="shared" si="1"/>
        <v>0</v>
      </c>
      <c r="I12" s="216">
        <f t="shared" si="2"/>
        <v>0</v>
      </c>
      <c r="J12" s="207"/>
      <c r="K12" s="67"/>
    </row>
    <row r="13" spans="1:11" ht="13.5" customHeight="1">
      <c r="A13" s="206" t="s">
        <v>38</v>
      </c>
      <c r="B13" s="233" t="s">
        <v>342</v>
      </c>
      <c r="C13" s="206" t="s">
        <v>159</v>
      </c>
      <c r="D13" s="206">
        <v>9</v>
      </c>
      <c r="E13" s="215"/>
      <c r="F13" s="216">
        <f t="shared" si="0"/>
        <v>0</v>
      </c>
      <c r="G13" s="206"/>
      <c r="H13" s="216">
        <f t="shared" si="1"/>
        <v>0</v>
      </c>
      <c r="I13" s="216">
        <f t="shared" si="2"/>
        <v>0</v>
      </c>
      <c r="J13" s="207"/>
      <c r="K13" s="67"/>
    </row>
    <row r="14" spans="1:11" ht="13.5" customHeight="1">
      <c r="A14" s="206" t="s">
        <v>40</v>
      </c>
      <c r="B14" s="233" t="s">
        <v>6</v>
      </c>
      <c r="C14" s="206" t="s">
        <v>159</v>
      </c>
      <c r="D14" s="206">
        <v>2</v>
      </c>
      <c r="E14" s="215"/>
      <c r="F14" s="216">
        <f t="shared" si="0"/>
        <v>0</v>
      </c>
      <c r="G14" s="206"/>
      <c r="H14" s="216">
        <f t="shared" si="1"/>
        <v>0</v>
      </c>
      <c r="I14" s="216">
        <f t="shared" si="2"/>
        <v>0</v>
      </c>
      <c r="J14" s="207"/>
      <c r="K14" s="67"/>
    </row>
    <row r="15" spans="1:11" ht="13.5" customHeight="1">
      <c r="A15" s="206" t="s">
        <v>42</v>
      </c>
      <c r="B15" s="233" t="s">
        <v>7</v>
      </c>
      <c r="C15" s="206" t="s">
        <v>162</v>
      </c>
      <c r="D15" s="206">
        <v>2</v>
      </c>
      <c r="E15" s="215"/>
      <c r="F15" s="216">
        <f t="shared" si="0"/>
        <v>0</v>
      </c>
      <c r="G15" s="206"/>
      <c r="H15" s="216">
        <f t="shared" si="1"/>
        <v>0</v>
      </c>
      <c r="I15" s="216">
        <f t="shared" si="2"/>
        <v>0</v>
      </c>
      <c r="J15" s="207"/>
      <c r="K15" s="67"/>
    </row>
    <row r="16" spans="1:11" ht="13.5" customHeight="1">
      <c r="A16" s="206" t="s">
        <v>44</v>
      </c>
      <c r="B16" s="234" t="s">
        <v>343</v>
      </c>
      <c r="C16" s="214"/>
      <c r="D16" s="214"/>
      <c r="E16" s="219"/>
      <c r="F16" s="216">
        <f t="shared" si="0"/>
        <v>0</v>
      </c>
      <c r="G16" s="206"/>
      <c r="H16" s="216">
        <f t="shared" si="1"/>
        <v>0</v>
      </c>
      <c r="I16" s="216">
        <f t="shared" si="2"/>
        <v>0</v>
      </c>
      <c r="J16" s="207"/>
      <c r="K16" s="67"/>
    </row>
    <row r="17" spans="1:11" ht="13.5" customHeight="1">
      <c r="A17" s="206" t="s">
        <v>46</v>
      </c>
      <c r="B17" s="218"/>
      <c r="C17" s="214"/>
      <c r="D17" s="214"/>
      <c r="E17" s="219"/>
      <c r="F17" s="216">
        <f t="shared" si="0"/>
        <v>0</v>
      </c>
      <c r="G17" s="206"/>
      <c r="H17" s="216">
        <f t="shared" si="1"/>
        <v>0</v>
      </c>
      <c r="I17" s="216">
        <f t="shared" si="2"/>
        <v>0</v>
      </c>
      <c r="J17" s="207"/>
      <c r="K17" s="67"/>
    </row>
    <row r="18" spans="1:11" ht="13.5" customHeight="1">
      <c r="A18" s="206" t="s">
        <v>48</v>
      </c>
      <c r="B18" s="220"/>
      <c r="C18" s="221"/>
      <c r="D18" s="221"/>
      <c r="E18" s="222"/>
      <c r="F18" s="216">
        <f t="shared" si="0"/>
        <v>0</v>
      </c>
      <c r="G18" s="201"/>
      <c r="H18" s="216">
        <f t="shared" si="1"/>
        <v>0</v>
      </c>
      <c r="I18" s="216">
        <f t="shared" si="2"/>
        <v>0</v>
      </c>
      <c r="J18" s="202"/>
      <c r="K18" s="205"/>
    </row>
    <row r="19" spans="1:11" ht="18" customHeight="1">
      <c r="A19" s="310" t="s">
        <v>229</v>
      </c>
      <c r="B19" s="310"/>
      <c r="C19" s="310"/>
      <c r="D19" s="310"/>
      <c r="E19" s="219"/>
      <c r="F19" s="38">
        <f>SUM(F7:F18)</f>
        <v>0</v>
      </c>
      <c r="G19" s="223"/>
      <c r="H19" s="38">
        <f>SUM(H7:H18)</f>
        <v>0</v>
      </c>
      <c r="I19" s="38">
        <f>SUM(I7:I18)</f>
        <v>0</v>
      </c>
      <c r="J19" s="207"/>
      <c r="K19" s="67"/>
    </row>
    <row r="20" spans="1:11" ht="30" customHeight="1">
      <c r="A20" s="311" t="s">
        <v>375</v>
      </c>
      <c r="B20" s="311"/>
      <c r="C20" s="311"/>
      <c r="D20" s="311"/>
      <c r="E20" s="311"/>
      <c r="F20" s="311"/>
      <c r="G20" s="311"/>
      <c r="H20" s="311"/>
      <c r="I20" s="311"/>
      <c r="J20" s="311"/>
      <c r="K20" s="311"/>
    </row>
    <row r="21" spans="1:11" ht="41.25" customHeight="1">
      <c r="A21" s="244" t="s">
        <v>168</v>
      </c>
      <c r="B21" s="244"/>
      <c r="C21" s="244"/>
      <c r="D21" s="244"/>
      <c r="E21" s="244"/>
      <c r="F21" s="244"/>
      <c r="G21" s="244"/>
      <c r="H21" s="244"/>
      <c r="I21" s="244"/>
      <c r="J21" s="244"/>
      <c r="K21" s="244"/>
    </row>
    <row r="22" spans="1:2" ht="12.75" customHeight="1">
      <c r="A22" s="312" t="s">
        <v>344</v>
      </c>
      <c r="B22" s="312"/>
    </row>
    <row r="23" spans="1:11" ht="25.5" customHeight="1">
      <c r="A23" s="256" t="s">
        <v>345</v>
      </c>
      <c r="B23" s="256"/>
      <c r="C23" s="256"/>
      <c r="D23" s="256"/>
      <c r="E23" s="256"/>
      <c r="F23" s="256"/>
      <c r="G23" s="256"/>
      <c r="H23" s="256"/>
      <c r="I23" s="256"/>
      <c r="J23" s="256"/>
      <c r="K23" s="256"/>
    </row>
    <row r="24" spans="1:11" ht="14.25" customHeight="1">
      <c r="A24" s="256" t="s">
        <v>346</v>
      </c>
      <c r="B24" s="256"/>
      <c r="C24" s="256"/>
      <c r="D24" s="256"/>
      <c r="E24" s="256"/>
      <c r="F24" s="256"/>
      <c r="G24" s="256"/>
      <c r="H24" s="256"/>
      <c r="I24" s="256"/>
      <c r="J24" s="256"/>
      <c r="K24" s="256"/>
    </row>
    <row r="25" spans="1:11" ht="42" customHeight="1">
      <c r="A25" s="256" t="s">
        <v>347</v>
      </c>
      <c r="B25" s="256"/>
      <c r="C25" s="256"/>
      <c r="D25" s="256"/>
      <c r="E25" s="256"/>
      <c r="F25" s="256"/>
      <c r="G25" s="256"/>
      <c r="H25" s="256"/>
      <c r="I25" s="256"/>
      <c r="J25" s="256"/>
      <c r="K25" s="256"/>
    </row>
    <row r="27" spans="2:9" ht="12.75" customHeight="1">
      <c r="B27" s="237" t="s">
        <v>405</v>
      </c>
      <c r="H27" s="241" t="s">
        <v>401</v>
      </c>
      <c r="I27" s="241"/>
    </row>
    <row r="28" spans="2:10" ht="18" customHeight="1">
      <c r="B28" s="240" t="s">
        <v>402</v>
      </c>
      <c r="H28" s="242" t="s">
        <v>404</v>
      </c>
      <c r="I28" s="242"/>
      <c r="J28" s="242"/>
    </row>
    <row r="29" ht="6.75" customHeight="1">
      <c r="A29" s="238"/>
    </row>
    <row r="30" ht="12.75" customHeight="1">
      <c r="A30" s="239" t="s">
        <v>403</v>
      </c>
    </row>
    <row r="31" spans="1:10" ht="24" customHeight="1">
      <c r="A31" s="315" t="s">
        <v>406</v>
      </c>
      <c r="B31" s="315"/>
      <c r="C31" s="315"/>
      <c r="D31" s="315"/>
      <c r="E31" s="315"/>
      <c r="F31" s="315"/>
      <c r="G31" s="315"/>
      <c r="H31" s="315"/>
      <c r="I31" s="315"/>
      <c r="J31" s="315"/>
    </row>
    <row r="32" spans="1:10" ht="15" customHeight="1">
      <c r="A32" s="315" t="s">
        <v>407</v>
      </c>
      <c r="B32" s="315"/>
      <c r="C32" s="315"/>
      <c r="D32" s="315"/>
      <c r="E32" s="315"/>
      <c r="F32" s="315"/>
      <c r="G32" s="315"/>
      <c r="H32" s="315"/>
      <c r="I32" s="315"/>
      <c r="J32" s="315"/>
    </row>
  </sheetData>
  <sheetProtection selectLockedCells="1" selectUnlockedCells="1"/>
  <mergeCells count="19">
    <mergeCell ref="H28:J28"/>
    <mergeCell ref="A31:J31"/>
    <mergeCell ref="A32:J32"/>
    <mergeCell ref="E3:E4"/>
    <mergeCell ref="G3:G4"/>
    <mergeCell ref="J3:J4"/>
    <mergeCell ref="A22:B22"/>
    <mergeCell ref="A23:K23"/>
    <mergeCell ref="A24:K24"/>
    <mergeCell ref="A25:K25"/>
    <mergeCell ref="K3:K4"/>
    <mergeCell ref="A3:A4"/>
    <mergeCell ref="B3:B4"/>
    <mergeCell ref="C3:C4"/>
    <mergeCell ref="D3:D4"/>
    <mergeCell ref="A6:H6"/>
    <mergeCell ref="A19:D19"/>
    <mergeCell ref="A20:K20"/>
    <mergeCell ref="A21:K21"/>
  </mergeCells>
  <printOptions/>
  <pageMargins left="0.3937007874015748" right="0.1968503937007874" top="0.9055118110236221" bottom="0.4724409448818898" header="0.5118110236220472" footer="0.2362204724409449"/>
  <pageSetup horizontalDpi="600" verticalDpi="600" orientation="landscape" paperSize="9" scale="96" r:id="rId1"/>
  <headerFooter alignWithMargins="0">
    <oddHeader>&amp;CZał."1A" do SIWZ - Formularz asortymentowo-cenowy&amp;RSPZOZ_NT.DZP.241.11.20</oddHeader>
    <oddFooter>&amp;C&amp;A Strona&amp;P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28"/>
  <sheetViews>
    <sheetView zoomScale="90" zoomScaleNormal="90" zoomScalePageLayoutView="0" workbookViewId="0" topLeftCell="A1">
      <selection activeCell="A1" sqref="A1:K1"/>
    </sheetView>
  </sheetViews>
  <sheetFormatPr defaultColWidth="9.140625" defaultRowHeight="15.75" customHeight="1"/>
  <cols>
    <col min="1" max="1" width="6.28125" style="0" customWidth="1"/>
    <col min="2" max="2" width="41.00390625" style="0" customWidth="1"/>
    <col min="3" max="3" width="6.57421875" style="0" customWidth="1"/>
    <col min="4" max="4" width="7.421875" style="0" customWidth="1"/>
    <col min="5" max="5" width="9.421875" style="0" customWidth="1"/>
    <col min="6" max="6" width="12.00390625" style="0" customWidth="1"/>
    <col min="8" max="8" width="12.7109375" style="0" customWidth="1"/>
    <col min="9" max="9" width="11.7109375" style="0" customWidth="1"/>
    <col min="10" max="10" width="10.8515625" style="0" customWidth="1"/>
    <col min="11" max="11" width="10.57421875" style="0" customWidth="1"/>
  </cols>
  <sheetData>
    <row r="1" spans="1:11" ht="33.75" customHeight="1">
      <c r="A1" s="313" t="s">
        <v>348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</row>
    <row r="2" spans="1:11" ht="12" customHeight="1">
      <c r="A2" s="224"/>
      <c r="B2" s="224"/>
      <c r="C2" s="224"/>
      <c r="D2" s="224"/>
      <c r="E2" s="224"/>
      <c r="F2" s="224"/>
      <c r="G2" s="224"/>
      <c r="H2" s="224"/>
      <c r="I2" s="224"/>
      <c r="J2" s="224"/>
      <c r="K2" s="224"/>
    </row>
    <row r="3" spans="1:11" ht="48" customHeight="1">
      <c r="A3" s="249" t="s">
        <v>12</v>
      </c>
      <c r="B3" s="249" t="s">
        <v>13</v>
      </c>
      <c r="C3" s="249" t="s">
        <v>14</v>
      </c>
      <c r="D3" s="249" t="s">
        <v>15</v>
      </c>
      <c r="E3" s="249" t="s">
        <v>16</v>
      </c>
      <c r="F3" s="8" t="s">
        <v>17</v>
      </c>
      <c r="G3" s="249" t="s">
        <v>18</v>
      </c>
      <c r="H3" s="8" t="s">
        <v>19</v>
      </c>
      <c r="I3" s="8" t="s">
        <v>20</v>
      </c>
      <c r="J3" s="249" t="s">
        <v>390</v>
      </c>
      <c r="K3" s="268" t="s">
        <v>22</v>
      </c>
    </row>
    <row r="4" spans="1:11" ht="14.25" customHeight="1">
      <c r="A4" s="249"/>
      <c r="B4" s="249"/>
      <c r="C4" s="249"/>
      <c r="D4" s="249"/>
      <c r="E4" s="249"/>
      <c r="F4" s="9" t="s">
        <v>387</v>
      </c>
      <c r="G4" s="249"/>
      <c r="H4" s="10" t="s">
        <v>388</v>
      </c>
      <c r="I4" s="9" t="s">
        <v>389</v>
      </c>
      <c r="J4" s="249"/>
      <c r="K4" s="268"/>
    </row>
    <row r="5" spans="1:11" ht="14.25" customHeight="1">
      <c r="A5" s="11" t="s">
        <v>376</v>
      </c>
      <c r="B5" s="11" t="s">
        <v>377</v>
      </c>
      <c r="C5" s="11" t="s">
        <v>378</v>
      </c>
      <c r="D5" s="11" t="s">
        <v>379</v>
      </c>
      <c r="E5" s="11" t="s">
        <v>380</v>
      </c>
      <c r="F5" s="11" t="s">
        <v>381</v>
      </c>
      <c r="G5" s="11" t="s">
        <v>382</v>
      </c>
      <c r="H5" s="11" t="s">
        <v>383</v>
      </c>
      <c r="I5" s="11" t="s">
        <v>384</v>
      </c>
      <c r="J5" s="11" t="s">
        <v>385</v>
      </c>
      <c r="K5" s="11" t="s">
        <v>386</v>
      </c>
    </row>
    <row r="6" spans="1:11" ht="29.25" customHeight="1">
      <c r="A6" s="206">
        <v>1</v>
      </c>
      <c r="B6" s="22" t="s">
        <v>349</v>
      </c>
      <c r="C6" s="63" t="s">
        <v>159</v>
      </c>
      <c r="D6" s="63">
        <v>6</v>
      </c>
      <c r="E6" s="22"/>
      <c r="F6" s="38">
        <f>D6*E6</f>
        <v>0</v>
      </c>
      <c r="G6" s="207"/>
      <c r="H6" s="38">
        <f>F6*G6%</f>
        <v>0</v>
      </c>
      <c r="I6" s="38">
        <f>F6+H6</f>
        <v>0</v>
      </c>
      <c r="J6" s="207"/>
      <c r="K6" s="225"/>
    </row>
    <row r="7" spans="1:11" ht="29.25" customHeight="1">
      <c r="A7" s="206">
        <v>2</v>
      </c>
      <c r="B7" s="22" t="s">
        <v>350</v>
      </c>
      <c r="C7" s="63" t="s">
        <v>159</v>
      </c>
      <c r="D7" s="63">
        <v>3</v>
      </c>
      <c r="E7" s="22"/>
      <c r="F7" s="38">
        <f>D7*E7</f>
        <v>0</v>
      </c>
      <c r="G7" s="207"/>
      <c r="H7" s="38">
        <f>F7*G7%</f>
        <v>0</v>
      </c>
      <c r="I7" s="38">
        <f>F7+H7</f>
        <v>0</v>
      </c>
      <c r="J7" s="207"/>
      <c r="K7" s="225"/>
    </row>
    <row r="8" spans="1:11" ht="19.5" customHeight="1">
      <c r="A8" s="314" t="s">
        <v>167</v>
      </c>
      <c r="B8" s="314"/>
      <c r="C8" s="314"/>
      <c r="D8" s="314"/>
      <c r="E8" s="225"/>
      <c r="F8" s="226">
        <f>SUM(F6:F7)</f>
        <v>0</v>
      </c>
      <c r="G8" s="227"/>
      <c r="H8" s="226">
        <f>SUM(H6:H7)</f>
        <v>0</v>
      </c>
      <c r="I8" s="226">
        <f>SUM(I6:I7)</f>
        <v>0</v>
      </c>
      <c r="J8" s="225"/>
      <c r="K8" s="225"/>
    </row>
    <row r="9" spans="1:11" ht="47.25" customHeight="1">
      <c r="A9" s="244" t="s">
        <v>168</v>
      </c>
      <c r="B9" s="244"/>
      <c r="C9" s="244"/>
      <c r="D9" s="244"/>
      <c r="E9" s="244"/>
      <c r="F9" s="244"/>
      <c r="G9" s="244"/>
      <c r="H9" s="244"/>
      <c r="I9" s="244"/>
      <c r="J9" s="244"/>
      <c r="K9" s="244"/>
    </row>
    <row r="10" ht="15.75" customHeight="1">
      <c r="B10" s="7" t="s">
        <v>351</v>
      </c>
    </row>
    <row r="11" ht="15.75" customHeight="1">
      <c r="B11" t="s">
        <v>352</v>
      </c>
    </row>
    <row r="12" ht="15.75" customHeight="1">
      <c r="B12" t="s">
        <v>353</v>
      </c>
    </row>
    <row r="13" ht="15.75" customHeight="1">
      <c r="B13" t="s">
        <v>354</v>
      </c>
    </row>
    <row r="14" ht="6.75" customHeight="1">
      <c r="B14" s="48"/>
    </row>
    <row r="15" ht="15.75" customHeight="1">
      <c r="B15" s="7" t="s">
        <v>355</v>
      </c>
    </row>
    <row r="16" ht="15.75" customHeight="1">
      <c r="B16" t="s">
        <v>356</v>
      </c>
    </row>
    <row r="17" ht="15.75" customHeight="1">
      <c r="B17" t="s">
        <v>357</v>
      </c>
    </row>
    <row r="18" ht="15.75" customHeight="1">
      <c r="B18" t="s">
        <v>358</v>
      </c>
    </row>
    <row r="19" ht="15.75" customHeight="1">
      <c r="B19" t="s">
        <v>359</v>
      </c>
    </row>
    <row r="20" ht="15.75" customHeight="1">
      <c r="B20" t="s">
        <v>360</v>
      </c>
    </row>
    <row r="21" ht="15.75" customHeight="1">
      <c r="B21" t="s">
        <v>361</v>
      </c>
    </row>
    <row r="23" spans="2:9" ht="15.75" customHeight="1">
      <c r="B23" s="237" t="s">
        <v>405</v>
      </c>
      <c r="H23" s="241" t="s">
        <v>401</v>
      </c>
      <c r="I23" s="241"/>
    </row>
    <row r="24" spans="2:10" ht="15.75" customHeight="1">
      <c r="B24" s="240" t="s">
        <v>402</v>
      </c>
      <c r="H24" s="242" t="s">
        <v>404</v>
      </c>
      <c r="I24" s="242"/>
      <c r="J24" s="242"/>
    </row>
    <row r="25" ht="6" customHeight="1">
      <c r="A25" s="238"/>
    </row>
    <row r="26" ht="15.75" customHeight="1">
      <c r="A26" s="239" t="s">
        <v>403</v>
      </c>
    </row>
    <row r="27" spans="1:10" ht="25.5" customHeight="1">
      <c r="A27" s="315" t="s">
        <v>406</v>
      </c>
      <c r="B27" s="315"/>
      <c r="C27" s="315"/>
      <c r="D27" s="315"/>
      <c r="E27" s="315"/>
      <c r="F27" s="315"/>
      <c r="G27" s="315"/>
      <c r="H27" s="315"/>
      <c r="I27" s="315"/>
      <c r="J27" s="315"/>
    </row>
    <row r="28" spans="1:10" ht="23.25" customHeight="1">
      <c r="A28" s="315" t="s">
        <v>407</v>
      </c>
      <c r="B28" s="315"/>
      <c r="C28" s="315"/>
      <c r="D28" s="315"/>
      <c r="E28" s="315"/>
      <c r="F28" s="315"/>
      <c r="G28" s="315"/>
      <c r="H28" s="315"/>
      <c r="I28" s="315"/>
      <c r="J28" s="315"/>
    </row>
  </sheetData>
  <sheetProtection selectLockedCells="1" selectUnlockedCells="1"/>
  <mergeCells count="14">
    <mergeCell ref="H24:J24"/>
    <mergeCell ref="A27:J27"/>
    <mergeCell ref="A28:J28"/>
    <mergeCell ref="A8:D8"/>
    <mergeCell ref="A9:K9"/>
    <mergeCell ref="A1:K1"/>
    <mergeCell ref="A3:A4"/>
    <mergeCell ref="B3:B4"/>
    <mergeCell ref="C3:C4"/>
    <mergeCell ref="D3:D4"/>
    <mergeCell ref="E3:E4"/>
    <mergeCell ref="G3:G4"/>
    <mergeCell ref="J3:J4"/>
    <mergeCell ref="K3:K4"/>
  </mergeCells>
  <printOptions horizontalCentered="1"/>
  <pageMargins left="0.4330708661417323" right="0.2755905511811024" top="0.984251968503937" bottom="0.8267716535433072" header="0.5118110236220472" footer="0.3937007874015748"/>
  <pageSetup horizontalDpi="600" verticalDpi="600" orientation="landscape" paperSize="9" r:id="rId1"/>
  <headerFooter alignWithMargins="0">
    <oddHeader>&amp;CZałącznik „1A” do SIWZ - Formularz asortymento-cenowy&amp;RSPZOZ_NT.DZP.241.11.20</oddHeader>
    <oddFooter>&amp;C&amp;A 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46.28125" style="0" customWidth="1"/>
    <col min="3" max="3" width="7.421875" style="0" customWidth="1"/>
    <col min="4" max="4" width="6.7109375" style="0" customWidth="1"/>
    <col min="5" max="5" width="7.7109375" style="0" customWidth="1"/>
    <col min="6" max="6" width="13.421875" style="0" customWidth="1"/>
    <col min="8" max="8" width="13.140625" style="0" customWidth="1"/>
    <col min="9" max="9" width="13.421875" style="0" customWidth="1"/>
    <col min="10" max="10" width="12.7109375" style="0" customWidth="1"/>
    <col min="11" max="11" width="13.28125" style="0" customWidth="1"/>
  </cols>
  <sheetData>
    <row r="1" ht="15">
      <c r="A1" s="228" t="s">
        <v>362</v>
      </c>
    </row>
    <row r="2" ht="13.5">
      <c r="A2" s="211"/>
    </row>
    <row r="3" spans="1:11" ht="42.75" customHeight="1">
      <c r="A3" s="249" t="s">
        <v>12</v>
      </c>
      <c r="B3" s="249" t="s">
        <v>13</v>
      </c>
      <c r="C3" s="249" t="s">
        <v>14</v>
      </c>
      <c r="D3" s="249" t="s">
        <v>15</v>
      </c>
      <c r="E3" s="249" t="s">
        <v>16</v>
      </c>
      <c r="F3" s="8" t="s">
        <v>17</v>
      </c>
      <c r="G3" s="249" t="s">
        <v>18</v>
      </c>
      <c r="H3" s="8" t="s">
        <v>19</v>
      </c>
      <c r="I3" s="8" t="s">
        <v>20</v>
      </c>
      <c r="J3" s="249" t="s">
        <v>390</v>
      </c>
      <c r="K3" s="250" t="s">
        <v>22</v>
      </c>
    </row>
    <row r="4" spans="1:11" ht="12.75">
      <c r="A4" s="249"/>
      <c r="B4" s="249"/>
      <c r="C4" s="249"/>
      <c r="D4" s="249"/>
      <c r="E4" s="249"/>
      <c r="F4" s="9" t="s">
        <v>387</v>
      </c>
      <c r="G4" s="249"/>
      <c r="H4" s="10" t="s">
        <v>388</v>
      </c>
      <c r="I4" s="9" t="s">
        <v>389</v>
      </c>
      <c r="J4" s="249"/>
      <c r="K4" s="250"/>
    </row>
    <row r="5" spans="1:11" ht="12.75">
      <c r="A5" s="11" t="s">
        <v>376</v>
      </c>
      <c r="B5" s="11" t="s">
        <v>377</v>
      </c>
      <c r="C5" s="11" t="s">
        <v>378</v>
      </c>
      <c r="D5" s="11" t="s">
        <v>379</v>
      </c>
      <c r="E5" s="11" t="s">
        <v>380</v>
      </c>
      <c r="F5" s="11" t="s">
        <v>381</v>
      </c>
      <c r="G5" s="11" t="s">
        <v>382</v>
      </c>
      <c r="H5" s="11" t="s">
        <v>383</v>
      </c>
      <c r="I5" s="11" t="s">
        <v>384</v>
      </c>
      <c r="J5" s="11" t="s">
        <v>385</v>
      </c>
      <c r="K5" s="11" t="s">
        <v>386</v>
      </c>
    </row>
    <row r="6" spans="1:11" ht="13.5">
      <c r="A6" s="58" t="s">
        <v>25</v>
      </c>
      <c r="B6" s="62" t="s">
        <v>363</v>
      </c>
      <c r="C6" s="58" t="s">
        <v>188</v>
      </c>
      <c r="D6" s="58">
        <v>3000</v>
      </c>
      <c r="E6" s="222"/>
      <c r="F6" s="203">
        <f>D6*E6</f>
        <v>0</v>
      </c>
      <c r="G6" s="18"/>
      <c r="H6" s="203">
        <f>F6*G6%</f>
        <v>0</v>
      </c>
      <c r="I6" s="203">
        <f>F6+H6</f>
        <v>0</v>
      </c>
      <c r="J6" s="18"/>
      <c r="K6" s="205"/>
    </row>
    <row r="7" spans="1:11" ht="26.25">
      <c r="A7" s="63">
        <v>2</v>
      </c>
      <c r="B7" s="22" t="s">
        <v>364</v>
      </c>
      <c r="C7" s="63" t="s">
        <v>188</v>
      </c>
      <c r="D7" s="63">
        <v>1500</v>
      </c>
      <c r="E7" s="222"/>
      <c r="F7" s="203">
        <f>D7*E7</f>
        <v>0</v>
      </c>
      <c r="G7" s="18"/>
      <c r="H7" s="203">
        <f>F7*G7%</f>
        <v>0</v>
      </c>
      <c r="I7" s="203">
        <f>F7+H7</f>
        <v>0</v>
      </c>
      <c r="J7" s="21"/>
      <c r="K7" s="67"/>
    </row>
    <row r="8" spans="1:11" ht="26.25">
      <c r="A8" s="63">
        <v>3</v>
      </c>
      <c r="B8" s="22" t="s">
        <v>365</v>
      </c>
      <c r="C8" s="63" t="s">
        <v>188</v>
      </c>
      <c r="D8" s="63">
        <v>1000</v>
      </c>
      <c r="E8" s="222"/>
      <c r="F8" s="203">
        <f>D8*E8</f>
        <v>0</v>
      </c>
      <c r="G8" s="18"/>
      <c r="H8" s="203">
        <f>F8*G8%</f>
        <v>0</v>
      </c>
      <c r="I8" s="203">
        <f>F8+H8</f>
        <v>0</v>
      </c>
      <c r="J8" s="21"/>
      <c r="K8" s="67"/>
    </row>
    <row r="9" spans="1:11" ht="21.75" customHeight="1">
      <c r="A9" s="71">
        <v>4</v>
      </c>
      <c r="B9" s="35" t="s">
        <v>366</v>
      </c>
      <c r="C9" s="71" t="s">
        <v>188</v>
      </c>
      <c r="D9" s="71">
        <v>150</v>
      </c>
      <c r="E9" s="222"/>
      <c r="F9" s="203">
        <f>D9*E9</f>
        <v>0</v>
      </c>
      <c r="G9" s="18"/>
      <c r="H9" s="203">
        <f>F9*G9%</f>
        <v>0</v>
      </c>
      <c r="I9" s="203">
        <f>F9+H9</f>
        <v>0</v>
      </c>
      <c r="J9" s="73"/>
      <c r="K9" s="74"/>
    </row>
    <row r="10" spans="1:11" ht="18.75" customHeight="1">
      <c r="A10" s="63">
        <v>5</v>
      </c>
      <c r="B10" s="22" t="s">
        <v>367</v>
      </c>
      <c r="C10" s="63" t="s">
        <v>188</v>
      </c>
      <c r="D10" s="63">
        <v>9000</v>
      </c>
      <c r="E10" s="222"/>
      <c r="F10" s="203">
        <f>D10*E10</f>
        <v>0</v>
      </c>
      <c r="G10" s="18"/>
      <c r="H10" s="203">
        <f>F10*G10%</f>
        <v>0</v>
      </c>
      <c r="I10" s="203">
        <f>F10+H10</f>
        <v>0</v>
      </c>
      <c r="J10" s="21"/>
      <c r="K10" s="67"/>
    </row>
    <row r="11" spans="1:11" ht="18.75" customHeight="1">
      <c r="A11" s="63">
        <v>6</v>
      </c>
      <c r="B11" s="22" t="s">
        <v>368</v>
      </c>
      <c r="C11" s="63" t="s">
        <v>188</v>
      </c>
      <c r="D11" s="63">
        <v>1000</v>
      </c>
      <c r="E11" s="222"/>
      <c r="F11" s="203"/>
      <c r="G11" s="18"/>
      <c r="H11" s="203"/>
      <c r="I11" s="203"/>
      <c r="J11" s="21"/>
      <c r="K11" s="67"/>
    </row>
    <row r="12" spans="1:11" ht="18" customHeight="1">
      <c r="A12" s="314" t="s">
        <v>229</v>
      </c>
      <c r="B12" s="314"/>
      <c r="C12" s="314"/>
      <c r="D12" s="314"/>
      <c r="E12" s="229"/>
      <c r="F12" s="226">
        <f>SUM(F6:F10)</f>
        <v>0</v>
      </c>
      <c r="G12" s="230"/>
      <c r="H12" s="226">
        <f>SUM(H6:H10)</f>
        <v>0</v>
      </c>
      <c r="I12" s="226">
        <f>SUM(I6:I10)</f>
        <v>0</v>
      </c>
      <c r="J12" s="67"/>
      <c r="K12" s="67"/>
    </row>
    <row r="13" spans="1:11" ht="48.75" customHeight="1">
      <c r="A13" s="244" t="s">
        <v>168</v>
      </c>
      <c r="B13" s="244"/>
      <c r="C13" s="244"/>
      <c r="D13" s="244"/>
      <c r="E13" s="244"/>
      <c r="F13" s="244"/>
      <c r="G13" s="244"/>
      <c r="H13" s="244"/>
      <c r="I13" s="244"/>
      <c r="J13" s="244"/>
      <c r="K13" s="244"/>
    </row>
    <row r="14" spans="1:11" ht="13.5">
      <c r="A14" s="231"/>
      <c r="B14" s="126"/>
      <c r="C14" s="126"/>
      <c r="D14" s="126"/>
      <c r="E14" s="126"/>
      <c r="F14" s="126"/>
      <c r="G14" s="126"/>
      <c r="H14" s="126"/>
      <c r="I14" s="126"/>
      <c r="J14" s="126"/>
      <c r="K14" s="126"/>
    </row>
    <row r="15" spans="2:9" ht="12.75">
      <c r="B15" s="237" t="s">
        <v>405</v>
      </c>
      <c r="H15" s="241" t="s">
        <v>401</v>
      </c>
      <c r="I15" s="241"/>
    </row>
    <row r="16" spans="2:10" ht="19.5" customHeight="1">
      <c r="B16" s="240" t="s">
        <v>402</v>
      </c>
      <c r="H16" s="242" t="s">
        <v>404</v>
      </c>
      <c r="I16" s="242"/>
      <c r="J16" s="242"/>
    </row>
    <row r="17" ht="12.75">
      <c r="A17" s="238"/>
    </row>
    <row r="18" ht="14.25">
      <c r="A18" s="239" t="s">
        <v>403</v>
      </c>
    </row>
    <row r="19" spans="1:10" ht="21.75" customHeight="1">
      <c r="A19" s="315" t="s">
        <v>406</v>
      </c>
      <c r="B19" s="315"/>
      <c r="C19" s="315"/>
      <c r="D19" s="315"/>
      <c r="E19" s="315"/>
      <c r="F19" s="315"/>
      <c r="G19" s="315"/>
      <c r="H19" s="315"/>
      <c r="I19" s="315"/>
      <c r="J19" s="315"/>
    </row>
    <row r="20" spans="1:10" ht="12.75" customHeight="1">
      <c r="A20" s="315" t="s">
        <v>407</v>
      </c>
      <c r="B20" s="315"/>
      <c r="C20" s="315"/>
      <c r="D20" s="315"/>
      <c r="E20" s="315"/>
      <c r="F20" s="315"/>
      <c r="G20" s="315"/>
      <c r="H20" s="315"/>
      <c r="I20" s="315"/>
      <c r="J20" s="315"/>
    </row>
  </sheetData>
  <sheetProtection selectLockedCells="1" selectUnlockedCells="1"/>
  <mergeCells count="13">
    <mergeCell ref="H16:J16"/>
    <mergeCell ref="A19:J19"/>
    <mergeCell ref="A20:J20"/>
    <mergeCell ref="A12:D12"/>
    <mergeCell ref="A13:K13"/>
    <mergeCell ref="E3:E4"/>
    <mergeCell ref="G3:G4"/>
    <mergeCell ref="J3:J4"/>
    <mergeCell ref="K3:K4"/>
    <mergeCell ref="A3:A4"/>
    <mergeCell ref="B3:B4"/>
    <mergeCell ref="C3:C4"/>
    <mergeCell ref="D3:D4"/>
  </mergeCells>
  <printOptions horizontalCentered="1"/>
  <pageMargins left="0.2362204724409449" right="0.15748031496062992" top="0.984251968503937" bottom="0.6692913385826772" header="0.5118110236220472" footer="0.35433070866141736"/>
  <pageSetup horizontalDpi="600" verticalDpi="600" orientation="landscape" paperSize="9" scale="95" r:id="rId1"/>
  <headerFooter alignWithMargins="0">
    <oddHeader>&amp;CZałącznik „1A” do SIWZ - Formularz asortymentowo-cenowy&amp;RSPZOZ_NT.DZP.241.11.20</oddHeader>
    <oddFooter>&amp;C&amp;A 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PageLayoutView="0" workbookViewId="0" topLeftCell="A13">
      <selection activeCell="B23" sqref="B23"/>
    </sheetView>
  </sheetViews>
  <sheetFormatPr defaultColWidth="9.140625" defaultRowHeight="15.75" customHeight="1"/>
  <cols>
    <col min="1" max="1" width="4.00390625" style="0" customWidth="1"/>
    <col min="2" max="2" width="41.00390625" style="0" customWidth="1"/>
    <col min="3" max="3" width="6.57421875" style="0" customWidth="1"/>
    <col min="4" max="4" width="7.421875" style="0" customWidth="1"/>
    <col min="5" max="5" width="9.421875" style="0" customWidth="1"/>
    <col min="6" max="6" width="12.00390625" style="0" customWidth="1"/>
    <col min="8" max="8" width="12.7109375" style="0" customWidth="1"/>
    <col min="9" max="9" width="11.7109375" style="0" customWidth="1"/>
    <col min="10" max="10" width="10.8515625" style="0" customWidth="1"/>
    <col min="11" max="11" width="10.57421875" style="0" customWidth="1"/>
    <col min="12" max="12" width="2.7109375" style="0" customWidth="1"/>
  </cols>
  <sheetData>
    <row r="1" spans="1:11" ht="20.25" customHeight="1">
      <c r="A1" s="313" t="s">
        <v>369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</row>
    <row r="2" spans="1:11" ht="12" customHeight="1">
      <c r="A2" s="224"/>
      <c r="B2" s="224"/>
      <c r="C2" s="224"/>
      <c r="D2" s="224"/>
      <c r="E2" s="224"/>
      <c r="F2" s="224"/>
      <c r="G2" s="224"/>
      <c r="H2" s="224"/>
      <c r="I2" s="224"/>
      <c r="J2" s="224"/>
      <c r="K2" s="224"/>
    </row>
    <row r="3" spans="1:11" ht="48" customHeight="1">
      <c r="A3" s="249" t="s">
        <v>12</v>
      </c>
      <c r="B3" s="249" t="s">
        <v>13</v>
      </c>
      <c r="C3" s="249" t="s">
        <v>14</v>
      </c>
      <c r="D3" s="249" t="s">
        <v>15</v>
      </c>
      <c r="E3" s="249" t="s">
        <v>16</v>
      </c>
      <c r="F3" s="8" t="s">
        <v>17</v>
      </c>
      <c r="G3" s="249" t="s">
        <v>18</v>
      </c>
      <c r="H3" s="8" t="s">
        <v>19</v>
      </c>
      <c r="I3" s="8" t="s">
        <v>20</v>
      </c>
      <c r="J3" s="249" t="s">
        <v>390</v>
      </c>
      <c r="K3" s="250" t="s">
        <v>22</v>
      </c>
    </row>
    <row r="4" spans="1:11" ht="14.25" customHeight="1">
      <c r="A4" s="249"/>
      <c r="B4" s="249"/>
      <c r="C4" s="249"/>
      <c r="D4" s="249"/>
      <c r="E4" s="249"/>
      <c r="F4" s="9" t="s">
        <v>387</v>
      </c>
      <c r="G4" s="249"/>
      <c r="H4" s="10" t="s">
        <v>388</v>
      </c>
      <c r="I4" s="9" t="s">
        <v>389</v>
      </c>
      <c r="J4" s="249"/>
      <c r="K4" s="250"/>
    </row>
    <row r="5" spans="1:11" ht="14.25" customHeight="1">
      <c r="A5" s="11" t="s">
        <v>376</v>
      </c>
      <c r="B5" s="11" t="s">
        <v>377</v>
      </c>
      <c r="C5" s="11" t="s">
        <v>378</v>
      </c>
      <c r="D5" s="11" t="s">
        <v>379</v>
      </c>
      <c r="E5" s="11" t="s">
        <v>380</v>
      </c>
      <c r="F5" s="11" t="s">
        <v>381</v>
      </c>
      <c r="G5" s="11" t="s">
        <v>382</v>
      </c>
      <c r="H5" s="11" t="s">
        <v>383</v>
      </c>
      <c r="I5" s="11" t="s">
        <v>384</v>
      </c>
      <c r="J5" s="11" t="s">
        <v>385</v>
      </c>
      <c r="K5" s="11" t="s">
        <v>386</v>
      </c>
    </row>
    <row r="6" spans="1:11" ht="52.5" customHeight="1">
      <c r="A6" s="235">
        <v>1</v>
      </c>
      <c r="B6" s="84" t="s">
        <v>370</v>
      </c>
      <c r="C6" s="85" t="s">
        <v>159</v>
      </c>
      <c r="D6" s="85">
        <v>2</v>
      </c>
      <c r="E6" s="22"/>
      <c r="F6" s="38">
        <f>D6*E6</f>
        <v>0</v>
      </c>
      <c r="G6" s="207"/>
      <c r="H6" s="38">
        <f>F6*G6%</f>
        <v>0</v>
      </c>
      <c r="I6" s="38">
        <f>F6+H6</f>
        <v>0</v>
      </c>
      <c r="J6" s="207"/>
      <c r="K6" s="225"/>
    </row>
    <row r="7" spans="1:11" ht="52.5" customHeight="1">
      <c r="A7" s="235">
        <v>2</v>
      </c>
      <c r="B7" s="84" t="s">
        <v>371</v>
      </c>
      <c r="C7" s="85" t="s">
        <v>159</v>
      </c>
      <c r="D7" s="85">
        <v>2</v>
      </c>
      <c r="E7" s="22"/>
      <c r="F7" s="38">
        <f>D7*E7</f>
        <v>0</v>
      </c>
      <c r="G7" s="207"/>
      <c r="H7" s="38">
        <f>F7*G7%</f>
        <v>0</v>
      </c>
      <c r="I7" s="38">
        <f>F7+H7</f>
        <v>0</v>
      </c>
      <c r="J7" s="207"/>
      <c r="K7" s="225"/>
    </row>
    <row r="8" spans="1:11" ht="52.5" customHeight="1">
      <c r="A8" s="235">
        <v>3</v>
      </c>
      <c r="B8" s="84" t="s">
        <v>372</v>
      </c>
      <c r="C8" s="85" t="s">
        <v>159</v>
      </c>
      <c r="D8" s="85">
        <v>2</v>
      </c>
      <c r="E8" s="22"/>
      <c r="F8" s="38">
        <f>D8*E8</f>
        <v>0</v>
      </c>
      <c r="G8" s="207"/>
      <c r="H8" s="38">
        <f>F8*G8%</f>
        <v>0</v>
      </c>
      <c r="I8" s="38">
        <f>F8+H8</f>
        <v>0</v>
      </c>
      <c r="J8" s="207"/>
      <c r="K8" s="225"/>
    </row>
    <row r="9" spans="1:11" ht="52.5" customHeight="1">
      <c r="A9" s="235">
        <v>4</v>
      </c>
      <c r="B9" s="84" t="s">
        <v>373</v>
      </c>
      <c r="C9" s="85" t="s">
        <v>159</v>
      </c>
      <c r="D9" s="85">
        <v>2</v>
      </c>
      <c r="E9" s="22"/>
      <c r="F9" s="38">
        <f>D9*E9</f>
        <v>0</v>
      </c>
      <c r="G9" s="207"/>
      <c r="H9" s="38">
        <f>F9*G9%</f>
        <v>0</v>
      </c>
      <c r="I9" s="38">
        <f>F9+H9</f>
        <v>0</v>
      </c>
      <c r="J9" s="207"/>
      <c r="K9" s="225"/>
    </row>
    <row r="10" spans="1:11" ht="52.5" customHeight="1">
      <c r="A10" s="235">
        <v>5</v>
      </c>
      <c r="B10" s="84" t="s">
        <v>374</v>
      </c>
      <c r="C10" s="85" t="s">
        <v>159</v>
      </c>
      <c r="D10" s="85">
        <v>3</v>
      </c>
      <c r="E10" s="22"/>
      <c r="F10" s="38">
        <f>D10*E10</f>
        <v>0</v>
      </c>
      <c r="G10" s="207"/>
      <c r="H10" s="38">
        <f>F10*G10%</f>
        <v>0</v>
      </c>
      <c r="I10" s="38">
        <f>F10+H10</f>
        <v>0</v>
      </c>
      <c r="J10" s="207"/>
      <c r="K10" s="225"/>
    </row>
    <row r="11" spans="1:11" ht="19.5" customHeight="1">
      <c r="A11" s="314" t="s">
        <v>167</v>
      </c>
      <c r="B11" s="314"/>
      <c r="C11" s="314"/>
      <c r="D11" s="314"/>
      <c r="E11" s="225"/>
      <c r="F11" s="226">
        <f>SUM(F6:F10)</f>
        <v>0</v>
      </c>
      <c r="G11" s="226"/>
      <c r="H11" s="226">
        <f>SUM(H6:H10)</f>
        <v>0</v>
      </c>
      <c r="I11" s="226">
        <f>SUM(I6:I10)</f>
        <v>0</v>
      </c>
      <c r="J11" s="225"/>
      <c r="K11" s="225"/>
    </row>
    <row r="12" spans="1:11" ht="42.75" customHeight="1">
      <c r="A12" s="244" t="s">
        <v>168</v>
      </c>
      <c r="B12" s="244"/>
      <c r="C12" s="244"/>
      <c r="D12" s="244"/>
      <c r="E12" s="244"/>
      <c r="F12" s="244"/>
      <c r="G12" s="244"/>
      <c r="H12" s="244"/>
      <c r="I12" s="244"/>
      <c r="J12" s="244"/>
      <c r="K12" s="244"/>
    </row>
    <row r="13" spans="1:11" ht="11.25" customHeight="1">
      <c r="A13" s="232"/>
      <c r="B13" s="232"/>
      <c r="C13" s="232"/>
      <c r="D13" s="232"/>
      <c r="E13" s="232"/>
      <c r="F13" s="232"/>
      <c r="G13" s="232"/>
      <c r="H13" s="232"/>
      <c r="I13" s="232"/>
      <c r="J13" s="232"/>
      <c r="K13" s="232"/>
    </row>
    <row r="14" spans="1:13" ht="15.75" customHeight="1">
      <c r="A14" s="150" t="s">
        <v>249</v>
      </c>
      <c r="B14" s="151"/>
      <c r="C14" s="152"/>
      <c r="D14" s="152"/>
      <c r="E14" s="152"/>
      <c r="F14" s="152"/>
      <c r="G14" s="152"/>
      <c r="H14" s="152"/>
      <c r="I14" s="152"/>
      <c r="J14" s="152"/>
      <c r="K14" s="152"/>
      <c r="L14" s="153"/>
      <c r="M14" s="154"/>
    </row>
    <row r="15" spans="1:13" ht="15.75" customHeight="1">
      <c r="A15" s="155" t="s">
        <v>25</v>
      </c>
      <c r="B15" s="251" t="s">
        <v>8</v>
      </c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</row>
    <row r="16" spans="1:13" ht="31.5" customHeight="1">
      <c r="A16" s="155" t="s">
        <v>28</v>
      </c>
      <c r="B16" s="251" t="s">
        <v>409</v>
      </c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156"/>
    </row>
    <row r="17" spans="1:13" ht="36" customHeight="1">
      <c r="A17" s="155" t="s">
        <v>30</v>
      </c>
      <c r="B17" s="251" t="s">
        <v>252</v>
      </c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154"/>
    </row>
    <row r="18" spans="1:13" ht="27" customHeight="1">
      <c r="A18" s="155" t="s">
        <v>32</v>
      </c>
      <c r="B18" s="251" t="s">
        <v>253</v>
      </c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154"/>
    </row>
    <row r="19" spans="1:13" ht="15.75" customHeight="1">
      <c r="A19" s="155" t="s">
        <v>34</v>
      </c>
      <c r="B19" s="254" t="s">
        <v>254</v>
      </c>
      <c r="C19" s="254"/>
      <c r="D19" s="254"/>
      <c r="E19" s="254"/>
      <c r="F19" s="254"/>
      <c r="G19" s="254"/>
      <c r="H19" s="254"/>
      <c r="I19" s="157"/>
      <c r="J19" s="157"/>
      <c r="K19" s="157"/>
      <c r="L19" s="157"/>
      <c r="M19" s="154"/>
    </row>
    <row r="20" spans="1:13" ht="27" customHeight="1">
      <c r="A20" s="155" t="s">
        <v>36</v>
      </c>
      <c r="B20" s="251" t="s">
        <v>255</v>
      </c>
      <c r="C20" s="251"/>
      <c r="D20" s="251"/>
      <c r="E20" s="251"/>
      <c r="F20" s="251"/>
      <c r="G20" s="251"/>
      <c r="H20" s="251"/>
      <c r="I20" s="251"/>
      <c r="J20" s="251"/>
      <c r="K20" s="251"/>
      <c r="L20" s="251"/>
      <c r="M20" s="154"/>
    </row>
    <row r="22" spans="2:9" ht="15.75" customHeight="1">
      <c r="B22" s="237" t="s">
        <v>405</v>
      </c>
      <c r="H22" s="241" t="s">
        <v>401</v>
      </c>
      <c r="I22" s="241"/>
    </row>
    <row r="23" spans="2:10" ht="20.25" customHeight="1">
      <c r="B23" s="240" t="s">
        <v>402</v>
      </c>
      <c r="H23" s="242" t="s">
        <v>404</v>
      </c>
      <c r="I23" s="242"/>
      <c r="J23" s="242"/>
    </row>
    <row r="24" ht="7.5" customHeight="1">
      <c r="A24" s="238"/>
    </row>
    <row r="26" ht="23.25" customHeight="1"/>
    <row r="27" ht="19.5" customHeight="1">
      <c r="A27" s="239" t="s">
        <v>403</v>
      </c>
    </row>
    <row r="28" spans="1:10" ht="24" customHeight="1">
      <c r="A28" s="315" t="s">
        <v>406</v>
      </c>
      <c r="B28" s="315"/>
      <c r="C28" s="315"/>
      <c r="D28" s="315"/>
      <c r="E28" s="315"/>
      <c r="F28" s="315"/>
      <c r="G28" s="315"/>
      <c r="H28" s="315"/>
      <c r="I28" s="315"/>
      <c r="J28" s="315"/>
    </row>
    <row r="29" spans="1:10" ht="24" customHeight="1">
      <c r="A29" s="315" t="s">
        <v>407</v>
      </c>
      <c r="B29" s="315"/>
      <c r="C29" s="315"/>
      <c r="D29" s="315"/>
      <c r="E29" s="315"/>
      <c r="F29" s="315"/>
      <c r="G29" s="315"/>
      <c r="H29" s="315"/>
      <c r="I29" s="315"/>
      <c r="J29" s="315"/>
    </row>
  </sheetData>
  <sheetProtection selectLockedCells="1" selectUnlockedCells="1"/>
  <mergeCells count="20">
    <mergeCell ref="H23:J23"/>
    <mergeCell ref="A28:J28"/>
    <mergeCell ref="A29:J29"/>
    <mergeCell ref="A1:K1"/>
    <mergeCell ref="A3:A4"/>
    <mergeCell ref="B3:B4"/>
    <mergeCell ref="C3:C4"/>
    <mergeCell ref="D3:D4"/>
    <mergeCell ref="E3:E4"/>
    <mergeCell ref="G3:G4"/>
    <mergeCell ref="J3:J4"/>
    <mergeCell ref="K3:K4"/>
    <mergeCell ref="B17:L17"/>
    <mergeCell ref="B18:L18"/>
    <mergeCell ref="B19:H19"/>
    <mergeCell ref="B20:L20"/>
    <mergeCell ref="A11:D11"/>
    <mergeCell ref="A12:K12"/>
    <mergeCell ref="B15:M15"/>
    <mergeCell ref="B16:L16"/>
  </mergeCells>
  <printOptions horizontalCentered="1"/>
  <pageMargins left="0.4330708661417323" right="0.2755905511811024" top="0.984251968503937" bottom="0.6299212598425197" header="0.5118110236220472" footer="0.3937007874015748"/>
  <pageSetup horizontalDpi="600" verticalDpi="600" orientation="landscape" paperSize="9" r:id="rId1"/>
  <headerFooter alignWithMargins="0">
    <oddHeader>&amp;CZałącznik „1A” do SIWZ - Formularz asortymento-cenowy&amp;RSPZOZ_NT.DZP.241.11.20</oddHeader>
    <oddFooter>&amp;C&amp;A 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Danuta</cp:lastModifiedBy>
  <cp:lastPrinted>2020-12-30T23:25:57Z</cp:lastPrinted>
  <dcterms:created xsi:type="dcterms:W3CDTF">2020-12-31T09:52:41Z</dcterms:created>
  <dcterms:modified xsi:type="dcterms:W3CDTF">2020-12-31T11:58:54Z</dcterms:modified>
  <cp:category/>
  <cp:version/>
  <cp:contentType/>
  <cp:contentStatus/>
</cp:coreProperties>
</file>