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zernica\Kamieniec Wrocławski Zacisze droga cmentarz\Zamawiający\Przedmiar\"/>
    </mc:Choice>
  </mc:AlternateContent>
  <xr:revisionPtr revIDLastSave="0" documentId="13_ncr:1_{20E46151-D70F-423E-B4F2-CC9BEF742792}" xr6:coauthVersionLast="47" xr6:coauthVersionMax="47" xr10:uidLastSave="{00000000-0000-0000-0000-000000000000}"/>
  <bookViews>
    <workbookView xWindow="-120" yWindow="-120" windowWidth="29040" windowHeight="15720" xr2:uid="{98774EE3-3727-48E2-A75B-C5D3E009A2F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4" i="1" l="1"/>
  <c r="H35" i="1"/>
  <c r="H36" i="1"/>
  <c r="H37" i="1"/>
  <c r="H33" i="1"/>
  <c r="H28" i="1"/>
  <c r="H29" i="1"/>
  <c r="H30" i="1"/>
  <c r="H31" i="1"/>
  <c r="H27" i="1"/>
  <c r="H23" i="1"/>
  <c r="H24" i="1"/>
  <c r="H25" i="1"/>
  <c r="H22" i="1"/>
  <c r="H20" i="1"/>
  <c r="H19" i="1"/>
  <c r="H16" i="1"/>
  <c r="H17" i="1"/>
  <c r="H15" i="1"/>
  <c r="H13" i="1"/>
  <c r="H12" i="1"/>
  <c r="H6" i="1"/>
  <c r="H7" i="1"/>
  <c r="H8" i="1"/>
  <c r="H9" i="1"/>
  <c r="H10" i="1"/>
  <c r="H5" i="1"/>
  <c r="H38" i="1" s="1"/>
  <c r="H39" i="1" l="1"/>
  <c r="H40" i="1" s="1"/>
</calcChain>
</file>

<file path=xl/sharedStrings.xml><?xml version="1.0" encoding="utf-8"?>
<sst xmlns="http://schemas.openxmlformats.org/spreadsheetml/2006/main" count="133" uniqueCount="109">
  <si>
    <t>Lp.</t>
  </si>
  <si>
    <t>Podstawa</t>
  </si>
  <si>
    <t>Opis</t>
  </si>
  <si>
    <t>Ilość</t>
  </si>
  <si>
    <t>Cena jedn.</t>
  </si>
  <si>
    <t>Wartość</t>
  </si>
  <si>
    <t>45112000-5</t>
  </si>
  <si>
    <t>Roboty przygotowawcze i rozbiórkowe</t>
  </si>
  <si>
    <t>1 d.1</t>
  </si>
  <si>
    <t xml:space="preserve">  Uproszczona</t>
  </si>
  <si>
    <t>Wdrożenie i utrzymanie projektu tymczasowej organizacji ruchu.</t>
  </si>
  <si>
    <t>kpl.</t>
  </si>
  <si>
    <t>2 d.1</t>
  </si>
  <si>
    <t>KNNR 1 0111-01</t>
  </si>
  <si>
    <t>Roboty pomiarowe przy liniowych robotach ziemnych - trasa dróg w terenie równinnym</t>
  </si>
  <si>
    <t>km</t>
  </si>
  <si>
    <t>3 d.1</t>
  </si>
  <si>
    <t>m2</t>
  </si>
  <si>
    <t>4 d.1</t>
  </si>
  <si>
    <t>KNR AT-03 0101-01</t>
  </si>
  <si>
    <t>Roboty remontowe - cięcie piłą nawierzchni bitumicznych na gł. do 5 cm</t>
  </si>
  <si>
    <t>m</t>
  </si>
  <si>
    <t>5 d.1</t>
  </si>
  <si>
    <t>KNR AT-03 0104-01 analogia</t>
  </si>
  <si>
    <t>6 d.1</t>
  </si>
  <si>
    <t>KNR 2-31 0812-03</t>
  </si>
  <si>
    <t>Rozebranie ław z betonu</t>
  </si>
  <si>
    <t>m3</t>
  </si>
  <si>
    <t xml:space="preserve">KNR 4-01 0108-11 0108-12 </t>
  </si>
  <si>
    <t>45111200-0</t>
  </si>
  <si>
    <t>Roboty ziemne</t>
  </si>
  <si>
    <t>KNR 2-01 0206-02</t>
  </si>
  <si>
    <t>Roboty ziemne wykonywane koparkami podsiębiernymi o poj. łyżki 0.40 m3 w gruncie kat. III z transportem urobku samochodami samowyładowczymi wraz z kosztami utylizacji. Poszerzenia, jezdnia, ścieki, zjazdy.</t>
  </si>
  <si>
    <t>KNR 2-31 0103-04</t>
  </si>
  <si>
    <t>Mechaniczne profilowanie i zagęszczenie podłoża pod warstwy konstrukcyjne nawierzchni w gruncie kat. I-IV</t>
  </si>
  <si>
    <t>45233121-3</t>
  </si>
  <si>
    <t>Podbudowy</t>
  </si>
  <si>
    <t>KNR 2-31 0104-05 analogia</t>
  </si>
  <si>
    <t>Warstwy odsączające z piasku w korycie lub na całej szerokości drogi, wykonanie ręczne, zagęszczanie mechaniczne - grubość warstwy po zagęszczeniu 10 cm</t>
  </si>
  <si>
    <t>KNR 2-31 0107-01</t>
  </si>
  <si>
    <t>KNR 2-31 0114-05 0114-06</t>
  </si>
  <si>
    <t>Podbudowa z kruszywa łamanego - warstwa dolna o grubości po zagęszczeniu 23 cm - jezdnia</t>
  </si>
  <si>
    <t>Nawierzchnie</t>
  </si>
  <si>
    <t>KNR AT-03 0202-01</t>
  </si>
  <si>
    <t>KNR 2-31 0310-05 0310-06</t>
  </si>
  <si>
    <t>Roboty brukarskie</t>
  </si>
  <si>
    <t xml:space="preserve">45316213-1 </t>
  </si>
  <si>
    <t>Docelowa organizacja ruchu</t>
  </si>
  <si>
    <t>szt.</t>
  </si>
  <si>
    <t>KNNR 6 0702-08</t>
  </si>
  <si>
    <t>KNNR 6 0702-01</t>
  </si>
  <si>
    <t>Pionowe znaki drogowe - słupki z rur stalowych.</t>
  </si>
  <si>
    <t>KNNR 6 0702-05</t>
  </si>
  <si>
    <t>Pionowe znaki drogowe - znaki zakazu, nakazu, ostrzegawcze i informacyjne o pow. ponad 0.3 m2</t>
  </si>
  <si>
    <t xml:space="preserve"> kalk. własna Uproszczona</t>
  </si>
  <si>
    <t>45450000-6</t>
  </si>
  <si>
    <t>Roboty wykończeniowe</t>
  </si>
  <si>
    <t>KNR 2-31 0204-05 0204-06 analogia</t>
  </si>
  <si>
    <t>Pobocze z kruszywa kamiennego 0/31,5 - grubość po zagęszczeniu 15 cm</t>
  </si>
  <si>
    <t>KNR 2-31 1402-02</t>
  </si>
  <si>
    <t>Porządkowanie i profilowanie terenu przyległego do jezdni: koszenie trawy, chwastów, wycinka krzewów, zebranie zalegającego gruzu i śmieci oraz z wyrównaniem terenu na szerokości pasa drogowego wraz z wywozem w/w odpadów na wysypisko uwzględniając koszt utylizacji.</t>
  </si>
  <si>
    <t xml:space="preserve">  kalk. własna Uproszczona</t>
  </si>
  <si>
    <t>Wykonanie mapy powykonawczej, złożenie i zatwierdzenie w ośrodku geodezyjnym</t>
  </si>
  <si>
    <t>Aktualizacja w zakresie wykonywanych robót posiadanej przez Inwestora (Gminę Czernica) ewidencji dróg prowadzonej prowadzonej w oprogramowaniu EwidMaster dostarczanym przez firmę Smart Factor ul. Algierska 17K, 03-954 Warszawa. Aktualizacji ewidencji może dokonać wykonawca ( lub podmiot wskazany przez wykonawcę)  posiadający pozytywne referencje na co najmniej 1 usługę polegającą na zakładaniu/aktualizacji ewidencji dróg zgodnie z rozporządzeniem Ministra Infrastruktury z dnia 16 lutego 2005 r. w sprawie sposobu numeracji i ewidencji dróg publicznych, obiektów mostowych, tuneli, przepustów i promów oraz rejestru numerów nadanych drogom, obiektom mostowym i tunelom.</t>
  </si>
  <si>
    <t>Jedn.</t>
  </si>
  <si>
    <t>Wartość robót netto:</t>
  </si>
  <si>
    <t>Podatek VAT:</t>
  </si>
  <si>
    <t>Wartość robót brutto:</t>
  </si>
  <si>
    <t>Mechaniczna rozbiórka nawierzchni bitumicznej o gr. 4 cm</t>
  </si>
  <si>
    <t>Wywiezienie gruzu bitumicznego samochodami samowyładowczymi wraz z kosztami utylizacji</t>
  </si>
  <si>
    <t>7 d.2</t>
  </si>
  <si>
    <t>8 d.2</t>
  </si>
  <si>
    <t>9 d.3</t>
  </si>
  <si>
    <t>10 d.3</t>
  </si>
  <si>
    <t>11 d.3</t>
  </si>
  <si>
    <t>Wyrównanie istniejącej podbudowy kruszywem 0/31  wraz ze zruszeniem na 10cm oraz z zagęszczeniem mechanicznym - średnia grubość warstwy po zagęszczeniu 10cm</t>
  </si>
  <si>
    <t>12 d.4</t>
  </si>
  <si>
    <t>KNR 2-31 0608-05 analogia</t>
  </si>
  <si>
    <t>Ścieki uliczne z kostki betonowej  o wymiarach 16x16 cm wraz ze spoinowaniem - 2 rzędy</t>
  </si>
  <si>
    <t>13 d.4</t>
  </si>
  <si>
    <t>KNR 2-31 0402-03</t>
  </si>
  <si>
    <t>Ława betonowa pod ściek z kostki o gr.15cm</t>
  </si>
  <si>
    <t>14 d.5</t>
  </si>
  <si>
    <t>Mechaniczne oczyszczenie i skropienie emulsją asfaltową na zimno podbudowy z kruszywa - na szerokości 1m, zużycie emulsji 0,7kg/m2</t>
  </si>
  <si>
    <t>15 d.5</t>
  </si>
  <si>
    <t>KNR AT-03 0202-02</t>
  </si>
  <si>
    <t>Mechaniczne oczyszczenie i skropienie emulsją asfaltową na zimno warstwy wiążącej AC16W; zużycie emulsji 0,5 kg/m2</t>
  </si>
  <si>
    <t>16 d.5</t>
  </si>
  <si>
    <t>KNR 2-31 0310-01</t>
  </si>
  <si>
    <t>Nawierzchnia z mieszanek mineralno-bitumicznych grysowych AC16W - warstwa wiążąca asfaltowa - grubość po zagęszczeniu 4 cm</t>
  </si>
  <si>
    <t>17 d.5</t>
  </si>
  <si>
    <t>Nawierzchnia z mieszanek mineralno-bitumicznych grysowych AC11S - warstwa ścieralna asfaltowa - grubość po zagęszczeniu 4 cm</t>
  </si>
  <si>
    <t>18 d.6</t>
  </si>
  <si>
    <t>19 d.6</t>
  </si>
  <si>
    <t>20 d.6</t>
  </si>
  <si>
    <t>Pionowe znaki drogowe - zdjęcie znaków lub drogowskazów wraz z demontażem słupka</t>
  </si>
  <si>
    <t>21 d.6</t>
  </si>
  <si>
    <t>Pionowe znaki drogowe - słupki z demontażu</t>
  </si>
  <si>
    <t>22 d.6</t>
  </si>
  <si>
    <t>Pionowe znaki drogowe - znaki z demontażu</t>
  </si>
  <si>
    <t>23 d.7</t>
  </si>
  <si>
    <t>24 d.7</t>
  </si>
  <si>
    <t>KNR 2-31 1406-02</t>
  </si>
  <si>
    <t>Regulacja pionowa studzienek dla kratek ściekowych ulicznych</t>
  </si>
  <si>
    <t>25 d.7</t>
  </si>
  <si>
    <t>26 d.7</t>
  </si>
  <si>
    <t>27 d.7</t>
  </si>
  <si>
    <t>Przebudowa jezdni ul. Zacisze w miejscowości Kamieniec Wrocławski na dz. nr 261/3, 262,</t>
  </si>
  <si>
    <t>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</si>
</sst>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wrapText="1"/>
    </xf>
    <xf numFmtId="164" fontId="0" fillId="0" borderId="0" xfId="0" applyNumberFormat="1"/>
    <xf numFmtId="164" fontId="0" fillId="0" borderId="1" xfId="0" applyNumberFormat="1" applyBorder="1" applyAlignment="1">
      <alignment wrapText="1"/>
    </xf>
    <xf numFmtId="4" fontId="0" fillId="0" borderId="0" xfId="0" applyNumberFormat="1"/>
    <xf numFmtId="4" fontId="0" fillId="0" borderId="1" xfId="0" applyNumberForma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164" fontId="0" fillId="2" borderId="1" xfId="0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5AB52-F735-4E8E-989B-95192B9F5E26}">
  <dimension ref="B1:H40"/>
  <sheetViews>
    <sheetView tabSelected="1" view="pageBreakPreview" zoomScale="60" zoomScaleNormal="60" workbookViewId="0">
      <selection activeCell="M10" sqref="M10"/>
    </sheetView>
  </sheetViews>
  <sheetFormatPr defaultRowHeight="15" x14ac:dyDescent="0.25"/>
  <cols>
    <col min="3" max="3" width="16.85546875" customWidth="1"/>
    <col min="4" max="4" width="41.5703125" customWidth="1"/>
    <col min="6" max="6" width="10.42578125" style="2" customWidth="1"/>
    <col min="7" max="7" width="0" style="4" hidden="1" customWidth="1"/>
    <col min="8" max="8" width="13" style="4" hidden="1" customWidth="1"/>
  </cols>
  <sheetData>
    <row r="1" spans="2:8" ht="66" customHeight="1" x14ac:dyDescent="0.25">
      <c r="B1" s="15" t="s">
        <v>107</v>
      </c>
      <c r="C1" s="15"/>
      <c r="D1" s="16"/>
      <c r="E1" s="15"/>
      <c r="F1" s="15"/>
    </row>
    <row r="2" spans="2:8" x14ac:dyDescent="0.25">
      <c r="D2" s="14" t="s">
        <v>108</v>
      </c>
    </row>
    <row r="3" spans="2:8" ht="30" x14ac:dyDescent="0.25">
      <c r="B3" s="7" t="s">
        <v>0</v>
      </c>
      <c r="C3" s="7" t="s">
        <v>1</v>
      </c>
      <c r="D3" s="7" t="s">
        <v>2</v>
      </c>
      <c r="E3" s="7" t="s">
        <v>64</v>
      </c>
      <c r="F3" s="8" t="s">
        <v>3</v>
      </c>
      <c r="G3" s="9" t="s">
        <v>4</v>
      </c>
      <c r="H3" s="9" t="s">
        <v>5</v>
      </c>
    </row>
    <row r="4" spans="2:8" x14ac:dyDescent="0.25">
      <c r="B4" s="10">
        <v>1</v>
      </c>
      <c r="C4" s="10" t="s">
        <v>6</v>
      </c>
      <c r="D4" s="10" t="s">
        <v>7</v>
      </c>
      <c r="E4" s="10"/>
      <c r="F4" s="11"/>
      <c r="G4" s="12"/>
      <c r="H4" s="12"/>
    </row>
    <row r="5" spans="2:8" ht="30" x14ac:dyDescent="0.25">
      <c r="B5" s="1" t="s">
        <v>8</v>
      </c>
      <c r="C5" s="1" t="s">
        <v>9</v>
      </c>
      <c r="D5" s="1" t="s">
        <v>10</v>
      </c>
      <c r="E5" s="1" t="s">
        <v>11</v>
      </c>
      <c r="F5" s="3">
        <v>1</v>
      </c>
      <c r="G5" s="5"/>
      <c r="H5" s="5">
        <f>ROUND(F5*G5,2)</f>
        <v>0</v>
      </c>
    </row>
    <row r="6" spans="2:8" ht="30" x14ac:dyDescent="0.25">
      <c r="B6" s="1" t="s">
        <v>12</v>
      </c>
      <c r="C6" s="1" t="s">
        <v>13</v>
      </c>
      <c r="D6" s="1" t="s">
        <v>14</v>
      </c>
      <c r="E6" s="1" t="s">
        <v>15</v>
      </c>
      <c r="F6" s="3">
        <v>0.55000000000000004</v>
      </c>
      <c r="G6" s="5"/>
      <c r="H6" s="5">
        <f t="shared" ref="H6:H37" si="0">ROUND(F6*G6,2)</f>
        <v>0</v>
      </c>
    </row>
    <row r="7" spans="2:8" ht="30" x14ac:dyDescent="0.25">
      <c r="B7" s="1" t="s">
        <v>16</v>
      </c>
      <c r="C7" s="1" t="s">
        <v>19</v>
      </c>
      <c r="D7" s="1" t="s">
        <v>20</v>
      </c>
      <c r="E7" s="1" t="s">
        <v>21</v>
      </c>
      <c r="F7" s="3">
        <v>6</v>
      </c>
      <c r="G7" s="5"/>
      <c r="H7" s="5">
        <f t="shared" si="0"/>
        <v>0</v>
      </c>
    </row>
    <row r="8" spans="2:8" ht="30" x14ac:dyDescent="0.25">
      <c r="B8" s="1" t="s">
        <v>18</v>
      </c>
      <c r="C8" s="1" t="s">
        <v>23</v>
      </c>
      <c r="D8" s="1" t="s">
        <v>68</v>
      </c>
      <c r="E8" s="1" t="s">
        <v>17</v>
      </c>
      <c r="F8" s="3">
        <v>11</v>
      </c>
      <c r="G8" s="5"/>
      <c r="H8" s="5">
        <f t="shared" si="0"/>
        <v>0</v>
      </c>
    </row>
    <row r="9" spans="2:8" x14ac:dyDescent="0.25">
      <c r="B9" s="1" t="s">
        <v>22</v>
      </c>
      <c r="C9" s="1" t="s">
        <v>25</v>
      </c>
      <c r="D9" s="1" t="s">
        <v>26</v>
      </c>
      <c r="E9" s="1" t="s">
        <v>27</v>
      </c>
      <c r="F9" s="3">
        <v>8.1</v>
      </c>
      <c r="G9" s="5"/>
      <c r="H9" s="5">
        <f t="shared" si="0"/>
        <v>0</v>
      </c>
    </row>
    <row r="10" spans="2:8" ht="45" x14ac:dyDescent="0.25">
      <c r="B10" s="1" t="s">
        <v>24</v>
      </c>
      <c r="C10" s="1" t="s">
        <v>28</v>
      </c>
      <c r="D10" s="1" t="s">
        <v>69</v>
      </c>
      <c r="E10" s="1" t="s">
        <v>27</v>
      </c>
      <c r="F10" s="3">
        <v>8.5399999999999991</v>
      </c>
      <c r="G10" s="5"/>
      <c r="H10" s="5">
        <f t="shared" si="0"/>
        <v>0</v>
      </c>
    </row>
    <row r="11" spans="2:8" x14ac:dyDescent="0.25">
      <c r="B11" s="10">
        <v>2</v>
      </c>
      <c r="C11" s="10" t="s">
        <v>29</v>
      </c>
      <c r="D11" s="10" t="s">
        <v>30</v>
      </c>
      <c r="E11" s="10"/>
      <c r="F11" s="11"/>
      <c r="G11" s="12"/>
      <c r="H11" s="12"/>
    </row>
    <row r="12" spans="2:8" ht="90" x14ac:dyDescent="0.25">
      <c r="B12" s="1" t="s">
        <v>70</v>
      </c>
      <c r="C12" s="1" t="s">
        <v>31</v>
      </c>
      <c r="D12" s="1" t="s">
        <v>32</v>
      </c>
      <c r="E12" s="1" t="s">
        <v>27</v>
      </c>
      <c r="F12" s="3">
        <v>417</v>
      </c>
      <c r="G12" s="5"/>
      <c r="H12" s="5">
        <f t="shared" si="0"/>
        <v>0</v>
      </c>
    </row>
    <row r="13" spans="2:8" ht="45" x14ac:dyDescent="0.25">
      <c r="B13" s="1" t="s">
        <v>71</v>
      </c>
      <c r="C13" s="1" t="s">
        <v>33</v>
      </c>
      <c r="D13" s="1" t="s">
        <v>34</v>
      </c>
      <c r="E13" s="1" t="s">
        <v>17</v>
      </c>
      <c r="F13" s="3">
        <v>1150</v>
      </c>
      <c r="G13" s="5"/>
      <c r="H13" s="5">
        <f t="shared" si="0"/>
        <v>0</v>
      </c>
    </row>
    <row r="14" spans="2:8" x14ac:dyDescent="0.25">
      <c r="B14" s="10">
        <v>3</v>
      </c>
      <c r="C14" s="10" t="s">
        <v>35</v>
      </c>
      <c r="D14" s="10" t="s">
        <v>36</v>
      </c>
      <c r="E14" s="10"/>
      <c r="F14" s="11"/>
      <c r="G14" s="12"/>
      <c r="H14" s="12"/>
    </row>
    <row r="15" spans="2:8" ht="60" x14ac:dyDescent="0.25">
      <c r="B15" s="1" t="s">
        <v>72</v>
      </c>
      <c r="C15" s="1" t="s">
        <v>37</v>
      </c>
      <c r="D15" s="1" t="s">
        <v>38</v>
      </c>
      <c r="E15" s="1" t="s">
        <v>17</v>
      </c>
      <c r="F15" s="3">
        <v>1150</v>
      </c>
      <c r="G15" s="5"/>
      <c r="H15" s="5">
        <f t="shared" si="0"/>
        <v>0</v>
      </c>
    </row>
    <row r="16" spans="2:8" ht="45" x14ac:dyDescent="0.25">
      <c r="B16" s="1" t="s">
        <v>73</v>
      </c>
      <c r="C16" s="1" t="s">
        <v>40</v>
      </c>
      <c r="D16" s="1" t="s">
        <v>41</v>
      </c>
      <c r="E16" s="1" t="s">
        <v>17</v>
      </c>
      <c r="F16" s="3">
        <v>1150</v>
      </c>
      <c r="G16" s="5"/>
      <c r="H16" s="5">
        <f t="shared" si="0"/>
        <v>0</v>
      </c>
    </row>
    <row r="17" spans="2:8" ht="75" x14ac:dyDescent="0.25">
      <c r="B17" s="1" t="s">
        <v>74</v>
      </c>
      <c r="C17" s="1" t="s">
        <v>39</v>
      </c>
      <c r="D17" s="1" t="s">
        <v>75</v>
      </c>
      <c r="E17" s="1" t="s">
        <v>27</v>
      </c>
      <c r="F17" s="3">
        <v>236.5</v>
      </c>
      <c r="G17" s="5"/>
      <c r="H17" s="5">
        <f t="shared" si="0"/>
        <v>0</v>
      </c>
    </row>
    <row r="18" spans="2:8" x14ac:dyDescent="0.25">
      <c r="B18" s="10">
        <v>4</v>
      </c>
      <c r="C18" s="10"/>
      <c r="D18" s="10" t="s">
        <v>45</v>
      </c>
      <c r="E18" s="10"/>
      <c r="F18" s="11"/>
      <c r="G18" s="12"/>
      <c r="H18" s="12"/>
    </row>
    <row r="19" spans="2:8" ht="45" x14ac:dyDescent="0.25">
      <c r="B19" s="1" t="s">
        <v>76</v>
      </c>
      <c r="C19" s="1" t="s">
        <v>77</v>
      </c>
      <c r="D19" s="1" t="s">
        <v>78</v>
      </c>
      <c r="E19" s="1" t="s">
        <v>21</v>
      </c>
      <c r="F19" s="3">
        <v>80</v>
      </c>
      <c r="G19" s="5"/>
      <c r="H19" s="5">
        <f t="shared" si="0"/>
        <v>0</v>
      </c>
    </row>
    <row r="20" spans="2:8" x14ac:dyDescent="0.25">
      <c r="B20" s="1" t="s">
        <v>79</v>
      </c>
      <c r="C20" s="1" t="s">
        <v>80</v>
      </c>
      <c r="D20" s="1" t="s">
        <v>81</v>
      </c>
      <c r="E20" s="1" t="s">
        <v>27</v>
      </c>
      <c r="F20" s="3">
        <v>4.8</v>
      </c>
      <c r="G20" s="5"/>
      <c r="H20" s="5">
        <f t="shared" si="0"/>
        <v>0</v>
      </c>
    </row>
    <row r="21" spans="2:8" x14ac:dyDescent="0.25">
      <c r="B21" s="10">
        <v>5</v>
      </c>
      <c r="C21" s="10" t="s">
        <v>35</v>
      </c>
      <c r="D21" s="10" t="s">
        <v>42</v>
      </c>
      <c r="E21" s="10"/>
      <c r="F21" s="11"/>
      <c r="G21" s="12"/>
      <c r="H21" s="12"/>
    </row>
    <row r="22" spans="2:8" ht="60" x14ac:dyDescent="0.25">
      <c r="B22" s="1" t="s">
        <v>82</v>
      </c>
      <c r="C22" s="1" t="s">
        <v>43</v>
      </c>
      <c r="D22" s="1" t="s">
        <v>83</v>
      </c>
      <c r="E22" s="1" t="s">
        <v>17</v>
      </c>
      <c r="F22" s="3">
        <v>1100</v>
      </c>
      <c r="G22" s="5"/>
      <c r="H22" s="5">
        <f t="shared" si="0"/>
        <v>0</v>
      </c>
    </row>
    <row r="23" spans="2:8" ht="45" x14ac:dyDescent="0.25">
      <c r="B23" s="1" t="s">
        <v>84</v>
      </c>
      <c r="C23" s="1" t="s">
        <v>85</v>
      </c>
      <c r="D23" s="1" t="s">
        <v>86</v>
      </c>
      <c r="E23" s="1" t="s">
        <v>17</v>
      </c>
      <c r="F23" s="3">
        <v>3300</v>
      </c>
      <c r="G23" s="5"/>
      <c r="H23" s="5">
        <f t="shared" si="0"/>
        <v>0</v>
      </c>
    </row>
    <row r="24" spans="2:8" ht="60" x14ac:dyDescent="0.25">
      <c r="B24" s="1" t="s">
        <v>87</v>
      </c>
      <c r="C24" s="1" t="s">
        <v>88</v>
      </c>
      <c r="D24" s="1" t="s">
        <v>89</v>
      </c>
      <c r="E24" s="1" t="s">
        <v>17</v>
      </c>
      <c r="F24" s="3">
        <v>3135</v>
      </c>
      <c r="G24" s="5"/>
      <c r="H24" s="5">
        <f t="shared" si="0"/>
        <v>0</v>
      </c>
    </row>
    <row r="25" spans="2:8" ht="60" x14ac:dyDescent="0.25">
      <c r="B25" s="1" t="s">
        <v>90</v>
      </c>
      <c r="C25" s="1" t="s">
        <v>44</v>
      </c>
      <c r="D25" s="1" t="s">
        <v>91</v>
      </c>
      <c r="E25" s="1" t="s">
        <v>17</v>
      </c>
      <c r="F25" s="3">
        <v>3020</v>
      </c>
      <c r="G25" s="5"/>
      <c r="H25" s="5">
        <f t="shared" si="0"/>
        <v>0</v>
      </c>
    </row>
    <row r="26" spans="2:8" x14ac:dyDescent="0.25">
      <c r="B26" s="10">
        <v>6</v>
      </c>
      <c r="C26" s="10" t="s">
        <v>46</v>
      </c>
      <c r="D26" s="10" t="s">
        <v>47</v>
      </c>
      <c r="E26" s="10"/>
      <c r="F26" s="11"/>
      <c r="G26" s="12"/>
      <c r="H26" s="12"/>
    </row>
    <row r="27" spans="2:8" ht="30" x14ac:dyDescent="0.25">
      <c r="B27" s="1" t="s">
        <v>92</v>
      </c>
      <c r="C27" s="1" t="s">
        <v>50</v>
      </c>
      <c r="D27" s="1" t="s">
        <v>51</v>
      </c>
      <c r="E27" s="1" t="s">
        <v>48</v>
      </c>
      <c r="F27" s="3">
        <v>2</v>
      </c>
      <c r="G27" s="5"/>
      <c r="H27" s="5">
        <f t="shared" si="0"/>
        <v>0</v>
      </c>
    </row>
    <row r="28" spans="2:8" ht="45" x14ac:dyDescent="0.25">
      <c r="B28" s="1" t="s">
        <v>93</v>
      </c>
      <c r="C28" s="1" t="s">
        <v>52</v>
      </c>
      <c r="D28" s="1" t="s">
        <v>53</v>
      </c>
      <c r="E28" s="1" t="s">
        <v>48</v>
      </c>
      <c r="F28" s="3">
        <v>7</v>
      </c>
      <c r="G28" s="5"/>
      <c r="H28" s="5">
        <f t="shared" si="0"/>
        <v>0</v>
      </c>
    </row>
    <row r="29" spans="2:8" ht="30" x14ac:dyDescent="0.25">
      <c r="B29" s="1" t="s">
        <v>94</v>
      </c>
      <c r="C29" s="1" t="s">
        <v>49</v>
      </c>
      <c r="D29" s="1" t="s">
        <v>95</v>
      </c>
      <c r="E29" s="1" t="s">
        <v>48</v>
      </c>
      <c r="F29" s="3">
        <v>1</v>
      </c>
      <c r="G29" s="5"/>
      <c r="H29" s="5">
        <f t="shared" si="0"/>
        <v>0</v>
      </c>
    </row>
    <row r="30" spans="2:8" ht="30" x14ac:dyDescent="0.25">
      <c r="B30" s="1" t="s">
        <v>96</v>
      </c>
      <c r="C30" s="1" t="s">
        <v>50</v>
      </c>
      <c r="D30" s="1" t="s">
        <v>97</v>
      </c>
      <c r="E30" s="1" t="s">
        <v>48</v>
      </c>
      <c r="F30" s="3">
        <v>1</v>
      </c>
      <c r="G30" s="5"/>
      <c r="H30" s="5">
        <f t="shared" si="0"/>
        <v>0</v>
      </c>
    </row>
    <row r="31" spans="2:8" x14ac:dyDescent="0.25">
      <c r="B31" s="1" t="s">
        <v>98</v>
      </c>
      <c r="C31" s="1" t="s">
        <v>52</v>
      </c>
      <c r="D31" s="1" t="s">
        <v>99</v>
      </c>
      <c r="E31" s="1" t="s">
        <v>48</v>
      </c>
      <c r="F31" s="3">
        <v>1</v>
      </c>
      <c r="G31" s="5"/>
      <c r="H31" s="5">
        <f t="shared" si="0"/>
        <v>0</v>
      </c>
    </row>
    <row r="32" spans="2:8" x14ac:dyDescent="0.25">
      <c r="B32" s="10">
        <v>7</v>
      </c>
      <c r="C32" s="10" t="s">
        <v>55</v>
      </c>
      <c r="D32" s="10" t="s">
        <v>56</v>
      </c>
      <c r="E32" s="10"/>
      <c r="F32" s="11"/>
      <c r="G32" s="12"/>
      <c r="H32" s="12"/>
    </row>
    <row r="33" spans="2:8" ht="30" x14ac:dyDescent="0.25">
      <c r="B33" s="1" t="s">
        <v>100</v>
      </c>
      <c r="C33" s="1" t="s">
        <v>57</v>
      </c>
      <c r="D33" s="1" t="s">
        <v>58</v>
      </c>
      <c r="E33" s="1" t="s">
        <v>17</v>
      </c>
      <c r="F33" s="3">
        <v>760</v>
      </c>
      <c r="G33" s="5"/>
      <c r="H33" s="5">
        <f t="shared" si="0"/>
        <v>0</v>
      </c>
    </row>
    <row r="34" spans="2:8" ht="30" x14ac:dyDescent="0.25">
      <c r="B34" s="1" t="s">
        <v>101</v>
      </c>
      <c r="C34" s="1" t="s">
        <v>102</v>
      </c>
      <c r="D34" s="1" t="s">
        <v>103</v>
      </c>
      <c r="E34" s="1" t="s">
        <v>48</v>
      </c>
      <c r="F34" s="3">
        <v>3</v>
      </c>
      <c r="G34" s="5"/>
      <c r="H34" s="5">
        <f t="shared" si="0"/>
        <v>0</v>
      </c>
    </row>
    <row r="35" spans="2:8" ht="105" x14ac:dyDescent="0.25">
      <c r="B35" s="1" t="s">
        <v>104</v>
      </c>
      <c r="C35" s="1" t="s">
        <v>59</v>
      </c>
      <c r="D35" s="1" t="s">
        <v>60</v>
      </c>
      <c r="E35" s="1" t="s">
        <v>17</v>
      </c>
      <c r="F35" s="3">
        <v>3750</v>
      </c>
      <c r="G35" s="5"/>
      <c r="H35" s="5">
        <f t="shared" si="0"/>
        <v>0</v>
      </c>
    </row>
    <row r="36" spans="2:8" ht="30" x14ac:dyDescent="0.25">
      <c r="B36" s="1" t="s">
        <v>105</v>
      </c>
      <c r="C36" s="1" t="s">
        <v>61</v>
      </c>
      <c r="D36" s="1" t="s">
        <v>62</v>
      </c>
      <c r="E36" s="1" t="s">
        <v>11</v>
      </c>
      <c r="F36" s="3">
        <v>1</v>
      </c>
      <c r="G36" s="5"/>
      <c r="H36" s="5">
        <f t="shared" si="0"/>
        <v>0</v>
      </c>
    </row>
    <row r="37" spans="2:8" ht="255" x14ac:dyDescent="0.25">
      <c r="B37" s="1" t="s">
        <v>106</v>
      </c>
      <c r="C37" s="1" t="s">
        <v>54</v>
      </c>
      <c r="D37" s="1" t="s">
        <v>63</v>
      </c>
      <c r="E37" s="1" t="s">
        <v>11</v>
      </c>
      <c r="F37" s="3">
        <v>1</v>
      </c>
      <c r="G37" s="5"/>
      <c r="H37" s="5">
        <f t="shared" si="0"/>
        <v>0</v>
      </c>
    </row>
    <row r="38" spans="2:8" x14ac:dyDescent="0.25">
      <c r="B38" s="13" t="s">
        <v>65</v>
      </c>
      <c r="C38" s="13"/>
      <c r="D38" s="13"/>
      <c r="E38" s="13"/>
      <c r="F38" s="13"/>
      <c r="G38" s="13"/>
      <c r="H38" s="6">
        <f>SUM(H5:H37)</f>
        <v>0</v>
      </c>
    </row>
    <row r="39" spans="2:8" x14ac:dyDescent="0.25">
      <c r="B39" s="13" t="s">
        <v>66</v>
      </c>
      <c r="C39" s="13"/>
      <c r="D39" s="13"/>
      <c r="E39" s="13"/>
      <c r="F39" s="13"/>
      <c r="G39" s="13"/>
      <c r="H39" s="6">
        <f>ROUND(H38*0.23,2)</f>
        <v>0</v>
      </c>
    </row>
    <row r="40" spans="2:8" x14ac:dyDescent="0.25">
      <c r="B40" s="13" t="s">
        <v>67</v>
      </c>
      <c r="C40" s="13"/>
      <c r="D40" s="13"/>
      <c r="E40" s="13"/>
      <c r="F40" s="13"/>
      <c r="G40" s="13"/>
      <c r="H40" s="6">
        <f>H38+H39</f>
        <v>0</v>
      </c>
    </row>
  </sheetData>
  <mergeCells count="3">
    <mergeCell ref="B40:G40"/>
    <mergeCell ref="B38:G38"/>
    <mergeCell ref="B39:G39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</dc:creator>
  <cp:lastModifiedBy>Daniel J</cp:lastModifiedBy>
  <cp:lastPrinted>2022-09-08T21:55:09Z</cp:lastPrinted>
  <dcterms:created xsi:type="dcterms:W3CDTF">2022-06-22T19:57:26Z</dcterms:created>
  <dcterms:modified xsi:type="dcterms:W3CDTF">2022-09-08T22:05:21Z</dcterms:modified>
</cp:coreProperties>
</file>