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zernica\Dobrzykowice Widawska\Zamawiający\Przedmiar\"/>
    </mc:Choice>
  </mc:AlternateContent>
  <xr:revisionPtr revIDLastSave="0" documentId="13_ncr:1_{3CFB805D-49D8-4758-A093-E879914FD346}" xr6:coauthVersionLast="47" xr6:coauthVersionMax="47" xr10:uidLastSave="{00000000-0000-0000-0000-000000000000}"/>
  <bookViews>
    <workbookView xWindow="0" yWindow="0" windowWidth="23040" windowHeight="12504" xr2:uid="{F9F81054-E60D-4B5F-91BD-E96D5E558946}"/>
  </bookViews>
  <sheets>
    <sheet name="Arkusz1" sheetId="1" r:id="rId1"/>
  </sheets>
  <definedNames>
    <definedName name="_xlnm.Print_Area" localSheetId="0">Arkusz1!$A$1:$G$49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G16" i="1"/>
  <c r="G17" i="1"/>
  <c r="G18" i="1"/>
  <c r="G19" i="1"/>
  <c r="G20" i="1"/>
  <c r="G21" i="1"/>
  <c r="G23" i="1"/>
  <c r="G24" i="1"/>
  <c r="G25" i="1"/>
  <c r="G26" i="1"/>
  <c r="G28" i="1"/>
  <c r="G29" i="1"/>
  <c r="G30" i="1"/>
  <c r="G31" i="1"/>
  <c r="G32" i="1"/>
  <c r="G33" i="1"/>
  <c r="G34" i="1"/>
  <c r="G35" i="1"/>
  <c r="G37" i="1"/>
  <c r="G38" i="1"/>
  <c r="G40" i="1"/>
  <c r="G41" i="1"/>
  <c r="G42" i="1"/>
  <c r="G43" i="1"/>
  <c r="G44" i="1"/>
  <c r="G45" i="1"/>
  <c r="G46" i="1"/>
  <c r="G13" i="1"/>
  <c r="G8" i="1"/>
  <c r="G9" i="1"/>
  <c r="G10" i="1"/>
  <c r="G11" i="1"/>
  <c r="G7" i="1"/>
  <c r="G47" i="1" l="1"/>
  <c r="G48" i="1" s="1"/>
  <c r="G49" i="1" s="1"/>
</calcChain>
</file>

<file path=xl/sharedStrings.xml><?xml version="1.0" encoding="utf-8"?>
<sst xmlns="http://schemas.openxmlformats.org/spreadsheetml/2006/main" count="161" uniqueCount="129">
  <si>
    <t>Lp.</t>
  </si>
  <si>
    <t>Podstawa</t>
  </si>
  <si>
    <t>Opis</t>
  </si>
  <si>
    <t>Ilość</t>
  </si>
  <si>
    <t>Cena jedn.</t>
  </si>
  <si>
    <t>Wartość</t>
  </si>
  <si>
    <t>45112000-5</t>
  </si>
  <si>
    <t>Roboty przygotowawcze i rozbiórkowe</t>
  </si>
  <si>
    <t>1 d.1</t>
  </si>
  <si>
    <t xml:space="preserve">  Uproszczona</t>
  </si>
  <si>
    <t>Wdrożenie i utrzymanie projektu tymczasowej organizacji ruchu.</t>
  </si>
  <si>
    <t>kpl.</t>
  </si>
  <si>
    <t>2 d.1</t>
  </si>
  <si>
    <t>KNNR 1 0111-01</t>
  </si>
  <si>
    <t>Roboty pomiarowe przy liniowych robotach ziemnych - trasa dróg w terenie równinnym</t>
  </si>
  <si>
    <t>km</t>
  </si>
  <si>
    <t>3 d.1</t>
  </si>
  <si>
    <t>KNR 2-31 0802-07 0802-08</t>
  </si>
  <si>
    <t>Mechaniczne rozebranie podbudowy z kruszywa kamiennego o grubości 10 cm</t>
  </si>
  <si>
    <t>m2</t>
  </si>
  <si>
    <t>4 d.1</t>
  </si>
  <si>
    <t>KNR AT-03 0101-01</t>
  </si>
  <si>
    <t>Roboty remontowe - cięcie piłą nawierzchni bitumicznych na gł. do 5 cm</t>
  </si>
  <si>
    <t>m</t>
  </si>
  <si>
    <t>5 d.1</t>
  </si>
  <si>
    <t>KNR AT-03 0104-01</t>
  </si>
  <si>
    <t>Mechaniczna rozbiórka nawierzchni bitumicznej o gr. 4 cm z wywozem materiału i utylizacją</t>
  </si>
  <si>
    <t>45111200-0</t>
  </si>
  <si>
    <t>Roboty ziemne</t>
  </si>
  <si>
    <t>6 d.2</t>
  </si>
  <si>
    <t>KNR 2-01 0206-02</t>
  </si>
  <si>
    <t>Roboty ziemne wykonywane koparkami podsiębiernymi o poj. łyżki 0.40 m3 w gruncie kat. III z transportem urobku samochodami samowyładowczymi. Poszerzenia, jezdnia, drenaż, zjazdy.</t>
  </si>
  <si>
    <t>m3</t>
  </si>
  <si>
    <t>7 d.2</t>
  </si>
  <si>
    <t>KNR 2-31 0103-04</t>
  </si>
  <si>
    <t>Mechaniczne profilowanie i zagęszczenie podłoża pod warstwy konstrukcyjne nawierzchni w gruncie kat. I-IV</t>
  </si>
  <si>
    <t>45233121-3</t>
  </si>
  <si>
    <t>Podbudowy</t>
  </si>
  <si>
    <t>8 d.3</t>
  </si>
  <si>
    <t>KNR 2-31 0104-03 analogia</t>
  </si>
  <si>
    <t>Warstwy odsączające z piasku na całej szerokości jezdni lub na poszerzeniach - grubość warstwy po zagęszczeniu 10 cm</t>
  </si>
  <si>
    <t>9 d.3</t>
  </si>
  <si>
    <t>KNR 2-31 0104-03 0104-04 analogia</t>
  </si>
  <si>
    <t>Warstwy meozoochronna/odsączające z piasku, wykonanie ręczne, zagęszczanie mechaniczne - grubość warstwy po zagęszczeniu 40 cm,  k10&gt;8m/dobę - zjazdy</t>
  </si>
  <si>
    <t>10 d.3</t>
  </si>
  <si>
    <t>KNR 2-31 0114-05 0114-06 analogia</t>
  </si>
  <si>
    <t>Podbudowa z kruszywa łamanego - warstwa dolna o grubości po zagęszczeniu 23 cm</t>
  </si>
  <si>
    <t>11 d.3</t>
  </si>
  <si>
    <t>KNR 2-31 0114-07 0114-08 analogia</t>
  </si>
  <si>
    <t>Podbudowa z kruszywa łamanego - warstwa górna o grubości po zagęszczeniu 10 cm</t>
  </si>
  <si>
    <t>12 d.3</t>
  </si>
  <si>
    <t>KNR 2-31 0107-01</t>
  </si>
  <si>
    <t>Wyrównanie istniejącej podbudowy kruszywem 0/31  wraz ze zruszeniem na 15cm oraz z zagęszczeniem mechanicznym - średnia grubość warstwy po zagęszczeniu 10cm</t>
  </si>
  <si>
    <t>13 d.3</t>
  </si>
  <si>
    <t>KNR 2-31 0109-03 0109-04</t>
  </si>
  <si>
    <t>Podbudowa betonowa bez dylatacji - grubość warstwy po zagęszczeniu 10 cm  /Pod nawierzchnie z kostki kamiennej/</t>
  </si>
  <si>
    <t>Nawierzchnie</t>
  </si>
  <si>
    <t>14 d.4</t>
  </si>
  <si>
    <t>KNR AT-03 0202-01</t>
  </si>
  <si>
    <t>Mechaniczne oczyszczenie i skropienie emulsją asfaltową na zimno podbudowy tłuczniowej lub z gruntu stabilizowanego cementem; zużycie emulsji 0,7 kg/m2 - podbudowa na szerokości 1m</t>
  </si>
  <si>
    <t>15 d.4</t>
  </si>
  <si>
    <t>KNR AT-03 0202-02</t>
  </si>
  <si>
    <t>Mechaniczne oczyszczenie i skropienie emulsją asfaltową na zimno  nawierzchni bitumicznej - podbudowa na szerokość 1m i warstwy wiążącej AC16W; zużycie emulsji 0,5 kg/m2</t>
  </si>
  <si>
    <t>16 d.4</t>
  </si>
  <si>
    <t>KNR 2-31 0310-01</t>
  </si>
  <si>
    <t>Nawierzchnia z mieszanek mineralno-bitumicznych grysowych AC16W - warstwa wiążąca asfaltowa - grubość po zagęszczeniu 4 cm</t>
  </si>
  <si>
    <t>17 d.4</t>
  </si>
  <si>
    <t>KNR 2-31 0310-05 0310-06</t>
  </si>
  <si>
    <t>Nawierzchnia z mieszanek mineralno-bitumicznych AC11S - warstwa ścieralna asfaltowa - grubość po zagęszczeniu 4 cm</t>
  </si>
  <si>
    <t>45233222-1</t>
  </si>
  <si>
    <t>Roboty brukarskie</t>
  </si>
  <si>
    <t>18 d.5</t>
  </si>
  <si>
    <t>KNR 2-31 0403-03 analogia</t>
  </si>
  <si>
    <t>Krawężniki betonowe wtopione o wymiarach 15x30 cm</t>
  </si>
  <si>
    <t>19 d.5</t>
  </si>
  <si>
    <t>KNR 2-31 0403-05 analogia</t>
  </si>
  <si>
    <t>Krawężniki betonowe wtopione o wymiarach 15x22 cm na podsypce cementowo-piaskowej</t>
  </si>
  <si>
    <t>20 d.5</t>
  </si>
  <si>
    <t>KNR 2-31 0407-05 analogia</t>
  </si>
  <si>
    <t>Obrzeża betonowe o wymiarach 30x8 cm na podsypce cementowo-piaskowej z wypełnieniem spoin zaprawą cementową</t>
  </si>
  <si>
    <t>21 d.5</t>
  </si>
  <si>
    <t>KNR 2-31 0402-04 analogia</t>
  </si>
  <si>
    <t>Ława pod krawężniki/obrzeża betonowa z oporem</t>
  </si>
  <si>
    <t>22 d.5</t>
  </si>
  <si>
    <t>KNR 2-31 0511-03 analogia</t>
  </si>
  <si>
    <t>Nawierzchnie z kostki brukowej betonowej czerwonej o grubości 8 cm na podsypce cementowo-piaskowej - wyniesione skrzyżowanie</t>
  </si>
  <si>
    <t>23 d.5</t>
  </si>
  <si>
    <t>Nawierzchnie z kostki brukowej betonowej grafitowejej o grubości 8 cm na podsypce cementowo-piaskowej - dojścia do posesji</t>
  </si>
  <si>
    <t>24 d.5</t>
  </si>
  <si>
    <t>Nawierzchnie z kostki brukowej betonowej o grubości 8 cm ECO (20x20) na podsypce cementowo-piaskowej z zasypką grysem - zjazdy</t>
  </si>
  <si>
    <t>25 d.5</t>
  </si>
  <si>
    <t>KNR 2-31 0302-03 analogia</t>
  </si>
  <si>
    <t>Nawierzchnia z kostki kamiennej rzędowej o wysokości 18 cm bez podsypki</t>
  </si>
  <si>
    <t>Docelowa organizacja ruchu</t>
  </si>
  <si>
    <t>26 d.6</t>
  </si>
  <si>
    <t>KNNR 6 0702-01</t>
  </si>
  <si>
    <t>Pionowe znaki drogowe - słupki z rur stalowych.</t>
  </si>
  <si>
    <t>szt.</t>
  </si>
  <si>
    <t>27 d.6</t>
  </si>
  <si>
    <t>KNNR 6 0702-05</t>
  </si>
  <si>
    <t>Pionowe znaki drogowe - znaki zakazu, nakazu, ostrzegawcze i informacyjne o pow. ponad 0.3 m2</t>
  </si>
  <si>
    <t>45450000-6</t>
  </si>
  <si>
    <t>Roboty wykończeniowe</t>
  </si>
  <si>
    <t>28 d.7</t>
  </si>
  <si>
    <t>KNR 2-31 0204-05 0204-06 analogia</t>
  </si>
  <si>
    <t>Pobocze z kruszywa kamiennego 0/31,5 - grubość po zagęszczeniu 15 cm</t>
  </si>
  <si>
    <t>29 d.7</t>
  </si>
  <si>
    <t>KNR 2-31 1402-02</t>
  </si>
  <si>
    <t>Porządkowanie i profilowanie terenu przyległego do jezdni: koszenie trawy, chwastów, wycinka krzewów, zebranie zalegającego gruzu i śmieci oraz z wyrównaniem terenu na szerokości pasa drogowego wraz z wywozem w/w odpadów na wysypisko uwzględniając koszt utylizacji.</t>
  </si>
  <si>
    <t>30 d.7</t>
  </si>
  <si>
    <t>Wykonanie mapy powykonawczej, złożenie i zatwierdzenie w ośrodku geodezyjnym</t>
  </si>
  <si>
    <t>31 d.7</t>
  </si>
  <si>
    <t>KNR 2-31 1406-04</t>
  </si>
  <si>
    <t>Regulacja pionowa studzienek dla zaworów wodociągowych wraz z zakupem i wymianą na nowe żeliwne.</t>
  </si>
  <si>
    <t>32 d.7</t>
  </si>
  <si>
    <t>KNR 2-31 1406-03</t>
  </si>
  <si>
    <t>Regulacja pionowa studzienek dla włazów kanałowych - pierścieniami</t>
  </si>
  <si>
    <t>33 d.7</t>
  </si>
  <si>
    <t xml:space="preserve"> wycena indywidualna Uproszczona</t>
  </si>
  <si>
    <t>Aktualizacja w zakresie wykonywanych robót posiadanej przez Inwestora (Gminę Czernica) ewidencji dróg prowadzonej prowadzonej w oprogramowaniu EwidMaster dostarczanym przez firmę Smart Factor ul. Algierska 17K, 03-954 Warszawa. Aktualizacji ewidencji może dokonać wykonawca ( lub podmiot wskazany przez wykonawcę)  posiadający pozytywne referencje na co najmniej 1 usługę polegającą na zakładaniu/aktualizacji ewidencji dróg zgodnie z rozporządzeniem Ministra Infrastruktury z dnia 16 lutego 2005 r. w sprawie sposobu numeracji i ewidencji dróg publicznych, obiektów mostowych, tuneli, przepustów i promów oraz rejestru numerów nadanych drogom, obiektom mostowym i tunelom.</t>
  </si>
  <si>
    <t>34 d.7</t>
  </si>
  <si>
    <t>KNR 2-31 0107-01 + KNR 2-01 0206-02 analogia</t>
  </si>
  <si>
    <t>Wykonanie dowiązań do istniejących dróg kruszywem 0/31,5 o śr. gr. 10 cm na długości od 5 do 10 m wraz z oczyszczeniem ist. nawierzchni lub korytowaniem</t>
  </si>
  <si>
    <t>Jedn.</t>
  </si>
  <si>
    <t>Wartość robót netto:</t>
  </si>
  <si>
    <t>Podatek VAT:</t>
  </si>
  <si>
    <t>Wartość robót brutto:</t>
  </si>
  <si>
    <t>Przedmiar robót</t>
  </si>
  <si>
    <r>
      <t>"Remont drogi ul. Widawskiej w m. Dobrzykowice na odcinku od ul. Lazurytowej do ul. Brylantowej”</t>
    </r>
    <r>
      <rPr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</si>
</sst>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164" fontId="0" fillId="0" borderId="1" xfId="0" applyNumberFormat="1" applyBorder="1" applyAlignment="1">
      <alignment horizontal="center" vertical="center" wrapText="1"/>
    </xf>
    <xf numFmtId="164" fontId="0" fillId="2" borderId="1" xfId="0" applyNumberFormat="1" applyFill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0" fillId="0" borderId="0" xfId="0" applyNumberFormat="1"/>
    <xf numFmtId="4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wrapText="1"/>
    </xf>
    <xf numFmtId="4" fontId="0" fillId="0" borderId="1" xfId="0" applyNumberFormat="1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C4412-4950-4B1A-84F6-F4610F96A4EE}">
  <sheetPr>
    <pageSetUpPr fitToPage="1"/>
  </sheetPr>
  <dimension ref="A1:G49"/>
  <sheetViews>
    <sheetView tabSelected="1" workbookViewId="0">
      <selection activeCell="G49" sqref="A1:G49"/>
    </sheetView>
  </sheetViews>
  <sheetFormatPr defaultRowHeight="14.4" x14ac:dyDescent="0.3"/>
  <cols>
    <col min="2" max="2" width="15.109375" customWidth="1"/>
    <col min="3" max="3" width="46.21875" customWidth="1"/>
    <col min="5" max="5" width="8.77734375" style="7"/>
    <col min="6" max="6" width="9.6640625" style="12" customWidth="1"/>
    <col min="7" max="7" width="9.88671875" style="12" customWidth="1"/>
  </cols>
  <sheetData>
    <row r="1" spans="1:7" x14ac:dyDescent="0.3">
      <c r="C1" s="13" t="s">
        <v>127</v>
      </c>
    </row>
    <row r="3" spans="1:7" x14ac:dyDescent="0.3">
      <c r="A3" s="17" t="s">
        <v>128</v>
      </c>
      <c r="B3" s="17"/>
      <c r="C3" s="17"/>
      <c r="D3" s="17"/>
      <c r="E3" s="17"/>
      <c r="F3" s="17"/>
      <c r="G3" s="17"/>
    </row>
    <row r="5" spans="1:7" ht="19.5" customHeight="1" x14ac:dyDescent="0.3">
      <c r="A5" s="2" t="s">
        <v>0</v>
      </c>
      <c r="B5" s="2" t="s">
        <v>1</v>
      </c>
      <c r="C5" s="2" t="s">
        <v>2</v>
      </c>
      <c r="D5" s="2" t="s">
        <v>123</v>
      </c>
      <c r="E5" s="4" t="s">
        <v>3</v>
      </c>
      <c r="F5" s="8" t="s">
        <v>4</v>
      </c>
      <c r="G5" s="8" t="s">
        <v>5</v>
      </c>
    </row>
    <row r="6" spans="1:7" x14ac:dyDescent="0.3">
      <c r="A6" s="3">
        <v>1</v>
      </c>
      <c r="B6" s="3" t="s">
        <v>6</v>
      </c>
      <c r="C6" s="3" t="s">
        <v>7</v>
      </c>
      <c r="D6" s="3"/>
      <c r="E6" s="5"/>
      <c r="F6" s="9"/>
      <c r="G6" s="9"/>
    </row>
    <row r="7" spans="1:7" ht="28.8" x14ac:dyDescent="0.3">
      <c r="A7" s="1" t="s">
        <v>8</v>
      </c>
      <c r="B7" s="1" t="s">
        <v>9</v>
      </c>
      <c r="C7" s="1" t="s">
        <v>10</v>
      </c>
      <c r="D7" s="1" t="s">
        <v>11</v>
      </c>
      <c r="E7" s="6">
        <v>1</v>
      </c>
      <c r="F7" s="10"/>
      <c r="G7" s="10">
        <f>ROUND(E7*F7,2)</f>
        <v>0</v>
      </c>
    </row>
    <row r="8" spans="1:7" ht="28.8" x14ac:dyDescent="0.3">
      <c r="A8" s="1" t="s">
        <v>12</v>
      </c>
      <c r="B8" s="1" t="s">
        <v>13</v>
      </c>
      <c r="C8" s="1" t="s">
        <v>14</v>
      </c>
      <c r="D8" s="1" t="s">
        <v>15</v>
      </c>
      <c r="E8" s="6">
        <v>0.88600000000000001</v>
      </c>
      <c r="F8" s="10"/>
      <c r="G8" s="10">
        <f t="shared" ref="G8:G46" si="0">ROUND(E8*F8,2)</f>
        <v>0</v>
      </c>
    </row>
    <row r="9" spans="1:7" ht="28.8" x14ac:dyDescent="0.3">
      <c r="A9" s="1" t="s">
        <v>16</v>
      </c>
      <c r="B9" s="1" t="s">
        <v>17</v>
      </c>
      <c r="C9" s="1" t="s">
        <v>18</v>
      </c>
      <c r="D9" s="1" t="s">
        <v>19</v>
      </c>
      <c r="E9" s="6">
        <v>330</v>
      </c>
      <c r="F9" s="10"/>
      <c r="G9" s="10">
        <f t="shared" si="0"/>
        <v>0</v>
      </c>
    </row>
    <row r="10" spans="1:7" ht="28.8" x14ac:dyDescent="0.3">
      <c r="A10" s="1" t="s">
        <v>20</v>
      </c>
      <c r="B10" s="1" t="s">
        <v>21</v>
      </c>
      <c r="C10" s="1" t="s">
        <v>22</v>
      </c>
      <c r="D10" s="1" t="s">
        <v>23</v>
      </c>
      <c r="E10" s="6">
        <v>6</v>
      </c>
      <c r="F10" s="10"/>
      <c r="G10" s="10">
        <f t="shared" si="0"/>
        <v>0</v>
      </c>
    </row>
    <row r="11" spans="1:7" ht="28.8" x14ac:dyDescent="0.3">
      <c r="A11" s="1" t="s">
        <v>24</v>
      </c>
      <c r="B11" s="1" t="s">
        <v>25</v>
      </c>
      <c r="C11" s="1" t="s">
        <v>26</v>
      </c>
      <c r="D11" s="1" t="s">
        <v>19</v>
      </c>
      <c r="E11" s="6">
        <v>58.8</v>
      </c>
      <c r="F11" s="10"/>
      <c r="G11" s="10">
        <f t="shared" si="0"/>
        <v>0</v>
      </c>
    </row>
    <row r="12" spans="1:7" x14ac:dyDescent="0.3">
      <c r="A12" s="3">
        <v>2</v>
      </c>
      <c r="B12" s="3" t="s">
        <v>27</v>
      </c>
      <c r="C12" s="3" t="s">
        <v>28</v>
      </c>
      <c r="D12" s="3"/>
      <c r="E12" s="5"/>
      <c r="F12" s="9"/>
      <c r="G12" s="9"/>
    </row>
    <row r="13" spans="1:7" ht="72" x14ac:dyDescent="0.3">
      <c r="A13" s="1" t="s">
        <v>29</v>
      </c>
      <c r="B13" s="1" t="s">
        <v>30</v>
      </c>
      <c r="C13" s="1" t="s">
        <v>31</v>
      </c>
      <c r="D13" s="1" t="s">
        <v>32</v>
      </c>
      <c r="E13" s="6">
        <v>1026.93</v>
      </c>
      <c r="F13" s="10"/>
      <c r="G13" s="10">
        <f t="shared" si="0"/>
        <v>0</v>
      </c>
    </row>
    <row r="14" spans="1:7" ht="28.8" x14ac:dyDescent="0.3">
      <c r="A14" s="1" t="s">
        <v>33</v>
      </c>
      <c r="B14" s="1" t="s">
        <v>34</v>
      </c>
      <c r="C14" s="1" t="s">
        <v>35</v>
      </c>
      <c r="D14" s="1" t="s">
        <v>19</v>
      </c>
      <c r="E14" s="6">
        <v>3238.4</v>
      </c>
      <c r="F14" s="10"/>
      <c r="G14" s="10">
        <f t="shared" si="0"/>
        <v>0</v>
      </c>
    </row>
    <row r="15" spans="1:7" x14ac:dyDescent="0.3">
      <c r="A15" s="3">
        <v>3</v>
      </c>
      <c r="B15" s="3" t="s">
        <v>36</v>
      </c>
      <c r="C15" s="3" t="s">
        <v>37</v>
      </c>
      <c r="D15" s="3"/>
      <c r="E15" s="5"/>
      <c r="F15" s="9"/>
      <c r="G15" s="9"/>
    </row>
    <row r="16" spans="1:7" ht="43.2" x14ac:dyDescent="0.3">
      <c r="A16" s="1" t="s">
        <v>38</v>
      </c>
      <c r="B16" s="1" t="s">
        <v>39</v>
      </c>
      <c r="C16" s="1" t="s">
        <v>40</v>
      </c>
      <c r="D16" s="1" t="s">
        <v>19</v>
      </c>
      <c r="E16" s="6">
        <v>3238.4</v>
      </c>
      <c r="F16" s="10"/>
      <c r="G16" s="10">
        <f t="shared" si="0"/>
        <v>0</v>
      </c>
    </row>
    <row r="17" spans="1:7" ht="57.6" x14ac:dyDescent="0.3">
      <c r="A17" s="1" t="s">
        <v>41</v>
      </c>
      <c r="B17" s="1" t="s">
        <v>42</v>
      </c>
      <c r="C17" s="1" t="s">
        <v>43</v>
      </c>
      <c r="D17" s="1" t="s">
        <v>19</v>
      </c>
      <c r="E17" s="6">
        <v>227</v>
      </c>
      <c r="F17" s="10"/>
      <c r="G17" s="10">
        <f t="shared" si="0"/>
        <v>0</v>
      </c>
    </row>
    <row r="18" spans="1:7" ht="43.2" x14ac:dyDescent="0.3">
      <c r="A18" s="1" t="s">
        <v>44</v>
      </c>
      <c r="B18" s="1" t="s">
        <v>45</v>
      </c>
      <c r="C18" s="1" t="s">
        <v>46</v>
      </c>
      <c r="D18" s="1" t="s">
        <v>19</v>
      </c>
      <c r="E18" s="6">
        <v>3238.4</v>
      </c>
      <c r="F18" s="10"/>
      <c r="G18" s="10">
        <f t="shared" si="0"/>
        <v>0</v>
      </c>
    </row>
    <row r="19" spans="1:7" ht="43.2" x14ac:dyDescent="0.3">
      <c r="A19" s="1" t="s">
        <v>47</v>
      </c>
      <c r="B19" s="1" t="s">
        <v>48</v>
      </c>
      <c r="C19" s="1" t="s">
        <v>49</v>
      </c>
      <c r="D19" s="1" t="s">
        <v>19</v>
      </c>
      <c r="E19" s="6">
        <v>47</v>
      </c>
      <c r="F19" s="10"/>
      <c r="G19" s="10">
        <f t="shared" si="0"/>
        <v>0</v>
      </c>
    </row>
    <row r="20" spans="1:7" ht="57.6" x14ac:dyDescent="0.3">
      <c r="A20" s="1" t="s">
        <v>50</v>
      </c>
      <c r="B20" s="1" t="s">
        <v>51</v>
      </c>
      <c r="C20" s="1" t="s">
        <v>52</v>
      </c>
      <c r="D20" s="1" t="s">
        <v>32</v>
      </c>
      <c r="E20" s="6">
        <v>266.39999999999998</v>
      </c>
      <c r="F20" s="10"/>
      <c r="G20" s="10">
        <f t="shared" si="0"/>
        <v>0</v>
      </c>
    </row>
    <row r="21" spans="1:7" ht="43.2" x14ac:dyDescent="0.3">
      <c r="A21" s="1" t="s">
        <v>53</v>
      </c>
      <c r="B21" s="1" t="s">
        <v>54</v>
      </c>
      <c r="C21" s="1" t="s">
        <v>55</v>
      </c>
      <c r="D21" s="1" t="s">
        <v>19</v>
      </c>
      <c r="E21" s="6">
        <v>256</v>
      </c>
      <c r="F21" s="10"/>
      <c r="G21" s="10">
        <f t="shared" si="0"/>
        <v>0</v>
      </c>
    </row>
    <row r="22" spans="1:7" x14ac:dyDescent="0.3">
      <c r="A22" s="3">
        <v>4</v>
      </c>
      <c r="B22" s="3" t="s">
        <v>36</v>
      </c>
      <c r="C22" s="3" t="s">
        <v>56</v>
      </c>
      <c r="D22" s="3"/>
      <c r="E22" s="5"/>
      <c r="F22" s="9"/>
      <c r="G22" s="9"/>
    </row>
    <row r="23" spans="1:7" ht="57.6" x14ac:dyDescent="0.3">
      <c r="A23" s="1" t="s">
        <v>57</v>
      </c>
      <c r="B23" s="1" t="s">
        <v>58</v>
      </c>
      <c r="C23" s="1" t="s">
        <v>59</v>
      </c>
      <c r="D23" s="1" t="s">
        <v>19</v>
      </c>
      <c r="E23" s="6">
        <v>1084</v>
      </c>
      <c r="F23" s="10"/>
      <c r="G23" s="10">
        <f t="shared" si="0"/>
        <v>0</v>
      </c>
    </row>
    <row r="24" spans="1:7" ht="57.6" x14ac:dyDescent="0.3">
      <c r="A24" s="1" t="s">
        <v>60</v>
      </c>
      <c r="B24" s="1" t="s">
        <v>61</v>
      </c>
      <c r="C24" s="1" t="s">
        <v>62</v>
      </c>
      <c r="D24" s="1" t="s">
        <v>19</v>
      </c>
      <c r="E24" s="6">
        <v>4682</v>
      </c>
      <c r="F24" s="10"/>
      <c r="G24" s="10">
        <f t="shared" si="0"/>
        <v>0</v>
      </c>
    </row>
    <row r="25" spans="1:7" ht="43.2" x14ac:dyDescent="0.3">
      <c r="A25" s="1" t="s">
        <v>63</v>
      </c>
      <c r="B25" s="1" t="s">
        <v>64</v>
      </c>
      <c r="C25" s="1" t="s">
        <v>65</v>
      </c>
      <c r="D25" s="1" t="s">
        <v>19</v>
      </c>
      <c r="E25" s="6">
        <v>4682</v>
      </c>
      <c r="F25" s="10"/>
      <c r="G25" s="10">
        <f t="shared" si="0"/>
        <v>0</v>
      </c>
    </row>
    <row r="26" spans="1:7" ht="43.2" x14ac:dyDescent="0.3">
      <c r="A26" s="1" t="s">
        <v>66</v>
      </c>
      <c r="B26" s="1" t="s">
        <v>67</v>
      </c>
      <c r="C26" s="1" t="s">
        <v>68</v>
      </c>
      <c r="D26" s="1" t="s">
        <v>19</v>
      </c>
      <c r="E26" s="6">
        <v>4412</v>
      </c>
      <c r="F26" s="10"/>
      <c r="G26" s="10">
        <f t="shared" si="0"/>
        <v>0</v>
      </c>
    </row>
    <row r="27" spans="1:7" x14ac:dyDescent="0.3">
      <c r="A27" s="3">
        <v>5</v>
      </c>
      <c r="B27" s="3" t="s">
        <v>69</v>
      </c>
      <c r="C27" s="3" t="s">
        <v>70</v>
      </c>
      <c r="D27" s="3"/>
      <c r="E27" s="5"/>
      <c r="F27" s="9"/>
      <c r="G27" s="9"/>
    </row>
    <row r="28" spans="1:7" ht="28.8" x14ac:dyDescent="0.3">
      <c r="A28" s="1" t="s">
        <v>71</v>
      </c>
      <c r="B28" s="1" t="s">
        <v>72</v>
      </c>
      <c r="C28" s="1" t="s">
        <v>73</v>
      </c>
      <c r="D28" s="1" t="s">
        <v>23</v>
      </c>
      <c r="E28" s="6">
        <v>290</v>
      </c>
      <c r="F28" s="10"/>
      <c r="G28" s="10">
        <f t="shared" si="0"/>
        <v>0</v>
      </c>
    </row>
    <row r="29" spans="1:7" ht="28.8" x14ac:dyDescent="0.3">
      <c r="A29" s="1" t="s">
        <v>74</v>
      </c>
      <c r="B29" s="1" t="s">
        <v>75</v>
      </c>
      <c r="C29" s="1" t="s">
        <v>76</v>
      </c>
      <c r="D29" s="1" t="s">
        <v>23</v>
      </c>
      <c r="E29" s="6">
        <v>115</v>
      </c>
      <c r="F29" s="10"/>
      <c r="G29" s="10">
        <f t="shared" si="0"/>
        <v>0</v>
      </c>
    </row>
    <row r="30" spans="1:7" ht="43.2" x14ac:dyDescent="0.3">
      <c r="A30" s="1" t="s">
        <v>77</v>
      </c>
      <c r="B30" s="1" t="s">
        <v>78</v>
      </c>
      <c r="C30" s="1" t="s">
        <v>79</v>
      </c>
      <c r="D30" s="1" t="s">
        <v>23</v>
      </c>
      <c r="E30" s="6">
        <v>240</v>
      </c>
      <c r="F30" s="10"/>
      <c r="G30" s="10">
        <f t="shared" si="0"/>
        <v>0</v>
      </c>
    </row>
    <row r="31" spans="1:7" ht="28.8" x14ac:dyDescent="0.3">
      <c r="A31" s="1" t="s">
        <v>80</v>
      </c>
      <c r="B31" s="1" t="s">
        <v>81</v>
      </c>
      <c r="C31" s="1" t="s">
        <v>82</v>
      </c>
      <c r="D31" s="1" t="s">
        <v>32</v>
      </c>
      <c r="E31" s="6">
        <v>31.5</v>
      </c>
      <c r="F31" s="10"/>
      <c r="G31" s="10">
        <f t="shared" si="0"/>
        <v>0</v>
      </c>
    </row>
    <row r="32" spans="1:7" ht="43.2" x14ac:dyDescent="0.3">
      <c r="A32" s="1" t="s">
        <v>83</v>
      </c>
      <c r="B32" s="1" t="s">
        <v>84</v>
      </c>
      <c r="C32" s="1" t="s">
        <v>85</v>
      </c>
      <c r="D32" s="1" t="s">
        <v>19</v>
      </c>
      <c r="E32" s="6">
        <v>810</v>
      </c>
      <c r="F32" s="10"/>
      <c r="G32" s="10">
        <f t="shared" si="0"/>
        <v>0</v>
      </c>
    </row>
    <row r="33" spans="1:7" ht="43.2" x14ac:dyDescent="0.3">
      <c r="A33" s="1" t="s">
        <v>86</v>
      </c>
      <c r="B33" s="1" t="s">
        <v>84</v>
      </c>
      <c r="C33" s="1" t="s">
        <v>87</v>
      </c>
      <c r="D33" s="1" t="s">
        <v>19</v>
      </c>
      <c r="E33" s="6">
        <v>47</v>
      </c>
      <c r="F33" s="10"/>
      <c r="G33" s="10">
        <f t="shared" si="0"/>
        <v>0</v>
      </c>
    </row>
    <row r="34" spans="1:7" ht="43.2" x14ac:dyDescent="0.3">
      <c r="A34" s="1" t="s">
        <v>88</v>
      </c>
      <c r="B34" s="1" t="s">
        <v>84</v>
      </c>
      <c r="C34" s="1" t="s">
        <v>89</v>
      </c>
      <c r="D34" s="1" t="s">
        <v>19</v>
      </c>
      <c r="E34" s="6">
        <v>227</v>
      </c>
      <c r="F34" s="10"/>
      <c r="G34" s="10">
        <f t="shared" si="0"/>
        <v>0</v>
      </c>
    </row>
    <row r="35" spans="1:7" ht="28.8" x14ac:dyDescent="0.3">
      <c r="A35" s="1" t="s">
        <v>90</v>
      </c>
      <c r="B35" s="1" t="s">
        <v>91</v>
      </c>
      <c r="C35" s="1" t="s">
        <v>92</v>
      </c>
      <c r="D35" s="1" t="s">
        <v>19</v>
      </c>
      <c r="E35" s="6">
        <v>240</v>
      </c>
      <c r="F35" s="10"/>
      <c r="G35" s="10">
        <f t="shared" si="0"/>
        <v>0</v>
      </c>
    </row>
    <row r="36" spans="1:7" x14ac:dyDescent="0.3">
      <c r="A36" s="3">
        <v>6</v>
      </c>
      <c r="B36" s="3"/>
      <c r="C36" s="3" t="s">
        <v>93</v>
      </c>
      <c r="D36" s="3"/>
      <c r="E36" s="5"/>
      <c r="F36" s="9"/>
      <c r="G36" s="9"/>
    </row>
    <row r="37" spans="1:7" x14ac:dyDescent="0.3">
      <c r="A37" s="1" t="s">
        <v>94</v>
      </c>
      <c r="B37" s="1" t="s">
        <v>95</v>
      </c>
      <c r="C37" s="1" t="s">
        <v>96</v>
      </c>
      <c r="D37" s="1" t="s">
        <v>97</v>
      </c>
      <c r="E37" s="6">
        <v>14</v>
      </c>
      <c r="F37" s="10"/>
      <c r="G37" s="10">
        <f t="shared" si="0"/>
        <v>0</v>
      </c>
    </row>
    <row r="38" spans="1:7" ht="28.8" x14ac:dyDescent="0.3">
      <c r="A38" s="1" t="s">
        <v>98</v>
      </c>
      <c r="B38" s="1" t="s">
        <v>99</v>
      </c>
      <c r="C38" s="1" t="s">
        <v>100</v>
      </c>
      <c r="D38" s="1" t="s">
        <v>97</v>
      </c>
      <c r="E38" s="6">
        <v>28</v>
      </c>
      <c r="F38" s="10"/>
      <c r="G38" s="10">
        <f t="shared" si="0"/>
        <v>0</v>
      </c>
    </row>
    <row r="39" spans="1:7" x14ac:dyDescent="0.3">
      <c r="A39" s="3">
        <v>7</v>
      </c>
      <c r="B39" s="3" t="s">
        <v>101</v>
      </c>
      <c r="C39" s="3" t="s">
        <v>102</v>
      </c>
      <c r="D39" s="3"/>
      <c r="E39" s="5"/>
      <c r="F39" s="9"/>
      <c r="G39" s="9"/>
    </row>
    <row r="40" spans="1:7" ht="43.2" x14ac:dyDescent="0.3">
      <c r="A40" s="1" t="s">
        <v>103</v>
      </c>
      <c r="B40" s="1" t="s">
        <v>104</v>
      </c>
      <c r="C40" s="1" t="s">
        <v>105</v>
      </c>
      <c r="D40" s="1" t="s">
        <v>19</v>
      </c>
      <c r="E40" s="6">
        <v>1504</v>
      </c>
      <c r="F40" s="10"/>
      <c r="G40" s="10">
        <f t="shared" si="0"/>
        <v>0</v>
      </c>
    </row>
    <row r="41" spans="1:7" ht="86.4" x14ac:dyDescent="0.3">
      <c r="A41" s="1" t="s">
        <v>106</v>
      </c>
      <c r="B41" s="1" t="s">
        <v>107</v>
      </c>
      <c r="C41" s="1" t="s">
        <v>108</v>
      </c>
      <c r="D41" s="1" t="s">
        <v>19</v>
      </c>
      <c r="E41" s="6">
        <v>3954</v>
      </c>
      <c r="F41" s="10"/>
      <c r="G41" s="10">
        <f t="shared" si="0"/>
        <v>0</v>
      </c>
    </row>
    <row r="42" spans="1:7" ht="28.8" x14ac:dyDescent="0.3">
      <c r="A42" s="1" t="s">
        <v>109</v>
      </c>
      <c r="B42" s="1" t="s">
        <v>9</v>
      </c>
      <c r="C42" s="1" t="s">
        <v>110</v>
      </c>
      <c r="D42" s="1" t="s">
        <v>11</v>
      </c>
      <c r="E42" s="6">
        <v>1</v>
      </c>
      <c r="F42" s="10"/>
      <c r="G42" s="10">
        <f t="shared" si="0"/>
        <v>0</v>
      </c>
    </row>
    <row r="43" spans="1:7" ht="43.2" x14ac:dyDescent="0.3">
      <c r="A43" s="1" t="s">
        <v>111</v>
      </c>
      <c r="B43" s="1" t="s">
        <v>112</v>
      </c>
      <c r="C43" s="1" t="s">
        <v>113</v>
      </c>
      <c r="D43" s="1" t="s">
        <v>97</v>
      </c>
      <c r="E43" s="6">
        <v>8</v>
      </c>
      <c r="F43" s="10"/>
      <c r="G43" s="10">
        <f t="shared" si="0"/>
        <v>0</v>
      </c>
    </row>
    <row r="44" spans="1:7" ht="28.8" x14ac:dyDescent="0.3">
      <c r="A44" s="1" t="s">
        <v>114</v>
      </c>
      <c r="B44" s="1" t="s">
        <v>115</v>
      </c>
      <c r="C44" s="1" t="s">
        <v>116</v>
      </c>
      <c r="D44" s="1" t="s">
        <v>97</v>
      </c>
      <c r="E44" s="6">
        <v>21</v>
      </c>
      <c r="F44" s="10"/>
      <c r="G44" s="10">
        <f t="shared" si="0"/>
        <v>0</v>
      </c>
    </row>
    <row r="45" spans="1:7" ht="216" x14ac:dyDescent="0.3">
      <c r="A45" s="1" t="s">
        <v>117</v>
      </c>
      <c r="B45" s="1" t="s">
        <v>118</v>
      </c>
      <c r="C45" s="1" t="s">
        <v>119</v>
      </c>
      <c r="D45" s="1" t="s">
        <v>11</v>
      </c>
      <c r="E45" s="6">
        <v>1</v>
      </c>
      <c r="F45" s="10"/>
      <c r="G45" s="10">
        <f t="shared" si="0"/>
        <v>0</v>
      </c>
    </row>
    <row r="46" spans="1:7" ht="43.2" x14ac:dyDescent="0.3">
      <c r="A46" s="1" t="s">
        <v>120</v>
      </c>
      <c r="B46" s="1" t="s">
        <v>121</v>
      </c>
      <c r="C46" s="1" t="s">
        <v>122</v>
      </c>
      <c r="D46" s="1" t="s">
        <v>32</v>
      </c>
      <c r="E46" s="6">
        <v>26</v>
      </c>
      <c r="F46" s="10"/>
      <c r="G46" s="10">
        <f t="shared" si="0"/>
        <v>0</v>
      </c>
    </row>
    <row r="47" spans="1:7" x14ac:dyDescent="0.3">
      <c r="A47" s="14" t="s">
        <v>124</v>
      </c>
      <c r="B47" s="15"/>
      <c r="C47" s="15"/>
      <c r="D47" s="15"/>
      <c r="E47" s="15"/>
      <c r="F47" s="16"/>
      <c r="G47" s="11">
        <f>SUM(G7:G46)</f>
        <v>0</v>
      </c>
    </row>
    <row r="48" spans="1:7" x14ac:dyDescent="0.3">
      <c r="A48" s="14" t="s">
        <v>125</v>
      </c>
      <c r="B48" s="15"/>
      <c r="C48" s="15"/>
      <c r="D48" s="15"/>
      <c r="E48" s="15"/>
      <c r="F48" s="16"/>
      <c r="G48" s="11">
        <f>ROUND(G47*0.23,2)</f>
        <v>0</v>
      </c>
    </row>
    <row r="49" spans="1:7" x14ac:dyDescent="0.3">
      <c r="A49" s="14" t="s">
        <v>126</v>
      </c>
      <c r="B49" s="15"/>
      <c r="C49" s="15"/>
      <c r="D49" s="15"/>
      <c r="E49" s="15"/>
      <c r="F49" s="16"/>
      <c r="G49" s="11">
        <f>G48+G47</f>
        <v>0</v>
      </c>
    </row>
  </sheetData>
  <mergeCells count="4">
    <mergeCell ref="A47:F47"/>
    <mergeCell ref="A48:F48"/>
    <mergeCell ref="A49:F49"/>
    <mergeCell ref="A3:G3"/>
  </mergeCells>
  <pageMargins left="0.7" right="0.7" top="0.75" bottom="0.75" header="0.3" footer="0.3"/>
  <pageSetup paperSize="9" scale="82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</dc:creator>
  <cp:lastModifiedBy>Dell</cp:lastModifiedBy>
  <cp:lastPrinted>2022-06-22T23:10:33Z</cp:lastPrinted>
  <dcterms:created xsi:type="dcterms:W3CDTF">2022-06-22T16:57:14Z</dcterms:created>
  <dcterms:modified xsi:type="dcterms:W3CDTF">2022-06-22T23:10:35Z</dcterms:modified>
</cp:coreProperties>
</file>