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Gniadzik\Desktop\PRZETARGI\2024-6 chemia\"/>
    </mc:Choice>
  </mc:AlternateContent>
  <xr:revisionPtr revIDLastSave="0" documentId="13_ncr:1_{FE12DA94-E514-4B50-A74D-1D49D0E67F82}" xr6:coauthVersionLast="47" xr6:coauthVersionMax="47" xr10:uidLastSave="{00000000-0000-0000-0000-000000000000}"/>
  <bookViews>
    <workbookView xWindow="-120" yWindow="-120" windowWidth="29040" windowHeight="15720" activeTab="1" xr2:uid="{067538E9-B96F-4C86-98FB-62A4B91CA25E}"/>
  </bookViews>
  <sheets>
    <sheet name="Tabela1" sheetId="2" r:id="rId1"/>
    <sheet name="specyfikacja" sheetId="1" r:id="rId2"/>
  </sheets>
  <definedNames>
    <definedName name="ExternalData_1" localSheetId="0" hidden="1">Tabela1!$A$1:$A$3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I6" i="1" s="1"/>
  <c r="J6" i="1" s="1"/>
  <c r="G7" i="1"/>
  <c r="G8" i="1"/>
  <c r="J8" i="1" s="1"/>
  <c r="G9" i="1"/>
  <c r="G10" i="1"/>
  <c r="G11" i="1"/>
  <c r="G12" i="1"/>
  <c r="G13" i="1"/>
  <c r="G14" i="1"/>
  <c r="G15" i="1"/>
  <c r="G16" i="1"/>
  <c r="J16" i="1" s="1"/>
  <c r="G17" i="1"/>
  <c r="I17" i="1" s="1"/>
  <c r="G18" i="1"/>
  <c r="I18" i="1" s="1"/>
  <c r="G19" i="1"/>
  <c r="G20" i="1"/>
  <c r="I20" i="1" s="1"/>
  <c r="G21" i="1"/>
  <c r="I21" i="1" s="1"/>
  <c r="G22" i="1"/>
  <c r="G23" i="1"/>
  <c r="G24" i="1"/>
  <c r="G25" i="1"/>
  <c r="J25" i="1" s="1"/>
  <c r="G26" i="1"/>
  <c r="I26" i="1" s="1"/>
  <c r="G27" i="1"/>
  <c r="G28" i="1"/>
  <c r="G29" i="1"/>
  <c r="J29" i="1" s="1"/>
  <c r="G30" i="1"/>
  <c r="I30" i="1" s="1"/>
  <c r="J30" i="1" s="1"/>
  <c r="G31" i="1"/>
  <c r="G32" i="1"/>
  <c r="G33" i="1"/>
  <c r="G34" i="1"/>
  <c r="G35" i="1"/>
  <c r="I35" i="1" s="1"/>
  <c r="G36" i="1"/>
  <c r="I36" i="1" s="1"/>
  <c r="G37" i="1"/>
  <c r="I37" i="1" s="1"/>
  <c r="G38" i="1"/>
  <c r="G5" i="1"/>
  <c r="I5" i="1" s="1"/>
  <c r="J5" i="1" s="1"/>
  <c r="I7" i="1"/>
  <c r="J7" i="1" s="1"/>
  <c r="I8" i="1"/>
  <c r="I9" i="1"/>
  <c r="J9" i="1"/>
  <c r="I10" i="1"/>
  <c r="J10" i="1" s="1"/>
  <c r="I11" i="1"/>
  <c r="J11" i="1"/>
  <c r="I12" i="1"/>
  <c r="J12" i="1" s="1"/>
  <c r="I13" i="1"/>
  <c r="J13" i="1"/>
  <c r="I14" i="1"/>
  <c r="J14" i="1" s="1"/>
  <c r="I15" i="1"/>
  <c r="J15" i="1" s="1"/>
  <c r="I16" i="1"/>
  <c r="I22" i="1"/>
  <c r="J22" i="1" s="1"/>
  <c r="I23" i="1"/>
  <c r="J23" i="1" s="1"/>
  <c r="I24" i="1"/>
  <c r="J24" i="1"/>
  <c r="I25" i="1"/>
  <c r="I27" i="1"/>
  <c r="J27" i="1" s="1"/>
  <c r="I28" i="1"/>
  <c r="J28" i="1"/>
  <c r="I29" i="1"/>
  <c r="I31" i="1"/>
  <c r="J31" i="1" s="1"/>
  <c r="I32" i="1"/>
  <c r="J32" i="1" s="1"/>
  <c r="I33" i="1"/>
  <c r="J33" i="1" s="1"/>
  <c r="I34" i="1"/>
  <c r="J34" i="1" s="1"/>
  <c r="I38" i="1"/>
  <c r="J38" i="1" s="1"/>
  <c r="F39" i="1"/>
  <c r="J21" i="1" l="1"/>
  <c r="J20" i="1"/>
  <c r="I19" i="1"/>
  <c r="I39" i="1" s="1"/>
  <c r="J37" i="1"/>
  <c r="J18" i="1"/>
  <c r="J36" i="1"/>
  <c r="J26" i="1"/>
  <c r="J17" i="1"/>
  <c r="J35" i="1"/>
  <c r="G39" i="1"/>
  <c r="J19" i="1" l="1"/>
  <c r="J39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69D8C61-8363-4ABF-A961-F57ABF4D890D}" keepAlive="1" name="Zapytanie — Tabela1" description="Połączenie z zapytaniem „Tabela1” w skoroszycie." type="5" refreshedVersion="8" background="1" saveData="1">
    <dbPr connection="Provider=Microsoft.Mashup.OleDb.1;Data Source=$Workbook$;Location=Tabela1;Extended Properties=&quot;&quot;" command="SELECT * FROM [Tabela1]"/>
  </connection>
</connections>
</file>

<file path=xl/sharedStrings.xml><?xml version="1.0" encoding="utf-8"?>
<sst xmlns="http://schemas.openxmlformats.org/spreadsheetml/2006/main" count="156" uniqueCount="129">
  <si>
    <t>L.p.</t>
  </si>
  <si>
    <t>Charakterystyka produktu</t>
  </si>
  <si>
    <t>Jednostka miary</t>
  </si>
  <si>
    <t>Ilość</t>
  </si>
  <si>
    <t>1</t>
  </si>
  <si>
    <t>Papier toaletowy</t>
  </si>
  <si>
    <t xml:space="preserve">rolka </t>
  </si>
  <si>
    <t>2</t>
  </si>
  <si>
    <t>Ręczniki kuchenne</t>
  </si>
  <si>
    <t>sztuka</t>
  </si>
  <si>
    <t>3</t>
  </si>
  <si>
    <t>Ręczniki papierowe składane ZZ</t>
  </si>
  <si>
    <t>Jedno warstwowy, jedna składka zawierająca nie mniej niż 200 listków, w kartonie 4000 listków. Nie farbujące rąk i nie pozostawiające po użyciu nieprzyjemnego zapachu. Gramatura nie mniejsza niż 35 g/m³. Wymiary ręcznika 25 x 20 cm.</t>
  </si>
  <si>
    <t>karton</t>
  </si>
  <si>
    <t>4</t>
  </si>
  <si>
    <t>5</t>
  </si>
  <si>
    <t>6</t>
  </si>
  <si>
    <t>7</t>
  </si>
  <si>
    <t>8</t>
  </si>
  <si>
    <t>9</t>
  </si>
  <si>
    <t xml:space="preserve">opakowanie </t>
  </si>
  <si>
    <t>10</t>
  </si>
  <si>
    <t>11</t>
  </si>
  <si>
    <t>Rękawiczki jednorazowe gumowane</t>
  </si>
  <si>
    <t>para</t>
  </si>
  <si>
    <t>12</t>
  </si>
  <si>
    <t>13</t>
  </si>
  <si>
    <t>Szczotka do WC</t>
  </si>
  <si>
    <t>Wolno stojąca szczotka WC z ergonomicznym uchwytem. Wykonana z tworzywa sztucznego w kolorze białym szczotka klozetowa. Komplet składa się z szczotki i pojemnika</t>
  </si>
  <si>
    <t>komplet</t>
  </si>
  <si>
    <t>14</t>
  </si>
  <si>
    <t>Zmiotka + szufelka</t>
  </si>
  <si>
    <t>Solidnie wykonana z tworzywa sztucznego. Szufelka zakończona gumką pozwalającą na dokładne zamiatanie kurzu i brudu.
Zmiotka posiadająca dwa rodzaje włosia, które dzięki precyzyjnemu wyprofilowaniu, docierają do wszelkich kątów.</t>
  </si>
  <si>
    <t>15</t>
  </si>
  <si>
    <t>16</t>
  </si>
  <si>
    <t>Kij drewniany z obsadkami do mopów</t>
  </si>
  <si>
    <t>Kij drewnainy z obsadkami o dł. 140 - 150cm i średnicy 22mm</t>
  </si>
  <si>
    <t>17</t>
  </si>
  <si>
    <t>Kij drewniany do szczotki</t>
  </si>
  <si>
    <t>Kij drewniany do szczotki z gwintem, dł. 140-150cm, średnica 22mm</t>
  </si>
  <si>
    <t>18</t>
  </si>
  <si>
    <t xml:space="preserve">Drewniana miotła </t>
  </si>
  <si>
    <t>Drewniana miotła do zamiatania o szerokości 30cm. Gęstość, długość oraz twardość włosia dobrane tak by skutecznie usuwała drobne oraz większe zanieczyszczenia. Włosie mieszane o dł. 6-7cm. Miotła posiada gwintowany otwór o średnicy 22 mm,który zapewnia stabilne mocowanie kija.</t>
  </si>
  <si>
    <t>19</t>
  </si>
  <si>
    <t>Wiadro do mopa z wyciskaczem</t>
  </si>
  <si>
    <t>20</t>
  </si>
  <si>
    <t>Ściągaczka do wody  + trzonek metalowy</t>
  </si>
  <si>
    <t>Ściągaczka do zgarniania wody i zabrudzeń z powierzchni podłóg. Wykonany ze wzmocnionego tworzywa sztucznego - polipropylenu. Składa się z listwy oraz uchwytu, do którego przymocowana jest trwała, gąbczasta podwójna guma, która idealnie przylega do powierzchni podłóg. Szerokość robocza ściągaczki 55cm, szerokość gąbczastej nakładki 2,5-3cm. Kij aluminiowy zakończony rękojeścią o dł. 140-150cm.</t>
  </si>
  <si>
    <t>21</t>
  </si>
  <si>
    <t>22</t>
  </si>
  <si>
    <t>Odświeżacz powietrza w sprayu</t>
  </si>
  <si>
    <t>Aerozol o kombinacji wysokiej jakości substancji zapachowych i wody dzięki czemu zapach długo unosi się w pomieszczeniu. odświeżacz powietrza natychmiast wypełni pomieszczenie przyjemnym zapachem i zneutralizuje nawet trudny do usunięcia odór po zwierzętach czy też dymie papierosowym. poj. 300ml</t>
  </si>
  <si>
    <t>23</t>
  </si>
  <si>
    <t>Preparat w aerozolu do czyszczenia mebli drewnianych</t>
  </si>
  <si>
    <t>Środek do czyszczenia w aerozolu, do mebli drewnianych. Nie pozostawia smug, tłustych plam i zacieków. Zawiera &lt; 5%niejonowe środki powierzchniowo czynne. Pojemnik powinien rozpylać preparat równomierną mgiełką, bez rozchlapywania płynu lub piany. Poszczególne części opakowania są trwałe, nie rozpadają się i nie odłamują podczas normalnego użytkowania. Zapach świeży, wyraźny, pojemność min. 250 ml.</t>
  </si>
  <si>
    <t>24</t>
  </si>
  <si>
    <t>Bakteriobójczy płyn do dezynfekcji WC</t>
  </si>
  <si>
    <t>25</t>
  </si>
  <si>
    <t xml:space="preserve">Żel do udrażniania rur </t>
  </si>
  <si>
    <t>Żel, preparat służący do udrożniania rur w kuchni, łazience i toalecie. Środek skutecznie rozpuszczający odpady kuchenne, włosy, papier, tłuszcz itp. Zawierający substancje o działaniu antybakteryjnym, pomaga likwidować brzydkie zapachy. Gęstość w temp 20C: 0,9 -1,2 g/cm3, pojemność min. 500 ml</t>
  </si>
  <si>
    <t>26</t>
  </si>
  <si>
    <t>Proszek do prania</t>
  </si>
  <si>
    <t>Proszek do prania tkanin kolorowych. Temperatura prania do 90 stopni C, w pralkach automatycznych, wirnikowych oraz do prania ręcznego. Chroniący pralki przed osadzaniem kamienia. Opakowanie 600g.</t>
  </si>
  <si>
    <t>opakowanie</t>
  </si>
  <si>
    <t>27</t>
  </si>
  <si>
    <t xml:space="preserve">Płyn do mycia okien zawierający alkohol </t>
  </si>
  <si>
    <t>28</t>
  </si>
  <si>
    <t>Płyn uniwersalny</t>
  </si>
  <si>
    <t>29</t>
  </si>
  <si>
    <t xml:space="preserve">Płyn do mycia i pielęgnacji PVC, linoleum, terakoty i glazury z zawartością alkoholu </t>
  </si>
  <si>
    <t xml:space="preserve">Zawiera: &lt; 5 % anionowe środki powierzchniowo czynne, niejonowe środki powierzchniowo czynne, kompozycja zapachowa; pH 7,0-11, gęstość względna 1-1,03 g/cm3 20ºC; Pojemność min. 1000 ml. Dopuszczalne kompozycje zapachowe: kwiatowe. </t>
  </si>
  <si>
    <t>30</t>
  </si>
  <si>
    <t xml:space="preserve">Mleczko do czyszczenia </t>
  </si>
  <si>
    <t>Mleczko do czyszczenia, stosowane do czyszczenia powierzchni emaliowanych, ceramicznych, chromowanych i tworzyw sztucznych, np.: kuchenek, zlewów, wanien, płytek ceramicznych (za wyjątkiem powierzchni lakierowanych). poj. 700-800ml, Gęstość 1,25-1,50 g/cm3 20ºC</t>
  </si>
  <si>
    <t>31</t>
  </si>
  <si>
    <t>Kostka zapachowa WC + koszyk</t>
  </si>
  <si>
    <t xml:space="preserve">Kostka zapachowa do WC z koszyczkiem - nie mniej niż 50 g, pakowane po 3szt..  &gt;30% anionowe środki powierzchniowo czynne, 5-15% niejonowe środki powierzchniowo czynne. Koszyczek stanowi jedną całość z uchwytem, uchwyt posiada regulację pozwalającą na dokładne dopasowanie go do szerokości ścianki miski WC. </t>
  </si>
  <si>
    <t>32</t>
  </si>
  <si>
    <t xml:space="preserve">Mydło w płynie do podajników </t>
  </si>
  <si>
    <t>33</t>
  </si>
  <si>
    <t>Rękawiczki ochronne gumowane tzw. wampirki, rozmiar 10. Wykonane z przędzy bawełniej, powłoka gumowa z naturalnego lateksu, zakończone elastycznym ściągaczem w nadgarstku</t>
  </si>
  <si>
    <t>Bezpudrowe rękawice jednorazowe nitrylowe. W opakowaniu po 100 sztuk. Charakteryzują się dużą elastycznością, a zarazem odpornością na rozciąganie. Rozmiar ''S''.</t>
  </si>
  <si>
    <t>Bezpudrowe rękawice jednorazowe nitrylowe. W opakowaniu po 100 sztuk. Charakteryzują się dużą elastycznością, a zarazem odpornością na rozciąganie. Rozmiar ''M''.</t>
  </si>
  <si>
    <t>Bezpudrowe rękawice jednorazowe nitrylowe. W opakowaniu po 100 sztuk. Charakteryzują się dużą elastycznością, a zarazem odpornością na rozciąganie. Rozmiar ''L''.</t>
  </si>
  <si>
    <t>Mydło w płynie przeznaczone do każdego rodzaju skóry, zawiera lanolinę,  pH nie wysuszające skóry (ph 5,0-6,5), wyraźny, przyjemny zapach (np. kwiatowy). Kolor biały. Gęstość względna w temp. 20°C wynosi ok. 1,04-1,07 g/cm 3; klarowna, lepka ciecz bez zanieczyszczeń mechanicznych. Opakowanie: 5 litrów.</t>
  </si>
  <si>
    <t>Dwuwarstwowy biały, w rolce o średnica rolki min. 18 cm, średnica tulejki max. 6cm., szerokość min. 9 cm, długość min. 100 mb, gramatura min. 2x18 g/m2.</t>
  </si>
  <si>
    <t>Ścierki do kurzu</t>
  </si>
  <si>
    <t xml:space="preserve">Mop paskowy do czyszczenia każdego rodzaju podłogi: drewnianej, z terakoty, paneli. Rozmiar  min. 30cm co ułatwia i przyspiesza sprzątanie. Perforowane paski dające zdolność do lepszego wchłaniania wody i zabrudzeń. Skład: wiskoza i poliester. </t>
  </si>
  <si>
    <t>Gąbkozmywak XXL</t>
  </si>
  <si>
    <t>34</t>
  </si>
  <si>
    <t>Gąbkozmywak</t>
  </si>
  <si>
    <t>Ręczniki papierowe jednorazowego użytku, gofrowane, listkowane, dwuwarstwowe, gramatura warstwy min.  2x18 g/m2, niepylące, bezzapachowe. Opakowanie 2 rolki ręczników. Pakowane 2/12 lub 2/24.</t>
  </si>
  <si>
    <t>Ścierki do wycierania kurzu o wym. min. 30x30cm - mikrofibra, gramatura min. 300g/m2 -  o działaniu elektrostatycznym - nie wzbija kurzu w powietrze. Ścierki dzięki specjalnej, chłonnej strukturze idealnie nadające się do wycierania kurzu zarówno na sucho jak i na mokro. W opakowaniu 3szt.</t>
  </si>
  <si>
    <t>Worki na śmieci poj. 35l, LDPE, grubość nie mniej niż 20 mikronów. Długość worka min. 60 cm, szerokość 50cm. Kolor czarny. Na rolce 50 sztuk.</t>
  </si>
  <si>
    <t>Worki na śmieci poj. 60l, LDPE, grubość nie mniej niż 25 mikronów. Długośc worka min. 80 cm, szerokość 60cm Kolor czarny. Na rolce 50 sztuk.</t>
  </si>
  <si>
    <t>Worki na śmieci poj. 120l, LDPE, grubość nie mniej niż 30 mikrony. Długość worka min. 110cm, szerokość 70. Kolor czarny. Na rolce 25 sztuk.</t>
  </si>
  <si>
    <t>Worki na śmieci poj. 240l, LDPE, grubość nie mniej niż 40 mikrony. Długość worka min. 150cm, szerokość 90cm. Kolor czarny. Na rolce 10 sztuk.</t>
  </si>
  <si>
    <t>Wiadro wykonane z wysokiej jakości tworzywa sztucznego, które charakteryzuje się dużą trwałością, bardzo wytrzymałe i zapewniające długotrwałe użytkowanie. Poj. 12-15 litrów. Wyciskacz koszowy.</t>
  </si>
  <si>
    <t xml:space="preserve">Płyn do mycia naczyń, usuwający zabrudzenia pochodzenia tłuszczowego, łagodny dla dłoni i testowany dermatologicznie, neutralne pH. Skład: 5–15% anionowe środki powierzchniowo czynne, &lt;5% niejonowe środki powierzchniowo czynne, &lt;5% amfoteryczne środki powierzchniowo czynne. Pojemność min. 0,9l.  </t>
  </si>
  <si>
    <t>Płyn do czyszczenia i dezynfekcji urządzeń sanitarnych, zabija wirusy, bakterie ora zgrzyby. Gęstość 1,05 - 1,1 (g/cm3 w 20 C), płyn nie może pozostawiać plam na czyszczonych powierzchniach, pojemność min. 750 ml</t>
  </si>
  <si>
    <t>Płyn do mycia okien zawierający alkohol,  &lt;5% anoniowe środki powierzchniowo czynne, poj. min. 500 ml. Dopuszczalne kompozycje zapachowe: kwiatowe, cytrusowe, morskie, leśne; Płyn musi dobrze rozpuszczać tłuszcz, nie może pozostawiać plam i smug, atomizer musi rozpylać jednorodną piankę (nie może rozchlapywać płynu).</t>
  </si>
  <si>
    <t>Płyn uniwersalny  do czyszczenia podłóg.  Zastosowanie: do mycia podłóg, kafelek, terakoty, gęstość względna: 1,02 -1,05; musi na długo pozostawiać wyraźny, czysty, przyjemny, nie mdły zapach. Pojemność min. 1000 ml. Dopuszczalna kompozycja zapachowa: kwiatowa.</t>
  </si>
  <si>
    <t>Worki na odpady poj. 35l</t>
  </si>
  <si>
    <t>Worki na odpady poj. 60l</t>
  </si>
  <si>
    <t>Worki na odpady poj. 120l</t>
  </si>
  <si>
    <t>Worki na odpady poj. 240l</t>
  </si>
  <si>
    <t>Rękawiczki jednorazowe nitrylowe rozm. S</t>
  </si>
  <si>
    <t>Rękawiczki jednorazowe nitrylowe rozm. M</t>
  </si>
  <si>
    <t>Rękawiczki jednorazowe nitrylowe rozm. L</t>
  </si>
  <si>
    <t xml:space="preserve">Mop paskowy </t>
  </si>
  <si>
    <t>Wysokiej jakości gąbka do szorowania z wygodnym uchwytem piankowym i zieloną powierzchnią ścierną, rozmiar zmywka: 9x3x7cm</t>
  </si>
  <si>
    <t>Wysokiej jakości gąbka do szorowania z wygodnym uchwytem piankowym i zieloną powierzchnią ścierną, rozmiar zmywka: 7x4x15cm</t>
  </si>
  <si>
    <t xml:space="preserve">Płyn do mycia naczyń </t>
  </si>
  <si>
    <t>RAZEM:</t>
  </si>
  <si>
    <t>UWAGA!</t>
  </si>
  <si>
    <t>1. Dokument należy podpisać kwalifikowanym podpisem elektronicznym, podpisem zaufanym lub osobistym przez osobę/osoby uprawnioną/uprawnione do reprezentowanie Wykonawcy.</t>
  </si>
  <si>
    <t>2. Podpis własnoręczny nie jest tożsamy z elektronicznym podpisem osobistym.</t>
  </si>
  <si>
    <t>3. Nanoszenie jakichkolwiek zmian w treści dokumentu po opatrzeniu ww. podpisem może skutkować naruszeniem integralności podpisu, a w konsekwencji skutkować odrzuceniem oferty.</t>
  </si>
  <si>
    <t>cena jednostkowa netto</t>
  </si>
  <si>
    <t>Wartość bez podatku (zł)</t>
  </si>
  <si>
    <t>Przedmiot zamówienia</t>
  </si>
  <si>
    <t>Podatek</t>
  </si>
  <si>
    <t>%</t>
  </si>
  <si>
    <t>Kwota (zł)</t>
  </si>
  <si>
    <t>Wartość z podatkiem (zł)</t>
  </si>
  <si>
    <t>Producent</t>
  </si>
  <si>
    <t>Nazwa oferowanego produktu</t>
  </si>
  <si>
    <t>Kolumna1</t>
  </si>
  <si>
    <t>Załącznik nr 3 do postępowania nr SCHR.26.6.24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</si>
</sst>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_z_ł"/>
    <numFmt numFmtId="165" formatCode="#,##0.00\ &quot;zł&quot;"/>
  </numFmts>
  <fonts count="15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charset val="238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141414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color indexed="8"/>
      <name val="Arial"/>
      <family val="2"/>
    </font>
    <font>
      <sz val="9"/>
      <name val="Arial Narrow"/>
      <family val="2"/>
      <charset val="238"/>
    </font>
    <font>
      <sz val="10"/>
      <color indexed="10"/>
      <name val="Arial"/>
      <family val="2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0" applyFont="1"/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2" fontId="3" fillId="0" borderId="3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2" fontId="3" fillId="0" borderId="7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9" fontId="3" fillId="0" borderId="1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3" fillId="0" borderId="9" xfId="1" applyNumberFormat="1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2" fontId="3" fillId="0" borderId="14" xfId="1" applyNumberFormat="1" applyFont="1" applyBorder="1" applyAlignment="1">
      <alignment horizontal="center" vertical="center"/>
    </xf>
    <xf numFmtId="2" fontId="8" fillId="0" borderId="15" xfId="1" applyNumberFormat="1" applyFont="1" applyBorder="1" applyAlignment="1">
      <alignment horizontal="center" vertical="center"/>
    </xf>
    <xf numFmtId="0" fontId="10" fillId="0" borderId="0" xfId="0" applyFont="1"/>
    <xf numFmtId="2" fontId="3" fillId="0" borderId="16" xfId="1" applyNumberFormat="1" applyFont="1" applyBorder="1" applyAlignment="1">
      <alignment horizontal="center" vertical="center"/>
    </xf>
    <xf numFmtId="2" fontId="3" fillId="0" borderId="17" xfId="1" applyNumberFormat="1" applyFont="1" applyBorder="1" applyAlignment="1">
      <alignment horizontal="center" vertical="center"/>
    </xf>
    <xf numFmtId="2" fontId="3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164" fontId="14" fillId="4" borderId="24" xfId="2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8" fillId="0" borderId="8" xfId="1" applyNumberFormat="1" applyFont="1" applyBorder="1" applyAlignment="1">
      <alignment horizontal="center" vertical="center" wrapText="1"/>
    </xf>
    <xf numFmtId="165" fontId="8" fillId="0" borderId="19" xfId="1" applyNumberFormat="1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64" fontId="14" fillId="4" borderId="26" xfId="2" applyNumberFormat="1" applyFont="1" applyFill="1" applyBorder="1" applyAlignment="1" applyProtection="1">
      <alignment horizontal="center" vertical="center"/>
    </xf>
    <xf numFmtId="49" fontId="8" fillId="0" borderId="4" xfId="1" applyNumberFormat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9" fontId="8" fillId="0" borderId="25" xfId="1" applyNumberFormat="1" applyFont="1" applyBorder="1" applyAlignment="1">
      <alignment horizontal="center" vertical="center" wrapText="1"/>
    </xf>
    <xf numFmtId="49" fontId="4" fillId="0" borderId="22" xfId="1" applyNumberFormat="1" applyFont="1" applyBorder="1" applyAlignment="1">
      <alignment horizontal="center" vertical="center" wrapText="1"/>
    </xf>
    <xf numFmtId="49" fontId="4" fillId="0" borderId="20" xfId="1" applyNumberFormat="1" applyFont="1" applyBorder="1" applyAlignment="1">
      <alignment horizontal="center" vertical="center" wrapText="1"/>
    </xf>
    <xf numFmtId="49" fontId="4" fillId="0" borderId="23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/>
    </xf>
    <xf numFmtId="0" fontId="12" fillId="3" borderId="9" xfId="0" applyFont="1" applyFill="1" applyBorder="1" applyAlignment="1">
      <alignment horizontal="center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21" xfId="1" applyNumberFormat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3">
    <cellStyle name="Normalny" xfId="0" builtinId="0"/>
    <cellStyle name="Normalny 2" xfId="1" xr:uid="{DC1C2E07-7E33-46E8-931F-4BEEBB2F1169}"/>
    <cellStyle name="Walutowy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A359FFA8-530B-413F-93AF-D01C38561402}" autoFormatId="16" applyNumberFormats="0" applyBorderFormats="0" applyFontFormats="0" applyPatternFormats="0" applyAlignmentFormats="0" applyWidthHeightFormats="0">
  <queryTableRefresh nextId="2">
    <queryTableFields count="1">
      <queryTableField id="1" name="Kolumna1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095AFC-37DC-423B-B972-1232EC7FE18B}" name="Tabela1_1" displayName="Tabela1_1" ref="A1:A3" tableType="queryTable" totalsRowShown="0">
  <autoFilter ref="A1:A3" xr:uid="{FD095AFC-37DC-423B-B972-1232EC7FE18B}"/>
  <tableColumns count="1">
    <tableColumn id="1" xr3:uid="{4F61FDFF-3756-49F9-AA6B-E94BD73A2B58}" uniqueName="1" name="Kolumna1" queryTableField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02145-3E77-4B79-B099-1087CC20A463}">
  <dimension ref="A1:A3"/>
  <sheetViews>
    <sheetView workbookViewId="0">
      <selection sqref="A1:A3"/>
    </sheetView>
  </sheetViews>
  <sheetFormatPr defaultRowHeight="15"/>
  <cols>
    <col min="1" max="1" width="12.140625" bestFit="1" customWidth="1"/>
  </cols>
  <sheetData>
    <row r="1" spans="1:1">
      <c r="A1" t="s">
        <v>127</v>
      </c>
    </row>
    <row r="2" spans="1:1">
      <c r="A2">
        <v>8</v>
      </c>
    </row>
    <row r="3" spans="1:1">
      <c r="A3">
        <v>23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8DE79-2164-4564-BF67-45C79AEB034C}">
  <sheetPr>
    <pageSetUpPr fitToPage="1"/>
  </sheetPr>
  <dimension ref="A1:Q45"/>
  <sheetViews>
    <sheetView tabSelected="1" zoomScale="69" zoomScaleNormal="69" workbookViewId="0">
      <selection activeCell="E1" sqref="E1:L1"/>
    </sheetView>
  </sheetViews>
  <sheetFormatPr defaultRowHeight="15.75"/>
  <cols>
    <col min="1" max="1" width="5" style="2" customWidth="1"/>
    <col min="2" max="2" width="18.42578125" style="20" customWidth="1"/>
    <col min="3" max="3" width="77.42578125" style="20" customWidth="1"/>
    <col min="4" max="4" width="13" style="2" customWidth="1"/>
    <col min="5" max="5" width="9.85546875" style="2" customWidth="1"/>
    <col min="6" max="11" width="18.140625" style="2" customWidth="1"/>
    <col min="12" max="12" width="27" style="2" customWidth="1"/>
    <col min="13" max="13" width="9.140625" style="2"/>
    <col min="14" max="14" width="13.7109375" style="2" customWidth="1"/>
    <col min="15" max="15" width="9.140625" style="2"/>
    <col min="16" max="16" width="13" style="2" customWidth="1"/>
    <col min="17" max="261" width="9.140625" style="2"/>
    <col min="262" max="262" width="4" style="2" customWidth="1"/>
    <col min="263" max="263" width="13.140625" style="2" customWidth="1"/>
    <col min="264" max="264" width="62" style="2" customWidth="1"/>
    <col min="265" max="265" width="12.85546875" style="2" customWidth="1"/>
    <col min="266" max="266" width="11.5703125" style="2" customWidth="1"/>
    <col min="267" max="267" width="17.140625" style="2" customWidth="1"/>
    <col min="268" max="268" width="16.85546875" style="2" customWidth="1"/>
    <col min="269" max="517" width="9.140625" style="2"/>
    <col min="518" max="518" width="4" style="2" customWidth="1"/>
    <col min="519" max="519" width="13.140625" style="2" customWidth="1"/>
    <col min="520" max="520" width="62" style="2" customWidth="1"/>
    <col min="521" max="521" width="12.85546875" style="2" customWidth="1"/>
    <col min="522" max="522" width="11.5703125" style="2" customWidth="1"/>
    <col min="523" max="523" width="17.140625" style="2" customWidth="1"/>
    <col min="524" max="524" width="16.85546875" style="2" customWidth="1"/>
    <col min="525" max="773" width="9.140625" style="2"/>
    <col min="774" max="774" width="4" style="2" customWidth="1"/>
    <col min="775" max="775" width="13.140625" style="2" customWidth="1"/>
    <col min="776" max="776" width="62" style="2" customWidth="1"/>
    <col min="777" max="777" width="12.85546875" style="2" customWidth="1"/>
    <col min="778" max="778" width="11.5703125" style="2" customWidth="1"/>
    <col min="779" max="779" width="17.140625" style="2" customWidth="1"/>
    <col min="780" max="780" width="16.85546875" style="2" customWidth="1"/>
    <col min="781" max="1029" width="9.140625" style="2"/>
    <col min="1030" max="1030" width="4" style="2" customWidth="1"/>
    <col min="1031" max="1031" width="13.140625" style="2" customWidth="1"/>
    <col min="1032" max="1032" width="62" style="2" customWidth="1"/>
    <col min="1033" max="1033" width="12.85546875" style="2" customWidth="1"/>
    <col min="1034" max="1034" width="11.5703125" style="2" customWidth="1"/>
    <col min="1035" max="1035" width="17.140625" style="2" customWidth="1"/>
    <col min="1036" max="1036" width="16.85546875" style="2" customWidth="1"/>
    <col min="1037" max="1285" width="9.140625" style="2"/>
    <col min="1286" max="1286" width="4" style="2" customWidth="1"/>
    <col min="1287" max="1287" width="13.140625" style="2" customWidth="1"/>
    <col min="1288" max="1288" width="62" style="2" customWidth="1"/>
    <col min="1289" max="1289" width="12.85546875" style="2" customWidth="1"/>
    <col min="1290" max="1290" width="11.5703125" style="2" customWidth="1"/>
    <col min="1291" max="1291" width="17.140625" style="2" customWidth="1"/>
    <col min="1292" max="1292" width="16.85546875" style="2" customWidth="1"/>
    <col min="1293" max="1541" width="9.140625" style="2"/>
    <col min="1542" max="1542" width="4" style="2" customWidth="1"/>
    <col min="1543" max="1543" width="13.140625" style="2" customWidth="1"/>
    <col min="1544" max="1544" width="62" style="2" customWidth="1"/>
    <col min="1545" max="1545" width="12.85546875" style="2" customWidth="1"/>
    <col min="1546" max="1546" width="11.5703125" style="2" customWidth="1"/>
    <col min="1547" max="1547" width="17.140625" style="2" customWidth="1"/>
    <col min="1548" max="1548" width="16.85546875" style="2" customWidth="1"/>
    <col min="1549" max="1797" width="9.140625" style="2"/>
    <col min="1798" max="1798" width="4" style="2" customWidth="1"/>
    <col min="1799" max="1799" width="13.140625" style="2" customWidth="1"/>
    <col min="1800" max="1800" width="62" style="2" customWidth="1"/>
    <col min="1801" max="1801" width="12.85546875" style="2" customWidth="1"/>
    <col min="1802" max="1802" width="11.5703125" style="2" customWidth="1"/>
    <col min="1803" max="1803" width="17.140625" style="2" customWidth="1"/>
    <col min="1804" max="1804" width="16.85546875" style="2" customWidth="1"/>
    <col min="1805" max="2053" width="9.140625" style="2"/>
    <col min="2054" max="2054" width="4" style="2" customWidth="1"/>
    <col min="2055" max="2055" width="13.140625" style="2" customWidth="1"/>
    <col min="2056" max="2056" width="62" style="2" customWidth="1"/>
    <col min="2057" max="2057" width="12.85546875" style="2" customWidth="1"/>
    <col min="2058" max="2058" width="11.5703125" style="2" customWidth="1"/>
    <col min="2059" max="2059" width="17.140625" style="2" customWidth="1"/>
    <col min="2060" max="2060" width="16.85546875" style="2" customWidth="1"/>
    <col min="2061" max="2309" width="9.140625" style="2"/>
    <col min="2310" max="2310" width="4" style="2" customWidth="1"/>
    <col min="2311" max="2311" width="13.140625" style="2" customWidth="1"/>
    <col min="2312" max="2312" width="62" style="2" customWidth="1"/>
    <col min="2313" max="2313" width="12.85546875" style="2" customWidth="1"/>
    <col min="2314" max="2314" width="11.5703125" style="2" customWidth="1"/>
    <col min="2315" max="2315" width="17.140625" style="2" customWidth="1"/>
    <col min="2316" max="2316" width="16.85546875" style="2" customWidth="1"/>
    <col min="2317" max="2565" width="9.140625" style="2"/>
    <col min="2566" max="2566" width="4" style="2" customWidth="1"/>
    <col min="2567" max="2567" width="13.140625" style="2" customWidth="1"/>
    <col min="2568" max="2568" width="62" style="2" customWidth="1"/>
    <col min="2569" max="2569" width="12.85546875" style="2" customWidth="1"/>
    <col min="2570" max="2570" width="11.5703125" style="2" customWidth="1"/>
    <col min="2571" max="2571" width="17.140625" style="2" customWidth="1"/>
    <col min="2572" max="2572" width="16.85546875" style="2" customWidth="1"/>
    <col min="2573" max="2821" width="9.140625" style="2"/>
    <col min="2822" max="2822" width="4" style="2" customWidth="1"/>
    <col min="2823" max="2823" width="13.140625" style="2" customWidth="1"/>
    <col min="2824" max="2824" width="62" style="2" customWidth="1"/>
    <col min="2825" max="2825" width="12.85546875" style="2" customWidth="1"/>
    <col min="2826" max="2826" width="11.5703125" style="2" customWidth="1"/>
    <col min="2827" max="2827" width="17.140625" style="2" customWidth="1"/>
    <col min="2828" max="2828" width="16.85546875" style="2" customWidth="1"/>
    <col min="2829" max="3077" width="9.140625" style="2"/>
    <col min="3078" max="3078" width="4" style="2" customWidth="1"/>
    <col min="3079" max="3079" width="13.140625" style="2" customWidth="1"/>
    <col min="3080" max="3080" width="62" style="2" customWidth="1"/>
    <col min="3081" max="3081" width="12.85546875" style="2" customWidth="1"/>
    <col min="3082" max="3082" width="11.5703125" style="2" customWidth="1"/>
    <col min="3083" max="3083" width="17.140625" style="2" customWidth="1"/>
    <col min="3084" max="3084" width="16.85546875" style="2" customWidth="1"/>
    <col min="3085" max="3333" width="9.140625" style="2"/>
    <col min="3334" max="3334" width="4" style="2" customWidth="1"/>
    <col min="3335" max="3335" width="13.140625" style="2" customWidth="1"/>
    <col min="3336" max="3336" width="62" style="2" customWidth="1"/>
    <col min="3337" max="3337" width="12.85546875" style="2" customWidth="1"/>
    <col min="3338" max="3338" width="11.5703125" style="2" customWidth="1"/>
    <col min="3339" max="3339" width="17.140625" style="2" customWidth="1"/>
    <col min="3340" max="3340" width="16.85546875" style="2" customWidth="1"/>
    <col min="3341" max="3589" width="9.140625" style="2"/>
    <col min="3590" max="3590" width="4" style="2" customWidth="1"/>
    <col min="3591" max="3591" width="13.140625" style="2" customWidth="1"/>
    <col min="3592" max="3592" width="62" style="2" customWidth="1"/>
    <col min="3593" max="3593" width="12.85546875" style="2" customWidth="1"/>
    <col min="3594" max="3594" width="11.5703125" style="2" customWidth="1"/>
    <col min="3595" max="3595" width="17.140625" style="2" customWidth="1"/>
    <col min="3596" max="3596" width="16.85546875" style="2" customWidth="1"/>
    <col min="3597" max="3845" width="9.140625" style="2"/>
    <col min="3846" max="3846" width="4" style="2" customWidth="1"/>
    <col min="3847" max="3847" width="13.140625" style="2" customWidth="1"/>
    <col min="3848" max="3848" width="62" style="2" customWidth="1"/>
    <col min="3849" max="3849" width="12.85546875" style="2" customWidth="1"/>
    <col min="3850" max="3850" width="11.5703125" style="2" customWidth="1"/>
    <col min="3851" max="3851" width="17.140625" style="2" customWidth="1"/>
    <col min="3852" max="3852" width="16.85546875" style="2" customWidth="1"/>
    <col min="3853" max="4101" width="9.140625" style="2"/>
    <col min="4102" max="4102" width="4" style="2" customWidth="1"/>
    <col min="4103" max="4103" width="13.140625" style="2" customWidth="1"/>
    <col min="4104" max="4104" width="62" style="2" customWidth="1"/>
    <col min="4105" max="4105" width="12.85546875" style="2" customWidth="1"/>
    <col min="4106" max="4106" width="11.5703125" style="2" customWidth="1"/>
    <col min="4107" max="4107" width="17.140625" style="2" customWidth="1"/>
    <col min="4108" max="4108" width="16.85546875" style="2" customWidth="1"/>
    <col min="4109" max="4357" width="9.140625" style="2"/>
    <col min="4358" max="4358" width="4" style="2" customWidth="1"/>
    <col min="4359" max="4359" width="13.140625" style="2" customWidth="1"/>
    <col min="4360" max="4360" width="62" style="2" customWidth="1"/>
    <col min="4361" max="4361" width="12.85546875" style="2" customWidth="1"/>
    <col min="4362" max="4362" width="11.5703125" style="2" customWidth="1"/>
    <col min="4363" max="4363" width="17.140625" style="2" customWidth="1"/>
    <col min="4364" max="4364" width="16.85546875" style="2" customWidth="1"/>
    <col min="4365" max="4613" width="9.140625" style="2"/>
    <col min="4614" max="4614" width="4" style="2" customWidth="1"/>
    <col min="4615" max="4615" width="13.140625" style="2" customWidth="1"/>
    <col min="4616" max="4616" width="62" style="2" customWidth="1"/>
    <col min="4617" max="4617" width="12.85546875" style="2" customWidth="1"/>
    <col min="4618" max="4618" width="11.5703125" style="2" customWidth="1"/>
    <col min="4619" max="4619" width="17.140625" style="2" customWidth="1"/>
    <col min="4620" max="4620" width="16.85546875" style="2" customWidth="1"/>
    <col min="4621" max="4869" width="9.140625" style="2"/>
    <col min="4870" max="4870" width="4" style="2" customWidth="1"/>
    <col min="4871" max="4871" width="13.140625" style="2" customWidth="1"/>
    <col min="4872" max="4872" width="62" style="2" customWidth="1"/>
    <col min="4873" max="4873" width="12.85546875" style="2" customWidth="1"/>
    <col min="4874" max="4874" width="11.5703125" style="2" customWidth="1"/>
    <col min="4875" max="4875" width="17.140625" style="2" customWidth="1"/>
    <col min="4876" max="4876" width="16.85546875" style="2" customWidth="1"/>
    <col min="4877" max="5125" width="9.140625" style="2"/>
    <col min="5126" max="5126" width="4" style="2" customWidth="1"/>
    <col min="5127" max="5127" width="13.140625" style="2" customWidth="1"/>
    <col min="5128" max="5128" width="62" style="2" customWidth="1"/>
    <col min="5129" max="5129" width="12.85546875" style="2" customWidth="1"/>
    <col min="5130" max="5130" width="11.5703125" style="2" customWidth="1"/>
    <col min="5131" max="5131" width="17.140625" style="2" customWidth="1"/>
    <col min="5132" max="5132" width="16.85546875" style="2" customWidth="1"/>
    <col min="5133" max="5381" width="9.140625" style="2"/>
    <col min="5382" max="5382" width="4" style="2" customWidth="1"/>
    <col min="5383" max="5383" width="13.140625" style="2" customWidth="1"/>
    <col min="5384" max="5384" width="62" style="2" customWidth="1"/>
    <col min="5385" max="5385" width="12.85546875" style="2" customWidth="1"/>
    <col min="5386" max="5386" width="11.5703125" style="2" customWidth="1"/>
    <col min="5387" max="5387" width="17.140625" style="2" customWidth="1"/>
    <col min="5388" max="5388" width="16.85546875" style="2" customWidth="1"/>
    <col min="5389" max="5637" width="9.140625" style="2"/>
    <col min="5638" max="5638" width="4" style="2" customWidth="1"/>
    <col min="5639" max="5639" width="13.140625" style="2" customWidth="1"/>
    <col min="5640" max="5640" width="62" style="2" customWidth="1"/>
    <col min="5641" max="5641" width="12.85546875" style="2" customWidth="1"/>
    <col min="5642" max="5642" width="11.5703125" style="2" customWidth="1"/>
    <col min="5643" max="5643" width="17.140625" style="2" customWidth="1"/>
    <col min="5644" max="5644" width="16.85546875" style="2" customWidth="1"/>
    <col min="5645" max="5893" width="9.140625" style="2"/>
    <col min="5894" max="5894" width="4" style="2" customWidth="1"/>
    <col min="5895" max="5895" width="13.140625" style="2" customWidth="1"/>
    <col min="5896" max="5896" width="62" style="2" customWidth="1"/>
    <col min="5897" max="5897" width="12.85546875" style="2" customWidth="1"/>
    <col min="5898" max="5898" width="11.5703125" style="2" customWidth="1"/>
    <col min="5899" max="5899" width="17.140625" style="2" customWidth="1"/>
    <col min="5900" max="5900" width="16.85546875" style="2" customWidth="1"/>
    <col min="5901" max="6149" width="9.140625" style="2"/>
    <col min="6150" max="6150" width="4" style="2" customWidth="1"/>
    <col min="6151" max="6151" width="13.140625" style="2" customWidth="1"/>
    <col min="6152" max="6152" width="62" style="2" customWidth="1"/>
    <col min="6153" max="6153" width="12.85546875" style="2" customWidth="1"/>
    <col min="6154" max="6154" width="11.5703125" style="2" customWidth="1"/>
    <col min="6155" max="6155" width="17.140625" style="2" customWidth="1"/>
    <col min="6156" max="6156" width="16.85546875" style="2" customWidth="1"/>
    <col min="6157" max="6405" width="9.140625" style="2"/>
    <col min="6406" max="6406" width="4" style="2" customWidth="1"/>
    <col min="6407" max="6407" width="13.140625" style="2" customWidth="1"/>
    <col min="6408" max="6408" width="62" style="2" customWidth="1"/>
    <col min="6409" max="6409" width="12.85546875" style="2" customWidth="1"/>
    <col min="6410" max="6410" width="11.5703125" style="2" customWidth="1"/>
    <col min="6411" max="6411" width="17.140625" style="2" customWidth="1"/>
    <col min="6412" max="6412" width="16.85546875" style="2" customWidth="1"/>
    <col min="6413" max="6661" width="9.140625" style="2"/>
    <col min="6662" max="6662" width="4" style="2" customWidth="1"/>
    <col min="6663" max="6663" width="13.140625" style="2" customWidth="1"/>
    <col min="6664" max="6664" width="62" style="2" customWidth="1"/>
    <col min="6665" max="6665" width="12.85546875" style="2" customWidth="1"/>
    <col min="6666" max="6666" width="11.5703125" style="2" customWidth="1"/>
    <col min="6667" max="6667" width="17.140625" style="2" customWidth="1"/>
    <col min="6668" max="6668" width="16.85546875" style="2" customWidth="1"/>
    <col min="6669" max="6917" width="9.140625" style="2"/>
    <col min="6918" max="6918" width="4" style="2" customWidth="1"/>
    <col min="6919" max="6919" width="13.140625" style="2" customWidth="1"/>
    <col min="6920" max="6920" width="62" style="2" customWidth="1"/>
    <col min="6921" max="6921" width="12.85546875" style="2" customWidth="1"/>
    <col min="6922" max="6922" width="11.5703125" style="2" customWidth="1"/>
    <col min="6923" max="6923" width="17.140625" style="2" customWidth="1"/>
    <col min="6924" max="6924" width="16.85546875" style="2" customWidth="1"/>
    <col min="6925" max="7173" width="9.140625" style="2"/>
    <col min="7174" max="7174" width="4" style="2" customWidth="1"/>
    <col min="7175" max="7175" width="13.140625" style="2" customWidth="1"/>
    <col min="7176" max="7176" width="62" style="2" customWidth="1"/>
    <col min="7177" max="7177" width="12.85546875" style="2" customWidth="1"/>
    <col min="7178" max="7178" width="11.5703125" style="2" customWidth="1"/>
    <col min="7179" max="7179" width="17.140625" style="2" customWidth="1"/>
    <col min="7180" max="7180" width="16.85546875" style="2" customWidth="1"/>
    <col min="7181" max="7429" width="9.140625" style="2"/>
    <col min="7430" max="7430" width="4" style="2" customWidth="1"/>
    <col min="7431" max="7431" width="13.140625" style="2" customWidth="1"/>
    <col min="7432" max="7432" width="62" style="2" customWidth="1"/>
    <col min="7433" max="7433" width="12.85546875" style="2" customWidth="1"/>
    <col min="7434" max="7434" width="11.5703125" style="2" customWidth="1"/>
    <col min="7435" max="7435" width="17.140625" style="2" customWidth="1"/>
    <col min="7436" max="7436" width="16.85546875" style="2" customWidth="1"/>
    <col min="7437" max="7685" width="9.140625" style="2"/>
    <col min="7686" max="7686" width="4" style="2" customWidth="1"/>
    <col min="7687" max="7687" width="13.140625" style="2" customWidth="1"/>
    <col min="7688" max="7688" width="62" style="2" customWidth="1"/>
    <col min="7689" max="7689" width="12.85546875" style="2" customWidth="1"/>
    <col min="7690" max="7690" width="11.5703125" style="2" customWidth="1"/>
    <col min="7691" max="7691" width="17.140625" style="2" customWidth="1"/>
    <col min="7692" max="7692" width="16.85546875" style="2" customWidth="1"/>
    <col min="7693" max="7941" width="9.140625" style="2"/>
    <col min="7942" max="7942" width="4" style="2" customWidth="1"/>
    <col min="7943" max="7943" width="13.140625" style="2" customWidth="1"/>
    <col min="7944" max="7944" width="62" style="2" customWidth="1"/>
    <col min="7945" max="7945" width="12.85546875" style="2" customWidth="1"/>
    <col min="7946" max="7946" width="11.5703125" style="2" customWidth="1"/>
    <col min="7947" max="7947" width="17.140625" style="2" customWidth="1"/>
    <col min="7948" max="7948" width="16.85546875" style="2" customWidth="1"/>
    <col min="7949" max="8197" width="9.140625" style="2"/>
    <col min="8198" max="8198" width="4" style="2" customWidth="1"/>
    <col min="8199" max="8199" width="13.140625" style="2" customWidth="1"/>
    <col min="8200" max="8200" width="62" style="2" customWidth="1"/>
    <col min="8201" max="8201" width="12.85546875" style="2" customWidth="1"/>
    <col min="8202" max="8202" width="11.5703125" style="2" customWidth="1"/>
    <col min="8203" max="8203" width="17.140625" style="2" customWidth="1"/>
    <col min="8204" max="8204" width="16.85546875" style="2" customWidth="1"/>
    <col min="8205" max="8453" width="9.140625" style="2"/>
    <col min="8454" max="8454" width="4" style="2" customWidth="1"/>
    <col min="8455" max="8455" width="13.140625" style="2" customWidth="1"/>
    <col min="8456" max="8456" width="62" style="2" customWidth="1"/>
    <col min="8457" max="8457" width="12.85546875" style="2" customWidth="1"/>
    <col min="8458" max="8458" width="11.5703125" style="2" customWidth="1"/>
    <col min="8459" max="8459" width="17.140625" style="2" customWidth="1"/>
    <col min="8460" max="8460" width="16.85546875" style="2" customWidth="1"/>
    <col min="8461" max="8709" width="9.140625" style="2"/>
    <col min="8710" max="8710" width="4" style="2" customWidth="1"/>
    <col min="8711" max="8711" width="13.140625" style="2" customWidth="1"/>
    <col min="8712" max="8712" width="62" style="2" customWidth="1"/>
    <col min="8713" max="8713" width="12.85546875" style="2" customWidth="1"/>
    <col min="8714" max="8714" width="11.5703125" style="2" customWidth="1"/>
    <col min="8715" max="8715" width="17.140625" style="2" customWidth="1"/>
    <col min="8716" max="8716" width="16.85546875" style="2" customWidth="1"/>
    <col min="8717" max="8965" width="9.140625" style="2"/>
    <col min="8966" max="8966" width="4" style="2" customWidth="1"/>
    <col min="8967" max="8967" width="13.140625" style="2" customWidth="1"/>
    <col min="8968" max="8968" width="62" style="2" customWidth="1"/>
    <col min="8969" max="8969" width="12.85546875" style="2" customWidth="1"/>
    <col min="8970" max="8970" width="11.5703125" style="2" customWidth="1"/>
    <col min="8971" max="8971" width="17.140625" style="2" customWidth="1"/>
    <col min="8972" max="8972" width="16.85546875" style="2" customWidth="1"/>
    <col min="8973" max="9221" width="9.140625" style="2"/>
    <col min="9222" max="9222" width="4" style="2" customWidth="1"/>
    <col min="9223" max="9223" width="13.140625" style="2" customWidth="1"/>
    <col min="9224" max="9224" width="62" style="2" customWidth="1"/>
    <col min="9225" max="9225" width="12.85546875" style="2" customWidth="1"/>
    <col min="9226" max="9226" width="11.5703125" style="2" customWidth="1"/>
    <col min="9227" max="9227" width="17.140625" style="2" customWidth="1"/>
    <col min="9228" max="9228" width="16.85546875" style="2" customWidth="1"/>
    <col min="9229" max="9477" width="9.140625" style="2"/>
    <col min="9478" max="9478" width="4" style="2" customWidth="1"/>
    <col min="9479" max="9479" width="13.140625" style="2" customWidth="1"/>
    <col min="9480" max="9480" width="62" style="2" customWidth="1"/>
    <col min="9481" max="9481" width="12.85546875" style="2" customWidth="1"/>
    <col min="9482" max="9482" width="11.5703125" style="2" customWidth="1"/>
    <col min="9483" max="9483" width="17.140625" style="2" customWidth="1"/>
    <col min="9484" max="9484" width="16.85546875" style="2" customWidth="1"/>
    <col min="9485" max="9733" width="9.140625" style="2"/>
    <col min="9734" max="9734" width="4" style="2" customWidth="1"/>
    <col min="9735" max="9735" width="13.140625" style="2" customWidth="1"/>
    <col min="9736" max="9736" width="62" style="2" customWidth="1"/>
    <col min="9737" max="9737" width="12.85546875" style="2" customWidth="1"/>
    <col min="9738" max="9738" width="11.5703125" style="2" customWidth="1"/>
    <col min="9739" max="9739" width="17.140625" style="2" customWidth="1"/>
    <col min="9740" max="9740" width="16.85546875" style="2" customWidth="1"/>
    <col min="9741" max="9989" width="9.140625" style="2"/>
    <col min="9990" max="9990" width="4" style="2" customWidth="1"/>
    <col min="9991" max="9991" width="13.140625" style="2" customWidth="1"/>
    <col min="9992" max="9992" width="62" style="2" customWidth="1"/>
    <col min="9993" max="9993" width="12.85546875" style="2" customWidth="1"/>
    <col min="9994" max="9994" width="11.5703125" style="2" customWidth="1"/>
    <col min="9995" max="9995" width="17.140625" style="2" customWidth="1"/>
    <col min="9996" max="9996" width="16.85546875" style="2" customWidth="1"/>
    <col min="9997" max="10245" width="9.140625" style="2"/>
    <col min="10246" max="10246" width="4" style="2" customWidth="1"/>
    <col min="10247" max="10247" width="13.140625" style="2" customWidth="1"/>
    <col min="10248" max="10248" width="62" style="2" customWidth="1"/>
    <col min="10249" max="10249" width="12.85546875" style="2" customWidth="1"/>
    <col min="10250" max="10250" width="11.5703125" style="2" customWidth="1"/>
    <col min="10251" max="10251" width="17.140625" style="2" customWidth="1"/>
    <col min="10252" max="10252" width="16.85546875" style="2" customWidth="1"/>
    <col min="10253" max="10501" width="9.140625" style="2"/>
    <col min="10502" max="10502" width="4" style="2" customWidth="1"/>
    <col min="10503" max="10503" width="13.140625" style="2" customWidth="1"/>
    <col min="10504" max="10504" width="62" style="2" customWidth="1"/>
    <col min="10505" max="10505" width="12.85546875" style="2" customWidth="1"/>
    <col min="10506" max="10506" width="11.5703125" style="2" customWidth="1"/>
    <col min="10507" max="10507" width="17.140625" style="2" customWidth="1"/>
    <col min="10508" max="10508" width="16.85546875" style="2" customWidth="1"/>
    <col min="10509" max="10757" width="9.140625" style="2"/>
    <col min="10758" max="10758" width="4" style="2" customWidth="1"/>
    <col min="10759" max="10759" width="13.140625" style="2" customWidth="1"/>
    <col min="10760" max="10760" width="62" style="2" customWidth="1"/>
    <col min="10761" max="10761" width="12.85546875" style="2" customWidth="1"/>
    <col min="10762" max="10762" width="11.5703125" style="2" customWidth="1"/>
    <col min="10763" max="10763" width="17.140625" style="2" customWidth="1"/>
    <col min="10764" max="10764" width="16.85546875" style="2" customWidth="1"/>
    <col min="10765" max="11013" width="9.140625" style="2"/>
    <col min="11014" max="11014" width="4" style="2" customWidth="1"/>
    <col min="11015" max="11015" width="13.140625" style="2" customWidth="1"/>
    <col min="11016" max="11016" width="62" style="2" customWidth="1"/>
    <col min="11017" max="11017" width="12.85546875" style="2" customWidth="1"/>
    <col min="11018" max="11018" width="11.5703125" style="2" customWidth="1"/>
    <col min="11019" max="11019" width="17.140625" style="2" customWidth="1"/>
    <col min="11020" max="11020" width="16.85546875" style="2" customWidth="1"/>
    <col min="11021" max="11269" width="9.140625" style="2"/>
    <col min="11270" max="11270" width="4" style="2" customWidth="1"/>
    <col min="11271" max="11271" width="13.140625" style="2" customWidth="1"/>
    <col min="11272" max="11272" width="62" style="2" customWidth="1"/>
    <col min="11273" max="11273" width="12.85546875" style="2" customWidth="1"/>
    <col min="11274" max="11274" width="11.5703125" style="2" customWidth="1"/>
    <col min="11275" max="11275" width="17.140625" style="2" customWidth="1"/>
    <col min="11276" max="11276" width="16.85546875" style="2" customWidth="1"/>
    <col min="11277" max="11525" width="9.140625" style="2"/>
    <col min="11526" max="11526" width="4" style="2" customWidth="1"/>
    <col min="11527" max="11527" width="13.140625" style="2" customWidth="1"/>
    <col min="11528" max="11528" width="62" style="2" customWidth="1"/>
    <col min="11529" max="11529" width="12.85546875" style="2" customWidth="1"/>
    <col min="11530" max="11530" width="11.5703125" style="2" customWidth="1"/>
    <col min="11531" max="11531" width="17.140625" style="2" customWidth="1"/>
    <col min="11532" max="11532" width="16.85546875" style="2" customWidth="1"/>
    <col min="11533" max="11781" width="9.140625" style="2"/>
    <col min="11782" max="11782" width="4" style="2" customWidth="1"/>
    <col min="11783" max="11783" width="13.140625" style="2" customWidth="1"/>
    <col min="11784" max="11784" width="62" style="2" customWidth="1"/>
    <col min="11785" max="11785" width="12.85546875" style="2" customWidth="1"/>
    <col min="11786" max="11786" width="11.5703125" style="2" customWidth="1"/>
    <col min="11787" max="11787" width="17.140625" style="2" customWidth="1"/>
    <col min="11788" max="11788" width="16.85546875" style="2" customWidth="1"/>
    <col min="11789" max="12037" width="9.140625" style="2"/>
    <col min="12038" max="12038" width="4" style="2" customWidth="1"/>
    <col min="12039" max="12039" width="13.140625" style="2" customWidth="1"/>
    <col min="12040" max="12040" width="62" style="2" customWidth="1"/>
    <col min="12041" max="12041" width="12.85546875" style="2" customWidth="1"/>
    <col min="12042" max="12042" width="11.5703125" style="2" customWidth="1"/>
    <col min="12043" max="12043" width="17.140625" style="2" customWidth="1"/>
    <col min="12044" max="12044" width="16.85546875" style="2" customWidth="1"/>
    <col min="12045" max="12293" width="9.140625" style="2"/>
    <col min="12294" max="12294" width="4" style="2" customWidth="1"/>
    <col min="12295" max="12295" width="13.140625" style="2" customWidth="1"/>
    <col min="12296" max="12296" width="62" style="2" customWidth="1"/>
    <col min="12297" max="12297" width="12.85546875" style="2" customWidth="1"/>
    <col min="12298" max="12298" width="11.5703125" style="2" customWidth="1"/>
    <col min="12299" max="12299" width="17.140625" style="2" customWidth="1"/>
    <col min="12300" max="12300" width="16.85546875" style="2" customWidth="1"/>
    <col min="12301" max="12549" width="9.140625" style="2"/>
    <col min="12550" max="12550" width="4" style="2" customWidth="1"/>
    <col min="12551" max="12551" width="13.140625" style="2" customWidth="1"/>
    <col min="12552" max="12552" width="62" style="2" customWidth="1"/>
    <col min="12553" max="12553" width="12.85546875" style="2" customWidth="1"/>
    <col min="12554" max="12554" width="11.5703125" style="2" customWidth="1"/>
    <col min="12555" max="12555" width="17.140625" style="2" customWidth="1"/>
    <col min="12556" max="12556" width="16.85546875" style="2" customWidth="1"/>
    <col min="12557" max="12805" width="9.140625" style="2"/>
    <col min="12806" max="12806" width="4" style="2" customWidth="1"/>
    <col min="12807" max="12807" width="13.140625" style="2" customWidth="1"/>
    <col min="12808" max="12808" width="62" style="2" customWidth="1"/>
    <col min="12809" max="12809" width="12.85546875" style="2" customWidth="1"/>
    <col min="12810" max="12810" width="11.5703125" style="2" customWidth="1"/>
    <col min="12811" max="12811" width="17.140625" style="2" customWidth="1"/>
    <col min="12812" max="12812" width="16.85546875" style="2" customWidth="1"/>
    <col min="12813" max="13061" width="9.140625" style="2"/>
    <col min="13062" max="13062" width="4" style="2" customWidth="1"/>
    <col min="13063" max="13063" width="13.140625" style="2" customWidth="1"/>
    <col min="13064" max="13064" width="62" style="2" customWidth="1"/>
    <col min="13065" max="13065" width="12.85546875" style="2" customWidth="1"/>
    <col min="13066" max="13066" width="11.5703125" style="2" customWidth="1"/>
    <col min="13067" max="13067" width="17.140625" style="2" customWidth="1"/>
    <col min="13068" max="13068" width="16.85546875" style="2" customWidth="1"/>
    <col min="13069" max="13317" width="9.140625" style="2"/>
    <col min="13318" max="13318" width="4" style="2" customWidth="1"/>
    <col min="13319" max="13319" width="13.140625" style="2" customWidth="1"/>
    <col min="13320" max="13320" width="62" style="2" customWidth="1"/>
    <col min="13321" max="13321" width="12.85546875" style="2" customWidth="1"/>
    <col min="13322" max="13322" width="11.5703125" style="2" customWidth="1"/>
    <col min="13323" max="13323" width="17.140625" style="2" customWidth="1"/>
    <col min="13324" max="13324" width="16.85546875" style="2" customWidth="1"/>
    <col min="13325" max="13573" width="9.140625" style="2"/>
    <col min="13574" max="13574" width="4" style="2" customWidth="1"/>
    <col min="13575" max="13575" width="13.140625" style="2" customWidth="1"/>
    <col min="13576" max="13576" width="62" style="2" customWidth="1"/>
    <col min="13577" max="13577" width="12.85546875" style="2" customWidth="1"/>
    <col min="13578" max="13578" width="11.5703125" style="2" customWidth="1"/>
    <col min="13579" max="13579" width="17.140625" style="2" customWidth="1"/>
    <col min="13580" max="13580" width="16.85546875" style="2" customWidth="1"/>
    <col min="13581" max="13829" width="9.140625" style="2"/>
    <col min="13830" max="13830" width="4" style="2" customWidth="1"/>
    <col min="13831" max="13831" width="13.140625" style="2" customWidth="1"/>
    <col min="13832" max="13832" width="62" style="2" customWidth="1"/>
    <col min="13833" max="13833" width="12.85546875" style="2" customWidth="1"/>
    <col min="13834" max="13834" width="11.5703125" style="2" customWidth="1"/>
    <col min="13835" max="13835" width="17.140625" style="2" customWidth="1"/>
    <col min="13836" max="13836" width="16.85546875" style="2" customWidth="1"/>
    <col min="13837" max="14085" width="9.140625" style="2"/>
    <col min="14086" max="14086" width="4" style="2" customWidth="1"/>
    <col min="14087" max="14087" width="13.140625" style="2" customWidth="1"/>
    <col min="14088" max="14088" width="62" style="2" customWidth="1"/>
    <col min="14089" max="14089" width="12.85546875" style="2" customWidth="1"/>
    <col min="14090" max="14090" width="11.5703125" style="2" customWidth="1"/>
    <col min="14091" max="14091" width="17.140625" style="2" customWidth="1"/>
    <col min="14092" max="14092" width="16.85546875" style="2" customWidth="1"/>
    <col min="14093" max="14341" width="9.140625" style="2"/>
    <col min="14342" max="14342" width="4" style="2" customWidth="1"/>
    <col min="14343" max="14343" width="13.140625" style="2" customWidth="1"/>
    <col min="14344" max="14344" width="62" style="2" customWidth="1"/>
    <col min="14345" max="14345" width="12.85546875" style="2" customWidth="1"/>
    <col min="14346" max="14346" width="11.5703125" style="2" customWidth="1"/>
    <col min="14347" max="14347" width="17.140625" style="2" customWidth="1"/>
    <col min="14348" max="14348" width="16.85546875" style="2" customWidth="1"/>
    <col min="14349" max="14597" width="9.140625" style="2"/>
    <col min="14598" max="14598" width="4" style="2" customWidth="1"/>
    <col min="14599" max="14599" width="13.140625" style="2" customWidth="1"/>
    <col min="14600" max="14600" width="62" style="2" customWidth="1"/>
    <col min="14601" max="14601" width="12.85546875" style="2" customWidth="1"/>
    <col min="14602" max="14602" width="11.5703125" style="2" customWidth="1"/>
    <col min="14603" max="14603" width="17.140625" style="2" customWidth="1"/>
    <col min="14604" max="14604" width="16.85546875" style="2" customWidth="1"/>
    <col min="14605" max="14853" width="9.140625" style="2"/>
    <col min="14854" max="14854" width="4" style="2" customWidth="1"/>
    <col min="14855" max="14855" width="13.140625" style="2" customWidth="1"/>
    <col min="14856" max="14856" width="62" style="2" customWidth="1"/>
    <col min="14857" max="14857" width="12.85546875" style="2" customWidth="1"/>
    <col min="14858" max="14858" width="11.5703125" style="2" customWidth="1"/>
    <col min="14859" max="14859" width="17.140625" style="2" customWidth="1"/>
    <col min="14860" max="14860" width="16.85546875" style="2" customWidth="1"/>
    <col min="14861" max="15109" width="9.140625" style="2"/>
    <col min="15110" max="15110" width="4" style="2" customWidth="1"/>
    <col min="15111" max="15111" width="13.140625" style="2" customWidth="1"/>
    <col min="15112" max="15112" width="62" style="2" customWidth="1"/>
    <col min="15113" max="15113" width="12.85546875" style="2" customWidth="1"/>
    <col min="15114" max="15114" width="11.5703125" style="2" customWidth="1"/>
    <col min="15115" max="15115" width="17.140625" style="2" customWidth="1"/>
    <col min="15116" max="15116" width="16.85546875" style="2" customWidth="1"/>
    <col min="15117" max="15365" width="9.140625" style="2"/>
    <col min="15366" max="15366" width="4" style="2" customWidth="1"/>
    <col min="15367" max="15367" width="13.140625" style="2" customWidth="1"/>
    <col min="15368" max="15368" width="62" style="2" customWidth="1"/>
    <col min="15369" max="15369" width="12.85546875" style="2" customWidth="1"/>
    <col min="15370" max="15370" width="11.5703125" style="2" customWidth="1"/>
    <col min="15371" max="15371" width="17.140625" style="2" customWidth="1"/>
    <col min="15372" max="15372" width="16.85546875" style="2" customWidth="1"/>
    <col min="15373" max="15621" width="9.140625" style="2"/>
    <col min="15622" max="15622" width="4" style="2" customWidth="1"/>
    <col min="15623" max="15623" width="13.140625" style="2" customWidth="1"/>
    <col min="15624" max="15624" width="62" style="2" customWidth="1"/>
    <col min="15625" max="15625" width="12.85546875" style="2" customWidth="1"/>
    <col min="15626" max="15626" width="11.5703125" style="2" customWidth="1"/>
    <col min="15627" max="15627" width="17.140625" style="2" customWidth="1"/>
    <col min="15628" max="15628" width="16.85546875" style="2" customWidth="1"/>
    <col min="15629" max="15877" width="9.140625" style="2"/>
    <col min="15878" max="15878" width="4" style="2" customWidth="1"/>
    <col min="15879" max="15879" width="13.140625" style="2" customWidth="1"/>
    <col min="15880" max="15880" width="62" style="2" customWidth="1"/>
    <col min="15881" max="15881" width="12.85546875" style="2" customWidth="1"/>
    <col min="15882" max="15882" width="11.5703125" style="2" customWidth="1"/>
    <col min="15883" max="15883" width="17.140625" style="2" customWidth="1"/>
    <col min="15884" max="15884" width="16.85546875" style="2" customWidth="1"/>
    <col min="15885" max="16133" width="9.140625" style="2"/>
    <col min="16134" max="16134" width="4" style="2" customWidth="1"/>
    <col min="16135" max="16135" width="13.140625" style="2" customWidth="1"/>
    <col min="16136" max="16136" width="62" style="2" customWidth="1"/>
    <col min="16137" max="16137" width="12.85546875" style="2" customWidth="1"/>
    <col min="16138" max="16138" width="11.5703125" style="2" customWidth="1"/>
    <col min="16139" max="16139" width="17.140625" style="2" customWidth="1"/>
    <col min="16140" max="16140" width="16.85546875" style="2" customWidth="1"/>
    <col min="16141" max="16384" width="9.140625" style="2"/>
  </cols>
  <sheetData>
    <row r="1" spans="1:17" ht="54" customHeight="1">
      <c r="E1" s="57" t="s">
        <v>128</v>
      </c>
      <c r="F1" s="57"/>
      <c r="G1" s="57"/>
      <c r="H1" s="57"/>
      <c r="I1" s="57"/>
      <c r="J1" s="57"/>
      <c r="K1" s="57"/>
      <c r="L1" s="57"/>
    </row>
    <row r="2" spans="1:17">
      <c r="A2" s="3"/>
      <c r="B2" s="1"/>
      <c r="C2" s="15"/>
      <c r="D2" s="1"/>
      <c r="E2" s="1"/>
      <c r="F2" s="1"/>
      <c r="G2" s="1"/>
      <c r="H2" s="1"/>
      <c r="I2" s="1"/>
      <c r="J2" s="1"/>
      <c r="K2" s="1"/>
      <c r="L2" s="1"/>
    </row>
    <row r="3" spans="1:17">
      <c r="A3" s="49" t="s">
        <v>0</v>
      </c>
      <c r="B3" s="47" t="s">
        <v>120</v>
      </c>
      <c r="C3" s="55" t="s">
        <v>1</v>
      </c>
      <c r="D3" s="55" t="s">
        <v>2</v>
      </c>
      <c r="E3" s="53" t="s">
        <v>3</v>
      </c>
      <c r="F3" s="53" t="s">
        <v>118</v>
      </c>
      <c r="G3" s="53" t="s">
        <v>119</v>
      </c>
      <c r="H3" s="51" t="s">
        <v>121</v>
      </c>
      <c r="I3" s="52"/>
      <c r="J3" s="53" t="s">
        <v>124</v>
      </c>
      <c r="K3" s="53" t="s">
        <v>125</v>
      </c>
      <c r="L3" s="53" t="s">
        <v>126</v>
      </c>
    </row>
    <row r="4" spans="1:17" ht="16.5" thickBot="1">
      <c r="A4" s="50"/>
      <c r="B4" s="48"/>
      <c r="C4" s="56"/>
      <c r="D4" s="56"/>
      <c r="E4" s="54"/>
      <c r="F4" s="54"/>
      <c r="G4" s="54"/>
      <c r="H4" s="38" t="s">
        <v>122</v>
      </c>
      <c r="I4" s="37" t="s">
        <v>123</v>
      </c>
      <c r="J4" s="54"/>
      <c r="K4" s="54"/>
      <c r="L4" s="54"/>
    </row>
    <row r="5" spans="1:17" ht="31.5">
      <c r="A5" s="12" t="s">
        <v>4</v>
      </c>
      <c r="B5" s="21" t="s">
        <v>5</v>
      </c>
      <c r="C5" s="9" t="s">
        <v>85</v>
      </c>
      <c r="D5" s="9" t="s">
        <v>6</v>
      </c>
      <c r="E5" s="10">
        <v>1700</v>
      </c>
      <c r="F5" s="34">
        <v>0</v>
      </c>
      <c r="G5" s="36">
        <f>E5*F5</f>
        <v>0</v>
      </c>
      <c r="H5" s="35"/>
      <c r="I5" s="36">
        <f t="shared" ref="I5" si="0">ROUND(IF(H5="zw",G5*0,G5*H5/100),2)</f>
        <v>0</v>
      </c>
      <c r="J5" s="43">
        <f t="shared" ref="J5" si="1">ROUND(G5+I5,2)</f>
        <v>0</v>
      </c>
      <c r="K5" s="30"/>
      <c r="L5" s="11"/>
    </row>
    <row r="6" spans="1:17" ht="47.25">
      <c r="A6" s="13" t="s">
        <v>7</v>
      </c>
      <c r="B6" s="22" t="s">
        <v>8</v>
      </c>
      <c r="C6" s="4" t="s">
        <v>91</v>
      </c>
      <c r="D6" s="4" t="s">
        <v>9</v>
      </c>
      <c r="E6" s="5">
        <v>10000</v>
      </c>
      <c r="F6" s="34">
        <v>0</v>
      </c>
      <c r="G6" s="36">
        <f t="shared" ref="G6:G38" si="2">E6*F6</f>
        <v>0</v>
      </c>
      <c r="H6" s="35"/>
      <c r="I6" s="36">
        <f t="shared" ref="I6:I38" si="3">ROUND(IF(H6="zw",G6*0,G6*H6/100),2)</f>
        <v>0</v>
      </c>
      <c r="J6" s="43">
        <f t="shared" ref="J6:J38" si="4">ROUND(G6+I6,2)</f>
        <v>0</v>
      </c>
      <c r="K6" s="31"/>
      <c r="L6" s="8"/>
      <c r="O6"/>
      <c r="Q6">
        <v>23</v>
      </c>
    </row>
    <row r="7" spans="1:17" ht="76.5" customHeight="1">
      <c r="A7" s="13" t="s">
        <v>10</v>
      </c>
      <c r="B7" s="22" t="s">
        <v>11</v>
      </c>
      <c r="C7" s="4" t="s">
        <v>12</v>
      </c>
      <c r="D7" s="4" t="s">
        <v>13</v>
      </c>
      <c r="E7" s="5">
        <v>150</v>
      </c>
      <c r="F7" s="34">
        <v>0</v>
      </c>
      <c r="G7" s="36">
        <f t="shared" si="2"/>
        <v>0</v>
      </c>
      <c r="H7" s="35"/>
      <c r="I7" s="36">
        <f t="shared" si="3"/>
        <v>0</v>
      </c>
      <c r="J7" s="43">
        <f t="shared" si="4"/>
        <v>0</v>
      </c>
      <c r="K7" s="31"/>
      <c r="L7" s="8"/>
      <c r="O7" s="42"/>
      <c r="P7" s="42"/>
      <c r="Q7">
        <v>8</v>
      </c>
    </row>
    <row r="8" spans="1:17" ht="70.5" customHeight="1">
      <c r="A8" s="13" t="s">
        <v>14</v>
      </c>
      <c r="B8" s="22" t="s">
        <v>86</v>
      </c>
      <c r="C8" s="16" t="s">
        <v>92</v>
      </c>
      <c r="D8" s="4" t="s">
        <v>63</v>
      </c>
      <c r="E8" s="5">
        <v>50</v>
      </c>
      <c r="F8" s="34">
        <v>0</v>
      </c>
      <c r="G8" s="36">
        <f t="shared" si="2"/>
        <v>0</v>
      </c>
      <c r="H8" s="35"/>
      <c r="I8" s="36">
        <f t="shared" si="3"/>
        <v>0</v>
      </c>
      <c r="J8" s="43">
        <f t="shared" si="4"/>
        <v>0</v>
      </c>
      <c r="K8" s="31"/>
      <c r="L8" s="8"/>
      <c r="O8" s="20"/>
      <c r="P8" s="41"/>
      <c r="Q8"/>
    </row>
    <row r="9" spans="1:17" ht="44.25" customHeight="1">
      <c r="A9" s="13" t="s">
        <v>15</v>
      </c>
      <c r="B9" s="22" t="s">
        <v>102</v>
      </c>
      <c r="C9" s="4" t="s">
        <v>93</v>
      </c>
      <c r="D9" s="4" t="s">
        <v>6</v>
      </c>
      <c r="E9" s="5">
        <v>250</v>
      </c>
      <c r="F9" s="34">
        <v>0</v>
      </c>
      <c r="G9" s="36">
        <f t="shared" si="2"/>
        <v>0</v>
      </c>
      <c r="H9" s="35"/>
      <c r="I9" s="36">
        <f t="shared" si="3"/>
        <v>0</v>
      </c>
      <c r="J9" s="43">
        <f t="shared" si="4"/>
        <v>0</v>
      </c>
      <c r="K9" s="31"/>
      <c r="L9" s="8"/>
      <c r="O9" s="20"/>
      <c r="P9" s="41"/>
      <c r="Q9"/>
    </row>
    <row r="10" spans="1:17" ht="45.75" customHeight="1">
      <c r="A10" s="13" t="s">
        <v>16</v>
      </c>
      <c r="B10" s="22" t="s">
        <v>103</v>
      </c>
      <c r="C10" s="4" t="s">
        <v>94</v>
      </c>
      <c r="D10" s="4" t="s">
        <v>6</v>
      </c>
      <c r="E10" s="4">
        <v>250</v>
      </c>
      <c r="F10" s="34">
        <v>0</v>
      </c>
      <c r="G10" s="36">
        <f t="shared" si="2"/>
        <v>0</v>
      </c>
      <c r="H10" s="35"/>
      <c r="I10" s="36">
        <f t="shared" si="3"/>
        <v>0</v>
      </c>
      <c r="J10" s="43">
        <f t="shared" si="4"/>
        <v>0</v>
      </c>
      <c r="K10" s="31"/>
      <c r="L10" s="8"/>
    </row>
    <row r="11" spans="1:17" ht="46.5" customHeight="1">
      <c r="A11" s="13" t="s">
        <v>17</v>
      </c>
      <c r="B11" s="22" t="s">
        <v>104</v>
      </c>
      <c r="C11" s="4" t="s">
        <v>95</v>
      </c>
      <c r="D11" s="4" t="s">
        <v>6</v>
      </c>
      <c r="E11" s="4">
        <v>1800</v>
      </c>
      <c r="F11" s="34">
        <v>0</v>
      </c>
      <c r="G11" s="36">
        <f t="shared" si="2"/>
        <v>0</v>
      </c>
      <c r="H11" s="35"/>
      <c r="I11" s="36">
        <f t="shared" si="3"/>
        <v>0</v>
      </c>
      <c r="J11" s="43">
        <f t="shared" si="4"/>
        <v>0</v>
      </c>
      <c r="K11" s="31"/>
      <c r="L11" s="8"/>
    </row>
    <row r="12" spans="1:17" ht="47.25" customHeight="1">
      <c r="A12" s="13" t="s">
        <v>18</v>
      </c>
      <c r="B12" s="22" t="s">
        <v>105</v>
      </c>
      <c r="C12" s="4" t="s">
        <v>96</v>
      </c>
      <c r="D12" s="4" t="s">
        <v>6</v>
      </c>
      <c r="E12" s="4">
        <v>500</v>
      </c>
      <c r="F12" s="34">
        <v>0</v>
      </c>
      <c r="G12" s="36">
        <f t="shared" si="2"/>
        <v>0</v>
      </c>
      <c r="H12" s="35"/>
      <c r="I12" s="36">
        <f t="shared" si="3"/>
        <v>0</v>
      </c>
      <c r="J12" s="43">
        <f t="shared" si="4"/>
        <v>0</v>
      </c>
      <c r="K12" s="31"/>
      <c r="L12" s="8"/>
    </row>
    <row r="13" spans="1:17" ht="51.75" customHeight="1">
      <c r="A13" s="13" t="s">
        <v>19</v>
      </c>
      <c r="B13" s="22" t="s">
        <v>106</v>
      </c>
      <c r="C13" s="4" t="s">
        <v>81</v>
      </c>
      <c r="D13" s="4" t="s">
        <v>20</v>
      </c>
      <c r="E13" s="4">
        <v>200</v>
      </c>
      <c r="F13" s="34">
        <v>0</v>
      </c>
      <c r="G13" s="36">
        <f t="shared" si="2"/>
        <v>0</v>
      </c>
      <c r="H13" s="35"/>
      <c r="I13" s="36">
        <f t="shared" si="3"/>
        <v>0</v>
      </c>
      <c r="J13" s="43">
        <f t="shared" si="4"/>
        <v>0</v>
      </c>
      <c r="K13" s="31"/>
      <c r="L13" s="8"/>
    </row>
    <row r="14" spans="1:17" ht="73.5" customHeight="1">
      <c r="A14" s="13" t="s">
        <v>21</v>
      </c>
      <c r="B14" s="22" t="s">
        <v>107</v>
      </c>
      <c r="C14" s="4" t="s">
        <v>82</v>
      </c>
      <c r="D14" s="4" t="s">
        <v>20</v>
      </c>
      <c r="E14" s="4">
        <v>2300</v>
      </c>
      <c r="F14" s="34">
        <v>0</v>
      </c>
      <c r="G14" s="36">
        <f t="shared" si="2"/>
        <v>0</v>
      </c>
      <c r="H14" s="35"/>
      <c r="I14" s="36">
        <f t="shared" si="3"/>
        <v>0</v>
      </c>
      <c r="J14" s="43">
        <f t="shared" si="4"/>
        <v>0</v>
      </c>
      <c r="K14" s="31"/>
      <c r="L14" s="8"/>
    </row>
    <row r="15" spans="1:17" ht="57" customHeight="1">
      <c r="A15" s="13" t="s">
        <v>22</v>
      </c>
      <c r="B15" s="22" t="s">
        <v>108</v>
      </c>
      <c r="C15" s="4" t="s">
        <v>83</v>
      </c>
      <c r="D15" s="4" t="s">
        <v>20</v>
      </c>
      <c r="E15" s="4">
        <v>1500</v>
      </c>
      <c r="F15" s="34">
        <v>0</v>
      </c>
      <c r="G15" s="36">
        <f t="shared" si="2"/>
        <v>0</v>
      </c>
      <c r="H15" s="35"/>
      <c r="I15" s="36">
        <f t="shared" si="3"/>
        <v>0</v>
      </c>
      <c r="J15" s="43">
        <f t="shared" si="4"/>
        <v>0</v>
      </c>
      <c r="K15" s="31"/>
      <c r="L15" s="8"/>
    </row>
    <row r="16" spans="1:17" ht="60.75" customHeight="1">
      <c r="A16" s="13" t="s">
        <v>25</v>
      </c>
      <c r="B16" s="22" t="s">
        <v>23</v>
      </c>
      <c r="C16" s="4" t="s">
        <v>80</v>
      </c>
      <c r="D16" s="4" t="s">
        <v>24</v>
      </c>
      <c r="E16" s="4">
        <v>25000</v>
      </c>
      <c r="F16" s="34">
        <v>0</v>
      </c>
      <c r="G16" s="36">
        <f t="shared" si="2"/>
        <v>0</v>
      </c>
      <c r="H16" s="35"/>
      <c r="I16" s="36">
        <f t="shared" si="3"/>
        <v>0</v>
      </c>
      <c r="J16" s="43">
        <f t="shared" si="4"/>
        <v>0</v>
      </c>
      <c r="K16" s="31"/>
      <c r="L16" s="8"/>
    </row>
    <row r="17" spans="1:14" ht="51.75" customHeight="1">
      <c r="A17" s="13" t="s">
        <v>26</v>
      </c>
      <c r="B17" s="23" t="s">
        <v>88</v>
      </c>
      <c r="C17" s="6" t="s">
        <v>111</v>
      </c>
      <c r="D17" s="6" t="s">
        <v>9</v>
      </c>
      <c r="E17" s="4">
        <v>100</v>
      </c>
      <c r="F17" s="34">
        <v>0</v>
      </c>
      <c r="G17" s="36">
        <f t="shared" si="2"/>
        <v>0</v>
      </c>
      <c r="H17" s="35"/>
      <c r="I17" s="36">
        <f t="shared" si="3"/>
        <v>0</v>
      </c>
      <c r="J17" s="43">
        <f t="shared" si="4"/>
        <v>0</v>
      </c>
      <c r="K17" s="31"/>
      <c r="L17" s="8"/>
    </row>
    <row r="18" spans="1:14" ht="46.5" customHeight="1">
      <c r="A18" s="13" t="s">
        <v>30</v>
      </c>
      <c r="B18" s="23" t="s">
        <v>90</v>
      </c>
      <c r="C18" s="6" t="s">
        <v>110</v>
      </c>
      <c r="D18" s="6" t="s">
        <v>9</v>
      </c>
      <c r="E18" s="4">
        <v>500</v>
      </c>
      <c r="F18" s="34">
        <v>0</v>
      </c>
      <c r="G18" s="36">
        <f t="shared" si="2"/>
        <v>0</v>
      </c>
      <c r="H18" s="35"/>
      <c r="I18" s="36">
        <f t="shared" si="3"/>
        <v>0</v>
      </c>
      <c r="J18" s="43">
        <f t="shared" si="4"/>
        <v>0</v>
      </c>
      <c r="K18" s="31"/>
      <c r="L18" s="8"/>
    </row>
    <row r="19" spans="1:14" ht="47.25">
      <c r="A19" s="13" t="s">
        <v>33</v>
      </c>
      <c r="B19" s="23" t="s">
        <v>27</v>
      </c>
      <c r="C19" s="6" t="s">
        <v>28</v>
      </c>
      <c r="D19" s="6" t="s">
        <v>29</v>
      </c>
      <c r="E19" s="4">
        <v>25</v>
      </c>
      <c r="F19" s="34">
        <v>0</v>
      </c>
      <c r="G19" s="36">
        <f t="shared" si="2"/>
        <v>0</v>
      </c>
      <c r="H19" s="35"/>
      <c r="I19" s="36">
        <f t="shared" si="3"/>
        <v>0</v>
      </c>
      <c r="J19" s="43">
        <f t="shared" si="4"/>
        <v>0</v>
      </c>
      <c r="K19" s="31"/>
      <c r="L19" s="8"/>
    </row>
    <row r="20" spans="1:14" ht="62.25" customHeight="1">
      <c r="A20" s="13" t="s">
        <v>34</v>
      </c>
      <c r="B20" s="23" t="s">
        <v>31</v>
      </c>
      <c r="C20" s="6" t="s">
        <v>32</v>
      </c>
      <c r="D20" s="6" t="s">
        <v>29</v>
      </c>
      <c r="E20" s="4">
        <v>10</v>
      </c>
      <c r="F20" s="34">
        <v>0</v>
      </c>
      <c r="G20" s="36">
        <f t="shared" si="2"/>
        <v>0</v>
      </c>
      <c r="H20" s="35"/>
      <c r="I20" s="36">
        <f t="shared" si="3"/>
        <v>0</v>
      </c>
      <c r="J20" s="43">
        <f t="shared" si="4"/>
        <v>0</v>
      </c>
      <c r="K20" s="31"/>
      <c r="L20" s="8"/>
    </row>
    <row r="21" spans="1:14" ht="63">
      <c r="A21" s="13" t="s">
        <v>37</v>
      </c>
      <c r="B21" s="23" t="s">
        <v>109</v>
      </c>
      <c r="C21" s="17" t="s">
        <v>87</v>
      </c>
      <c r="D21" s="6" t="s">
        <v>9</v>
      </c>
      <c r="E21" s="4">
        <v>3500</v>
      </c>
      <c r="F21" s="34">
        <v>0</v>
      </c>
      <c r="G21" s="36">
        <f t="shared" si="2"/>
        <v>0</v>
      </c>
      <c r="H21" s="35"/>
      <c r="I21" s="36">
        <f t="shared" si="3"/>
        <v>0</v>
      </c>
      <c r="J21" s="43">
        <f t="shared" si="4"/>
        <v>0</v>
      </c>
      <c r="K21" s="31"/>
      <c r="L21" s="8"/>
    </row>
    <row r="22" spans="1:14" ht="51" customHeight="1">
      <c r="A22" s="13" t="s">
        <v>40</v>
      </c>
      <c r="B22" s="23" t="s">
        <v>35</v>
      </c>
      <c r="C22" s="6" t="s">
        <v>36</v>
      </c>
      <c r="D22" s="6" t="s">
        <v>9</v>
      </c>
      <c r="E22" s="4">
        <v>20</v>
      </c>
      <c r="F22" s="34">
        <v>0</v>
      </c>
      <c r="G22" s="36">
        <f t="shared" si="2"/>
        <v>0</v>
      </c>
      <c r="H22" s="35"/>
      <c r="I22" s="36">
        <f t="shared" si="3"/>
        <v>0</v>
      </c>
      <c r="J22" s="43">
        <f t="shared" si="4"/>
        <v>0</v>
      </c>
      <c r="K22" s="31"/>
      <c r="L22" s="8"/>
    </row>
    <row r="23" spans="1:14" ht="36.75" customHeight="1">
      <c r="A23" s="13" t="s">
        <v>43</v>
      </c>
      <c r="B23" s="23" t="s">
        <v>38</v>
      </c>
      <c r="C23" s="6" t="s">
        <v>39</v>
      </c>
      <c r="D23" s="6" t="s">
        <v>9</v>
      </c>
      <c r="E23" s="4">
        <v>20</v>
      </c>
      <c r="F23" s="34">
        <v>0</v>
      </c>
      <c r="G23" s="36">
        <f t="shared" si="2"/>
        <v>0</v>
      </c>
      <c r="H23" s="35"/>
      <c r="I23" s="36">
        <f t="shared" si="3"/>
        <v>0</v>
      </c>
      <c r="J23" s="43">
        <f t="shared" si="4"/>
        <v>0</v>
      </c>
      <c r="K23" s="31"/>
      <c r="L23" s="8"/>
    </row>
    <row r="24" spans="1:14" ht="63">
      <c r="A24" s="13" t="s">
        <v>45</v>
      </c>
      <c r="B24" s="23" t="s">
        <v>41</v>
      </c>
      <c r="C24" s="17" t="s">
        <v>42</v>
      </c>
      <c r="D24" s="6" t="s">
        <v>9</v>
      </c>
      <c r="E24" s="4">
        <v>10</v>
      </c>
      <c r="F24" s="34">
        <v>0</v>
      </c>
      <c r="G24" s="36">
        <f t="shared" si="2"/>
        <v>0</v>
      </c>
      <c r="H24" s="35"/>
      <c r="I24" s="36">
        <f t="shared" si="3"/>
        <v>0</v>
      </c>
      <c r="J24" s="43">
        <f t="shared" si="4"/>
        <v>0</v>
      </c>
      <c r="K24" s="31"/>
      <c r="L24" s="8"/>
    </row>
    <row r="25" spans="1:14" ht="53.25" customHeight="1">
      <c r="A25" s="13" t="s">
        <v>48</v>
      </c>
      <c r="B25" s="23" t="s">
        <v>44</v>
      </c>
      <c r="C25" s="6" t="s">
        <v>97</v>
      </c>
      <c r="D25" s="6" t="s">
        <v>29</v>
      </c>
      <c r="E25" s="4">
        <v>15</v>
      </c>
      <c r="F25" s="34">
        <v>0</v>
      </c>
      <c r="G25" s="36">
        <f t="shared" si="2"/>
        <v>0</v>
      </c>
      <c r="H25" s="35"/>
      <c r="I25" s="36">
        <f t="shared" si="3"/>
        <v>0</v>
      </c>
      <c r="J25" s="43">
        <f t="shared" si="4"/>
        <v>0</v>
      </c>
      <c r="K25" s="31"/>
      <c r="L25" s="8"/>
    </row>
    <row r="26" spans="1:14" ht="117.75" customHeight="1">
      <c r="A26" s="13" t="s">
        <v>49</v>
      </c>
      <c r="B26" s="23" t="s">
        <v>46</v>
      </c>
      <c r="C26" s="18" t="s">
        <v>47</v>
      </c>
      <c r="D26" s="6" t="s">
        <v>29</v>
      </c>
      <c r="E26" s="4">
        <v>15</v>
      </c>
      <c r="F26" s="34">
        <v>0</v>
      </c>
      <c r="G26" s="36">
        <f t="shared" si="2"/>
        <v>0</v>
      </c>
      <c r="H26" s="35"/>
      <c r="I26" s="36">
        <f t="shared" si="3"/>
        <v>0</v>
      </c>
      <c r="J26" s="43">
        <f t="shared" si="4"/>
        <v>0</v>
      </c>
      <c r="K26" s="31"/>
      <c r="L26" s="8"/>
    </row>
    <row r="27" spans="1:14" ht="75" customHeight="1">
      <c r="A27" s="13" t="s">
        <v>52</v>
      </c>
      <c r="B27" s="24" t="s">
        <v>112</v>
      </c>
      <c r="C27" s="6" t="s">
        <v>98</v>
      </c>
      <c r="D27" s="6" t="s">
        <v>9</v>
      </c>
      <c r="E27" s="4">
        <v>500</v>
      </c>
      <c r="F27" s="34">
        <v>0</v>
      </c>
      <c r="G27" s="36">
        <f t="shared" si="2"/>
        <v>0</v>
      </c>
      <c r="H27" s="35"/>
      <c r="I27" s="36">
        <f t="shared" si="3"/>
        <v>0</v>
      </c>
      <c r="J27" s="43">
        <f t="shared" si="4"/>
        <v>0</v>
      </c>
      <c r="K27" s="31"/>
      <c r="L27" s="8"/>
      <c r="N27" s="7"/>
    </row>
    <row r="28" spans="1:14" ht="82.5" customHeight="1">
      <c r="A28" s="13" t="s">
        <v>55</v>
      </c>
      <c r="B28" s="25" t="s">
        <v>50</v>
      </c>
      <c r="C28" s="17" t="s">
        <v>51</v>
      </c>
      <c r="D28" s="6" t="s">
        <v>9</v>
      </c>
      <c r="E28" s="4">
        <v>120</v>
      </c>
      <c r="F28" s="34">
        <v>0</v>
      </c>
      <c r="G28" s="36">
        <f t="shared" si="2"/>
        <v>0</v>
      </c>
      <c r="H28" s="35"/>
      <c r="I28" s="36">
        <f t="shared" si="3"/>
        <v>0</v>
      </c>
      <c r="J28" s="43">
        <f t="shared" si="4"/>
        <v>0</v>
      </c>
      <c r="K28" s="31"/>
      <c r="L28" s="8"/>
    </row>
    <row r="29" spans="1:14" ht="120.75" customHeight="1">
      <c r="A29" s="13" t="s">
        <v>57</v>
      </c>
      <c r="B29" s="24" t="s">
        <v>53</v>
      </c>
      <c r="C29" s="6" t="s">
        <v>54</v>
      </c>
      <c r="D29" s="6" t="s">
        <v>9</v>
      </c>
      <c r="E29" s="4">
        <v>60</v>
      </c>
      <c r="F29" s="34">
        <v>0</v>
      </c>
      <c r="G29" s="36">
        <f t="shared" si="2"/>
        <v>0</v>
      </c>
      <c r="H29" s="35"/>
      <c r="I29" s="36">
        <f t="shared" si="3"/>
        <v>0</v>
      </c>
      <c r="J29" s="43">
        <f t="shared" si="4"/>
        <v>0</v>
      </c>
      <c r="K29" s="31"/>
      <c r="L29" s="8"/>
    </row>
    <row r="30" spans="1:14" ht="74.25" customHeight="1">
      <c r="A30" s="13" t="s">
        <v>60</v>
      </c>
      <c r="B30" s="24" t="s">
        <v>56</v>
      </c>
      <c r="C30" s="19" t="s">
        <v>99</v>
      </c>
      <c r="D30" s="6" t="s">
        <v>9</v>
      </c>
      <c r="E30" s="4">
        <v>350</v>
      </c>
      <c r="F30" s="34">
        <v>0</v>
      </c>
      <c r="G30" s="36">
        <f t="shared" si="2"/>
        <v>0</v>
      </c>
      <c r="H30" s="35"/>
      <c r="I30" s="36">
        <f t="shared" si="3"/>
        <v>0</v>
      </c>
      <c r="J30" s="43">
        <f t="shared" si="4"/>
        <v>0</v>
      </c>
      <c r="K30" s="31"/>
      <c r="L30" s="8"/>
    </row>
    <row r="31" spans="1:14" ht="63">
      <c r="A31" s="13" t="s">
        <v>64</v>
      </c>
      <c r="B31" s="24" t="s">
        <v>58</v>
      </c>
      <c r="C31" s="6" t="s">
        <v>59</v>
      </c>
      <c r="D31" s="6" t="s">
        <v>9</v>
      </c>
      <c r="E31" s="4">
        <v>40</v>
      </c>
      <c r="F31" s="34">
        <v>0</v>
      </c>
      <c r="G31" s="36">
        <f t="shared" si="2"/>
        <v>0</v>
      </c>
      <c r="H31" s="35"/>
      <c r="I31" s="36">
        <f t="shared" si="3"/>
        <v>0</v>
      </c>
      <c r="J31" s="43">
        <f t="shared" si="4"/>
        <v>0</v>
      </c>
      <c r="K31" s="31"/>
      <c r="L31" s="8"/>
    </row>
    <row r="32" spans="1:14" ht="67.5" customHeight="1">
      <c r="A32" s="13" t="s">
        <v>66</v>
      </c>
      <c r="B32" s="22" t="s">
        <v>61</v>
      </c>
      <c r="C32" s="6" t="s">
        <v>62</v>
      </c>
      <c r="D32" s="4" t="s">
        <v>63</v>
      </c>
      <c r="E32" s="4">
        <v>300</v>
      </c>
      <c r="F32" s="34">
        <v>0</v>
      </c>
      <c r="G32" s="36">
        <f t="shared" si="2"/>
        <v>0</v>
      </c>
      <c r="H32" s="35"/>
      <c r="I32" s="36">
        <f t="shared" si="3"/>
        <v>0</v>
      </c>
      <c r="J32" s="43">
        <f t="shared" si="4"/>
        <v>0</v>
      </c>
      <c r="K32" s="31"/>
      <c r="L32" s="8"/>
    </row>
    <row r="33" spans="1:12" ht="100.5" customHeight="1">
      <c r="A33" s="13" t="s">
        <v>68</v>
      </c>
      <c r="B33" s="24" t="s">
        <v>65</v>
      </c>
      <c r="C33" s="6" t="s">
        <v>100</v>
      </c>
      <c r="D33" s="4" t="s">
        <v>9</v>
      </c>
      <c r="E33" s="4">
        <v>200</v>
      </c>
      <c r="F33" s="34">
        <v>0</v>
      </c>
      <c r="G33" s="36">
        <f t="shared" si="2"/>
        <v>0</v>
      </c>
      <c r="H33" s="35"/>
      <c r="I33" s="36">
        <f t="shared" si="3"/>
        <v>0</v>
      </c>
      <c r="J33" s="43">
        <f t="shared" si="4"/>
        <v>0</v>
      </c>
      <c r="K33" s="31"/>
      <c r="L33" s="8"/>
    </row>
    <row r="34" spans="1:12" ht="67.5" customHeight="1">
      <c r="A34" s="13" t="s">
        <v>71</v>
      </c>
      <c r="B34" s="22" t="s">
        <v>67</v>
      </c>
      <c r="C34" s="6" t="s">
        <v>101</v>
      </c>
      <c r="D34" s="4" t="s">
        <v>9</v>
      </c>
      <c r="E34" s="4">
        <v>500</v>
      </c>
      <c r="F34" s="34">
        <v>0</v>
      </c>
      <c r="G34" s="36">
        <f t="shared" si="2"/>
        <v>0</v>
      </c>
      <c r="H34" s="35"/>
      <c r="I34" s="36">
        <f t="shared" si="3"/>
        <v>0</v>
      </c>
      <c r="J34" s="43">
        <f t="shared" si="4"/>
        <v>0</v>
      </c>
      <c r="K34" s="31"/>
      <c r="L34" s="8"/>
    </row>
    <row r="35" spans="1:12" ht="114.75" customHeight="1">
      <c r="A35" s="13" t="s">
        <v>74</v>
      </c>
      <c r="B35" s="26" t="s">
        <v>69</v>
      </c>
      <c r="C35" s="19" t="s">
        <v>70</v>
      </c>
      <c r="D35" s="4" t="s">
        <v>9</v>
      </c>
      <c r="E35" s="4">
        <v>1500</v>
      </c>
      <c r="F35" s="34">
        <v>0</v>
      </c>
      <c r="G35" s="36">
        <f t="shared" si="2"/>
        <v>0</v>
      </c>
      <c r="H35" s="35"/>
      <c r="I35" s="36">
        <f t="shared" si="3"/>
        <v>0</v>
      </c>
      <c r="J35" s="43">
        <f t="shared" si="4"/>
        <v>0</v>
      </c>
      <c r="K35" s="31"/>
      <c r="L35" s="8"/>
    </row>
    <row r="36" spans="1:12" ht="63">
      <c r="A36" s="13" t="s">
        <v>77</v>
      </c>
      <c r="B36" s="24" t="s">
        <v>72</v>
      </c>
      <c r="C36" s="6" t="s">
        <v>73</v>
      </c>
      <c r="D36" s="4" t="s">
        <v>9</v>
      </c>
      <c r="E36" s="4">
        <v>50</v>
      </c>
      <c r="F36" s="34">
        <v>0</v>
      </c>
      <c r="G36" s="36">
        <f t="shared" si="2"/>
        <v>0</v>
      </c>
      <c r="H36" s="35"/>
      <c r="I36" s="36">
        <f t="shared" si="3"/>
        <v>0</v>
      </c>
      <c r="J36" s="43">
        <f t="shared" si="4"/>
        <v>0</v>
      </c>
      <c r="K36" s="31"/>
      <c r="L36" s="8"/>
    </row>
    <row r="37" spans="1:12" ht="111.75" customHeight="1">
      <c r="A37" s="13" t="s">
        <v>79</v>
      </c>
      <c r="B37" s="24" t="s">
        <v>75</v>
      </c>
      <c r="C37" s="6" t="s">
        <v>76</v>
      </c>
      <c r="D37" s="4" t="s">
        <v>63</v>
      </c>
      <c r="E37" s="4">
        <v>120</v>
      </c>
      <c r="F37" s="34">
        <v>0</v>
      </c>
      <c r="G37" s="36">
        <f t="shared" si="2"/>
        <v>0</v>
      </c>
      <c r="H37" s="35"/>
      <c r="I37" s="36">
        <f t="shared" si="3"/>
        <v>0</v>
      </c>
      <c r="J37" s="43">
        <f t="shared" si="4"/>
        <v>0</v>
      </c>
      <c r="K37" s="31"/>
      <c r="L37" s="8"/>
    </row>
    <row r="38" spans="1:12" ht="88.5" customHeight="1" thickBot="1">
      <c r="A38" s="14" t="s">
        <v>89</v>
      </c>
      <c r="B38" s="24" t="s">
        <v>78</v>
      </c>
      <c r="C38" s="6" t="s">
        <v>84</v>
      </c>
      <c r="D38" s="4" t="s">
        <v>9</v>
      </c>
      <c r="E38" s="4">
        <v>60</v>
      </c>
      <c r="F38" s="34">
        <v>0</v>
      </c>
      <c r="G38" s="36">
        <f t="shared" si="2"/>
        <v>0</v>
      </c>
      <c r="H38" s="35"/>
      <c r="I38" s="36">
        <f t="shared" si="3"/>
        <v>0</v>
      </c>
      <c r="J38" s="43">
        <f t="shared" si="4"/>
        <v>0</v>
      </c>
      <c r="K38" s="32"/>
      <c r="L38" s="27"/>
    </row>
    <row r="39" spans="1:12" ht="25.5" customHeight="1" thickBot="1">
      <c r="A39" s="44" t="s">
        <v>113</v>
      </c>
      <c r="B39" s="45"/>
      <c r="C39" s="45"/>
      <c r="D39" s="45"/>
      <c r="E39" s="46"/>
      <c r="F39" s="39">
        <f>SUM(F5:F38)</f>
        <v>0</v>
      </c>
      <c r="G39" s="40">
        <f>SUM(G5:G38)</f>
        <v>0</v>
      </c>
      <c r="H39" s="33"/>
      <c r="I39" s="40">
        <f>SUM(I5:I38)</f>
        <v>0</v>
      </c>
      <c r="J39" s="40">
        <f>SUM(J5:J38)</f>
        <v>0</v>
      </c>
      <c r="K39" s="33"/>
      <c r="L39" s="28"/>
    </row>
    <row r="42" spans="1:12">
      <c r="A42" s="29" t="s">
        <v>114</v>
      </c>
      <c r="L42" s="20"/>
    </row>
    <row r="43" spans="1:12">
      <c r="A43" s="2" t="s">
        <v>115</v>
      </c>
      <c r="C43" s="17"/>
    </row>
    <row r="44" spans="1:12">
      <c r="A44" s="2" t="s">
        <v>116</v>
      </c>
    </row>
    <row r="45" spans="1:12">
      <c r="A45" s="2" t="s">
        <v>117</v>
      </c>
    </row>
  </sheetData>
  <mergeCells count="13">
    <mergeCell ref="K3:K4"/>
    <mergeCell ref="L3:L4"/>
    <mergeCell ref="E1:L1"/>
    <mergeCell ref="D3:D4"/>
    <mergeCell ref="E3:E4"/>
    <mergeCell ref="F3:F4"/>
    <mergeCell ref="G3:G4"/>
    <mergeCell ref="A39:E39"/>
    <mergeCell ref="B3:B4"/>
    <mergeCell ref="A3:A4"/>
    <mergeCell ref="H3:I3"/>
    <mergeCell ref="J3:J4"/>
    <mergeCell ref="C3:C4"/>
  </mergeCells>
  <phoneticPr fontId="2" type="noConversion"/>
  <conditionalFormatting sqref="O6:O7">
    <cfRule type="top10" dxfId="1" priority="3" percent="1" rank="10"/>
    <cfRule type="top10" dxfId="0" priority="4" percent="1" rank="10"/>
  </conditionalFormatting>
  <conditionalFormatting sqref="P8:P9">
    <cfRule type="colorScale" priority="1">
      <colorScale>
        <cfvo type="min"/>
        <cfvo type="max"/>
        <color rgb="FFFF7128"/>
        <color rgb="FFFFEF9C"/>
      </colorScale>
    </cfRule>
  </conditionalFormatting>
  <dataValidations count="1">
    <dataValidation type="list" allowBlank="1" showInputMessage="1" showErrorMessage="1" sqref="H5:H38" xr:uid="{8E8D5037-9421-45AC-8F9F-1CCBDAF0D904}">
      <formula1>$Q$6:$Q$9</formula1>
    </dataValidation>
  </dataValidations>
  <pageMargins left="0.25" right="0.25" top="0.75" bottom="0.75" header="0.3" footer="0.3"/>
  <pageSetup paperSize="9" scale="9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U D A A B Q S w M E F A A C A A g A o p Q p W M R i v W S j A A A A 9 w A A A B I A H A B D b 2 5 m a W c v U G F j a 2 F n Z S 5 4 b W w g o h g A K K A U A A A A A A A A A A A A A A A A A A A A A A A A A A A A h Y + 9 D o I w G E V f h X S n f y y G f N T B F R I S E + P a l A q N U A g t l n d z 8 J F 8 B T G K u j n e c 8 9 w 7 / 1 6 g + 3 c t d F F j 8 7 0 N k M M U x R p q / r K 2 D p D k z / F G 7 Q V U E p 1 l r W O F t m 6 d H Z V h h r v h 5 S Q E A I O C e 7 H m n B K G T k W + V 4 1 u p P o I 5 v / c m y s 8 9 I q j Q Q c X m M E x 4 w n m F H O M Q W y U i i M / R p 8 G f x s f y D s p t Z P o x Z D G 5 c 5 k D U C e Z 8 Q D 1 B L A w Q U A A I A C A C i l C l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p Q p W O y o S T G w A A A A 4 g A A A B M A H A B G b 3 J t d W x h c y 9 T Z W N 0 a W 9 u M S 5 t I K I Y A C i g F A A A A A A A A A A A A A A A A A A A A A A A A A A A A C t O T S 7 J z M 9 T C I b Q h t a 8 X L x c x R m J R a k p C i G J S a k 5 i Y Y K t g o 5 q S W 8 X A p A c H R n 0 e H N K U e b 8 o G C r h X J q T l 6 z q V F R a l 5 J e H 5 R d l J + f n Z G p r V 0 X 6 J u a m 2 S l D d S r G 1 0 c 7 5 e S V A N b E 6 E E O U l a J y M 1 P z g N b l K 5 R U F i g B z Q I q z k n V C y l K z C t O y y / K d c 7 P K c 3 N C 6 k s S C 3 W g F u p U 1 2 t 5 A 2 W A J q q o + C Z V 2 J m o g d S U 1 u r y c u V m Y f d c G s A U E s B A i 0 A F A A C A A g A o p Q p W M R i v W S j A A A A 9 w A A A B I A A A A A A A A A A A A A A A A A A A A A A E N v b m Z p Z y 9 Q Y W N r Y W d l L n h t b F B L A Q I t A B Q A A g A I A K K U K V g P y u m r p A A A A O k A A A A T A A A A A A A A A A A A A A A A A O 8 A A A B b Q 2 9 u d G V u d F 9 U e X B l c 1 0 u e G 1 s U E s B A i 0 A F A A C A A g A o p Q p W O y o S T G w A A A A 4 g A A A B M A A A A A A A A A A A A A A A A A 4 A E A A E Z v c m 1 1 b G F z L 1 N l Y 3 R p b 2 4 x L m 1 Q S w U G A A A A A A M A A w D C A A A A 3 Q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8 w c A A A A A A A D R B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F R h c m d l d C I g V m F s d W U 9 I n N U Y W J l b G E x X z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S 0 w O V Q x N z o z N z o w N S 4 3 N z E 2 M D U 4 W i I g L z 4 8 R W 5 0 c n k g V H l w Z T 0 i R m l s b E N v b H V t b l R 5 c G V z I i B W Y W x 1 Z T 0 i c 0 F 3 P T 0 i I C 8 + P E V u d H J 5 I F R 5 c G U 9 I k Z p b G x D b 2 x 1 b W 5 O Y W 1 l c y I g V m F s d W U 9 I n N b J n F 1 b 3 Q 7 S 2 9 s d W 1 u Y T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x L 1 p t a W V u a W 9 u b y B 0 e X A u e 0 t v b H V t b m E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m V s Y T E v W m 1 p Z W 5 p b 2 5 v I H R 5 c C 5 7 S 2 9 s d W 1 u Y T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Y T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x N s e 6 9 c M R 0 e Z X 2 m u W A A E X Q A A A A A C A A A A A A A D Z g A A w A A A A B A A A A D t K X s d 6 D D y i m O U c 5 7 b E Y l V A A A A A A S A A A C g A A A A E A A A A I K W / o b W 1 3 G / i r J u W c L D o G l Q A A A A W / G M W W g 0 b K 8 K w q r m a t s u Q H 6 j Y 1 5 I L j n s b 9 p n t y 0 y u H g p U 0 G v 2 R 6 6 n x 6 e 0 5 + Z U J D o D Y 8 D 3 2 h + 4 B X G f R G t E v M Y R j i C x 8 K K v j 6 q n L A g g U W d H Z 8 U A A A A Y h 8 1 x O G y H D s 5 1 D 5 r 8 N c s N m Z + 2 c 8 = < / D a t a M a s h u p > 
</file>

<file path=customXml/itemProps1.xml><?xml version="1.0" encoding="utf-8"?>
<ds:datastoreItem xmlns:ds="http://schemas.openxmlformats.org/officeDocument/2006/customXml" ds:itemID="{0C8FECDF-6DC3-4D0A-B66D-E42D813D772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Tabela1</vt:lpstr>
      <vt:lpstr>specyfikacja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Śpica</dc:creator>
  <cp:lastModifiedBy>Magdalena Gniadzik</cp:lastModifiedBy>
  <cp:lastPrinted>2024-01-05T17:17:15Z</cp:lastPrinted>
  <dcterms:created xsi:type="dcterms:W3CDTF">2022-12-06T12:08:49Z</dcterms:created>
  <dcterms:modified xsi:type="dcterms:W3CDTF">2024-01-17T13:12:05Z</dcterms:modified>
</cp:coreProperties>
</file>