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700" tabRatio="603" activeTab="0"/>
  </bookViews>
  <sheets>
    <sheet name="Cz.1 Op.St.-włókn.nieb.taś" sheetId="1" r:id="rId1"/>
    <sheet name="Cz.2 Op.St. komb.włóknin" sheetId="2" r:id="rId2"/>
    <sheet name="Cz.3 Wsk.Biol.para" sheetId="3" r:id="rId3"/>
    <sheet name="Cz.4 Mat.Ekspl.EO" sheetId="4" r:id="rId4"/>
    <sheet name="Cz.5  Testy dez.term." sheetId="5" r:id="rId5"/>
    <sheet name="Cz.6 Tabliczki do tac n." sheetId="6" r:id="rId6"/>
    <sheet name="Cz.7 Plomby, etyk.,filtry" sheetId="7" r:id="rId7"/>
    <sheet name="Cz.8. Akces. do ster." sheetId="8" r:id="rId8"/>
    <sheet name="Cz.9 Czyściki" sheetId="9" r:id="rId9"/>
    <sheet name="Cz.10 Poj. do transp, " sheetId="10" r:id="rId10"/>
    <sheet name="Cz.11 Poj. kosz. do dru. K" sheetId="11" r:id="rId11"/>
    <sheet name="Cz.12 Opaski i osł. silik." sheetId="12" r:id="rId12"/>
    <sheet name="Cz.13 Rękczniki do narz" sheetId="13" r:id="rId13"/>
  </sheets>
  <definedNames/>
  <calcPr fullCalcOnLoad="1"/>
</workbook>
</file>

<file path=xl/sharedStrings.xml><?xml version="1.0" encoding="utf-8"?>
<sst xmlns="http://schemas.openxmlformats.org/spreadsheetml/2006/main" count="367" uniqueCount="109">
  <si>
    <r>
      <t xml:space="preserve">Nabój gazowy  Steri-Gas 4-100, </t>
    </r>
    <r>
      <rPr>
        <sz val="10"/>
        <rFont val="Calibri"/>
        <family val="2"/>
      </rPr>
      <t xml:space="preserve">zawierajacy 100% tlenku etylenu. Dopuszczone przez producenta do sterylizatora STERI-VAC 5XLPD, zgodnie z instrukcją użytkowania,  .
Na każdym naboju podana jest data ważności.
</t>
    </r>
    <r>
      <rPr>
        <b/>
        <sz val="10"/>
        <rFont val="Calibri"/>
        <family val="2"/>
      </rPr>
      <t xml:space="preserve">
</t>
    </r>
  </si>
  <si>
    <t>25 zestawów + 25 szt.  wskaźn. kontroln.</t>
  </si>
  <si>
    <t>24 zestawy + 5szt wskaźn. kontroln.</t>
  </si>
  <si>
    <t>Nazwa produktu</t>
  </si>
  <si>
    <t>Producent</t>
  </si>
  <si>
    <t>Ilość w opakowaniu</t>
  </si>
  <si>
    <t>-</t>
  </si>
  <si>
    <t>19mmx50m</t>
  </si>
  <si>
    <t>Wartość brutto</t>
  </si>
  <si>
    <t>L.p.</t>
  </si>
  <si>
    <t>1 szt.</t>
  </si>
  <si>
    <t>100 szt.</t>
  </si>
  <si>
    <t>1000 szt.</t>
  </si>
  <si>
    <t>Wartość netto</t>
  </si>
  <si>
    <t>Ilość opak.</t>
  </si>
  <si>
    <t>Cena jedn. opak. netto</t>
  </si>
  <si>
    <t>Cena jedn. opak. brutto</t>
  </si>
  <si>
    <t>Nazwa handlowa</t>
  </si>
  <si>
    <t>Rozmiar</t>
  </si>
  <si>
    <t>%     VAT</t>
  </si>
  <si>
    <t>200x300mm</t>
  </si>
  <si>
    <t>420x700mm</t>
  </si>
  <si>
    <t>500 szt.</t>
  </si>
  <si>
    <t>480 szt.</t>
  </si>
  <si>
    <t>1000szt.</t>
  </si>
  <si>
    <t>Lp.</t>
  </si>
  <si>
    <r>
      <t xml:space="preserve">Papier do drukarki </t>
    </r>
    <r>
      <rPr>
        <sz val="10"/>
        <rFont val="Calibri"/>
        <family val="2"/>
      </rPr>
      <t>sterylizatora STERI-VAC 5XL DP</t>
    </r>
  </si>
  <si>
    <t xml:space="preserve">                    Pakiet nr 6               Papier do sterylizacji </t>
  </si>
  <si>
    <r>
      <t>Rozmiar</t>
    </r>
    <r>
      <rPr>
        <sz val="10"/>
        <color indexed="10"/>
        <rFont val="Calibri"/>
        <family val="2"/>
      </rPr>
      <t>*</t>
    </r>
  </si>
  <si>
    <t>320 szt.</t>
  </si>
  <si>
    <r>
      <t xml:space="preserve">Wkłady absorbcyjne </t>
    </r>
    <r>
      <rPr>
        <sz val="10"/>
        <rFont val="Calibri"/>
        <family val="2"/>
      </rPr>
      <t>z wchłaniającej wodę włókniny, absorbujące kondensującą parę wodną</t>
    </r>
  </si>
  <si>
    <t>250x300mm</t>
  </si>
  <si>
    <t>300x500mm</t>
  </si>
  <si>
    <r>
      <t xml:space="preserve">Osłonki do pakowania i zabezpieczania ostrych narzędzi </t>
    </r>
    <r>
      <rPr>
        <sz val="10"/>
        <rFont val="Calibri"/>
        <family val="2"/>
      </rPr>
      <t>w formie papierowo-foliowej kieszonki, jednorazowego użycia</t>
    </r>
  </si>
  <si>
    <t>250 szt.</t>
  </si>
  <si>
    <r>
      <t xml:space="preserve">Taśma do zamykania pakietów bez idykatora mocna niebieska, </t>
    </r>
    <r>
      <rPr>
        <sz val="10"/>
        <rFont val="Calibri"/>
        <family val="2"/>
      </rPr>
      <t>trwałe przyklejanie oraz nierozrywanie się taśmy podczas formowania pakietów pakowanych we włókninę.</t>
    </r>
  </si>
  <si>
    <r>
      <rPr>
        <b/>
        <sz val="10"/>
        <rFont val="Calibri"/>
        <family val="2"/>
      </rPr>
      <t>Taśma wskaźnikowa z idykatorem na parę wodną mocna niebieska</t>
    </r>
    <r>
      <rPr>
        <sz val="10"/>
        <rFont val="Calibri"/>
        <family val="2"/>
      </rPr>
      <t>, wyrazista zmiana koloru idykatora po sterylizacji, trwałe przyklejanie oraz nierozrywanie się taśmy podczas formowania pakietów pakowanych we włókninę.</t>
    </r>
  </si>
  <si>
    <r>
      <t xml:space="preserve">Torebki foliowe posterylizacyjne </t>
    </r>
    <r>
      <rPr>
        <sz val="10"/>
        <rFont val="Calibri"/>
        <family val="2"/>
      </rPr>
      <t>z zakładką samoprzylepne szer. zakł. 50mm, grubość folii min. 60µm, wymagany arkusz danych technicznych dla opakowań posterylizacyjnych;</t>
    </r>
  </si>
  <si>
    <t>51x127 mm</t>
  </si>
  <si>
    <r>
      <rPr>
        <sz val="8"/>
        <rFont val="Times New Roman"/>
        <family val="1"/>
      </rPr>
      <t>Ø</t>
    </r>
    <r>
      <rPr>
        <sz val="10"/>
        <rFont val="Times New Roman"/>
        <family val="1"/>
      </rPr>
      <t>3x300mm</t>
    </r>
  </si>
  <si>
    <r>
      <rPr>
        <sz val="8"/>
        <rFont val="Times New Roman"/>
        <family val="1"/>
      </rPr>
      <t>Ø</t>
    </r>
    <r>
      <rPr>
        <sz val="10"/>
        <rFont val="Times New Roman"/>
        <family val="1"/>
      </rPr>
      <t>9x300mm</t>
    </r>
  </si>
  <si>
    <r>
      <rPr>
        <sz val="8"/>
        <rFont val="Times New Roman"/>
        <family val="1"/>
      </rPr>
      <t>Ø</t>
    </r>
    <r>
      <rPr>
        <sz val="10"/>
        <rFont val="Times New Roman"/>
        <family val="1"/>
      </rPr>
      <t>12x300mm</t>
    </r>
  </si>
  <si>
    <t>50 szt.</t>
  </si>
  <si>
    <t>wartość zamówienia podstawowego</t>
  </si>
  <si>
    <t>Wymagana ilość próbek w sztukach</t>
  </si>
  <si>
    <t>*zamawiający dopuszcza róznicę w rozmiarach +/-10%</t>
  </si>
  <si>
    <t>*zamawiający dopuszcza róznicę w rozmiarach do +/- 10%</t>
  </si>
  <si>
    <t>60x60cm*</t>
  </si>
  <si>
    <t>100x100cm*</t>
  </si>
  <si>
    <t>120x120cm*</t>
  </si>
  <si>
    <t>75x75cm*</t>
  </si>
  <si>
    <t>nie dotyczy</t>
  </si>
  <si>
    <r>
      <t>Rozmiar</t>
    </r>
    <r>
      <rPr>
        <sz val="10"/>
        <color indexed="10"/>
        <rFont val="Calibri"/>
        <family val="2"/>
      </rPr>
      <t>*</t>
    </r>
  </si>
  <si>
    <t xml:space="preserve">Część nr 2 Opakowania sterylizacyjne - kombinacja włóknin </t>
  </si>
  <si>
    <t>Część nr 1 Opakowania sterylizacyjne - włóknina sterylizacyjna niebieska, taśmy do zamykania pakietów</t>
  </si>
  <si>
    <r>
      <t xml:space="preserve">Test wsakaźnikowy typu 4 </t>
    </r>
    <r>
      <rPr>
        <sz val="10"/>
        <rFont val="Calibri"/>
        <family val="2"/>
      </rPr>
      <t xml:space="preserve">paskowy wieloparametrowy perforowany do kontroli sterylizacji w tlenku etylenu </t>
    </r>
  </si>
  <si>
    <t>90mm x 33mm</t>
  </si>
  <si>
    <r>
      <t>Tabliczki z polipropylenu do znakowania tac narzędziowych,</t>
    </r>
    <r>
      <rPr>
        <sz val="10"/>
        <rFont val="Calibri"/>
        <family val="2"/>
      </rPr>
      <t xml:space="preserve"> odpowiednie dla eyykiet typu -touch,  możliwość znakowania laserem, odporne na temeraturę do 134</t>
    </r>
    <r>
      <rPr>
        <vertAlign val="superscript"/>
        <sz val="10"/>
        <rFont val="Calibri"/>
        <family val="2"/>
      </rPr>
      <t>O</t>
    </r>
    <r>
      <rPr>
        <sz val="10"/>
        <rFont val="Calibri"/>
        <family val="2"/>
      </rPr>
      <t>C, koloru żółtego</t>
    </r>
  </si>
  <si>
    <t>20x330mm</t>
  </si>
  <si>
    <r>
      <rPr>
        <b/>
        <sz val="10"/>
        <rFont val="Calibri"/>
        <family val="2"/>
      </rPr>
      <t>Koszyk/taca z drobej siatki z pokrywą</t>
    </r>
    <r>
      <rPr>
        <sz val="10"/>
        <rFont val="Calibri"/>
        <family val="2"/>
      </rPr>
      <t xml:space="preserve"> do mycia narzędzi mikrochirurgicznych i drobnych elelmentów instrumentarium chirurgicznego</t>
    </r>
  </si>
  <si>
    <t>220x140x  50mm</t>
  </si>
  <si>
    <t xml:space="preserve"> 610x400x190mm </t>
  </si>
  <si>
    <t>100szt.</t>
  </si>
  <si>
    <r>
      <t xml:space="preserve">Etykiety do kontenerów Aesculap </t>
    </r>
    <r>
      <rPr>
        <sz val="10"/>
        <rFont val="Calibri"/>
        <family val="2"/>
      </rPr>
      <t xml:space="preserve">wkładane z boku samoklejące z idykatorem zewnętrznym umieszczonym z prawej strony etykiety, widocznym po  naklejeniu na etykietę kodu kreskowego o rozmiarze 55x25mm  </t>
    </r>
  </si>
  <si>
    <t>75x35mm</t>
  </si>
  <si>
    <r>
      <t xml:space="preserve">Filtry do kontenerów sterylizacyjnych do kontenerów typu Aesculap </t>
    </r>
    <r>
      <rPr>
        <sz val="10"/>
        <rFont val="Calibri"/>
        <family val="2"/>
      </rPr>
      <t xml:space="preserve">papierowe jednorazowego użycia okrągłe lub z zaokrąglonymi narożnikami i wskaźnikiem sterylizacji - para wodna </t>
    </r>
  </si>
  <si>
    <t>o średnicy max.230mm</t>
  </si>
  <si>
    <t>Pojemnik na druty Kirchnera wykonany ze stali nierdzewnej, przekrój kwadratowy, wewnątrz jedna komora</t>
  </si>
  <si>
    <r>
      <t xml:space="preserve">Czyściki giętkie </t>
    </r>
    <r>
      <rPr>
        <sz val="10"/>
        <rFont val="Calibri"/>
        <family val="2"/>
      </rPr>
      <t>do czyszczenia kanałów o wąskim przekroju jednorazowego użytku</t>
    </r>
  </si>
  <si>
    <t>100x100x50 mm</t>
  </si>
  <si>
    <t>1200 szt.</t>
  </si>
  <si>
    <t>200 szt.</t>
  </si>
  <si>
    <r>
      <t xml:space="preserve">Silikonowe opaski do narzędzi, </t>
    </r>
    <r>
      <rPr>
        <sz val="10"/>
        <rFont val="Calibri"/>
        <family val="2"/>
      </rPr>
      <t>nie ulegające uszkodzeniu w sterylizacji w temp.134</t>
    </r>
    <r>
      <rPr>
        <sz val="10"/>
        <rFont val="Symbol"/>
        <family val="1"/>
      </rPr>
      <t>°</t>
    </r>
    <r>
      <rPr>
        <sz val="10"/>
        <rFont val="Calibri"/>
        <family val="2"/>
      </rPr>
      <t>C, posiadające 2 oczka do zapięcia opaski oraz 5 ząbków umożliwiających zapięcie opaski na różnej długości</t>
    </r>
  </si>
  <si>
    <t>kolor czerwony      dł. 110mm    szer. 5 mm</t>
  </si>
  <si>
    <t>kolor niebieski dł. 110 mm   szer. 5 mm</t>
  </si>
  <si>
    <r>
      <t xml:space="preserve">dł. 25,4mm,             </t>
    </r>
    <r>
      <rPr>
        <sz val="9"/>
        <rFont val="Symbol"/>
        <family val="1"/>
      </rPr>
      <t>Æ</t>
    </r>
    <r>
      <rPr>
        <sz val="9"/>
        <rFont val="Calibri"/>
        <family val="2"/>
      </rPr>
      <t xml:space="preserve"> 3,2mm</t>
    </r>
  </si>
  <si>
    <r>
      <rPr>
        <b/>
        <sz val="10"/>
        <rFont val="Calibri"/>
        <family val="2"/>
      </rPr>
      <t>Pojemniki wielokrotnego użycia</t>
    </r>
    <r>
      <rPr>
        <sz val="10"/>
        <rFont val="Calibri"/>
        <family val="2"/>
      </rPr>
      <t>, kontenery transportowe do skażonych wyrobów medycznych, wkładane gniazdowe z uchylną pokrywą, możliwość zamknięcia jednorazową plombą</t>
    </r>
  </si>
  <si>
    <r>
      <rPr>
        <b/>
        <sz val="10"/>
        <rFont val="Calibri"/>
        <family val="2"/>
      </rPr>
      <t xml:space="preserve">Plomby </t>
    </r>
    <r>
      <rPr>
        <sz val="10"/>
        <rFont val="Calibri"/>
        <family val="2"/>
      </rPr>
      <t>czerwone do kontenerów transportowych 500szt/opakowanie</t>
    </r>
  </si>
  <si>
    <t>305x340</t>
  </si>
  <si>
    <r>
      <t>Plomby plastikowe ze wskaźnikiem do kontenerów typu Wagnera</t>
    </r>
    <r>
      <rPr>
        <sz val="10"/>
        <rFont val="Calibri"/>
        <family val="2"/>
      </rPr>
      <t xml:space="preserve"> jednorazowe, koloru zielonego</t>
    </r>
  </si>
  <si>
    <r>
      <t>Plomby plastikowe ze wskaźnikiem do kontenerów typu Aesculap</t>
    </r>
    <r>
      <rPr>
        <sz val="10"/>
        <rFont val="Calibri"/>
        <family val="2"/>
      </rPr>
      <t xml:space="preserve"> jednorazowe koloru niebieskiego </t>
    </r>
  </si>
  <si>
    <r>
      <t xml:space="preserve">Etykiety do kontenerów Wagnera </t>
    </r>
    <r>
      <rPr>
        <sz val="10"/>
        <rFont val="Calibri"/>
        <family val="2"/>
      </rPr>
      <t xml:space="preserve">wkładane z boku samoklejące z języczkiem i idykatorem zewnętrznym widocznym po  naklejeniu na etykietę kodu kreskowego o rozmiarze 55x25mm  </t>
    </r>
  </si>
  <si>
    <t>38x67mm      lub      40x59mm</t>
  </si>
  <si>
    <r>
      <t xml:space="preserve">Plomby plastikowe bez wskaźika do kontenerów typu Aesculap </t>
    </r>
    <r>
      <rPr>
        <sz val="10"/>
        <rFont val="Calibri"/>
        <family val="2"/>
      </rPr>
      <t xml:space="preserve">jednorazowe koloru czerwonego </t>
    </r>
  </si>
  <si>
    <r>
      <t xml:space="preserve">Osłonka do zabezpieczania ostrych narzędzi owalna, </t>
    </r>
    <r>
      <rPr>
        <sz val="10"/>
        <rFont val="Calibri"/>
        <family val="2"/>
      </rPr>
      <t>z termoplastycznego tworzywa odpornego na temperaturę do 134</t>
    </r>
    <r>
      <rPr>
        <vertAlign val="superscript"/>
        <sz val="10"/>
        <rFont val="Calibri"/>
        <family val="2"/>
      </rPr>
      <t>O</t>
    </r>
    <r>
      <rPr>
        <sz val="10"/>
        <rFont val="Calibri"/>
        <family val="2"/>
      </rPr>
      <t xml:space="preserve">C, dziurkowana, przeźroczysta </t>
    </r>
  </si>
  <si>
    <t>Część nr 3 Wskaźniki biologiczne do kontroli sterylizacji parą wodną</t>
  </si>
  <si>
    <t xml:space="preserve">Część nr 4 Materiały eksploatacyjne oraz wskaźniki biologiczne i chemiczne do sterylizacji tlenkiem etylenu  </t>
  </si>
  <si>
    <t>Część nr 5 Testy do kontroli dezynfekcji termicznej</t>
  </si>
  <si>
    <r>
      <t xml:space="preserve">Test do kontroli dezynfekcji termicznej </t>
    </r>
    <r>
      <rPr>
        <sz val="10"/>
        <rFont val="Calibri"/>
        <family val="2"/>
      </rPr>
      <t>parametry procesu 90</t>
    </r>
    <r>
      <rPr>
        <vertAlign val="superscript"/>
        <sz val="10"/>
        <rFont val="Calibri"/>
        <family val="2"/>
      </rPr>
      <t>0</t>
    </r>
    <r>
      <rPr>
        <sz val="10"/>
        <rFont val="Calibri"/>
        <family val="2"/>
      </rPr>
      <t xml:space="preserve">C/5min., </t>
    </r>
  </si>
  <si>
    <t>Część nr 6 Tabliczki do tac narzędziowych</t>
  </si>
  <si>
    <t>Część nr 8 Akcesoria do sterylizacji</t>
  </si>
  <si>
    <t>Część nr 9 Czyściki do narzędzi kanałowych</t>
  </si>
  <si>
    <t xml:space="preserve">Część nr 10 Pojemniki do transportu skażonych wyrobów medycznych </t>
  </si>
  <si>
    <t>Część nr 11 Pojemniki, koszyki do mycia narzędzi mikrochirurgicznych, drutów Kirschnera i drobnych elelmentów instrumentarium</t>
  </si>
  <si>
    <t>Część nr 13 Ręczniki do narzędzi chirurgicznych</t>
  </si>
  <si>
    <r>
      <t>Biologiczny zestaw testowy do sterylizacji parą wodną</t>
    </r>
    <r>
      <rPr>
        <sz val="10"/>
        <rFont val="Calibri"/>
        <family val="2"/>
      </rPr>
      <t xml:space="preserve"> o szybkim odczycie - </t>
    </r>
    <r>
      <rPr>
        <b/>
        <sz val="10"/>
        <rFont val="Calibri"/>
        <family val="2"/>
      </rPr>
      <t xml:space="preserve">ostateczny odczyt wyniku negatywnego w czasie nie dłuższym niż 24 minuty inkubacji. </t>
    </r>
    <r>
      <rPr>
        <sz val="10"/>
        <rFont val="Calibri"/>
        <family val="2"/>
      </rPr>
      <t>Wynik uzyskiwany przez odczyt automatyczny metodą fluorescencji  w autoczytniku. Zestaw symuluje pakiet porowaty i zawiera wskaźnik biologiczny i kartę ze wskaźnikeim chemicznym do opisu cyklu. Wskaźnik posiada wewnętrzny system kruszenia ampułki nie wymagający użycia zewnętrznego "kruszera".  Na fiolce repozycjonowalna nierwąca się naklejka z miejscem do opisu oraz wskaźnikiem chemicznym. Opakowanie zawiera 24 biologiczne zestawy testowe oraz 5 sztuk wskaźników kontrolnych.</t>
    </r>
  </si>
  <si>
    <r>
      <t>Biologiczny zestaw testowy  o szybkim odczycie do tlenku etylenu</t>
    </r>
    <r>
      <rPr>
        <sz val="10"/>
        <rFont val="Calibri"/>
        <family val="2"/>
      </rPr>
      <t>, symulujący narzędzie rurowe, zawierający wskaźnik biologiczny. Ostateczny odczyt wyniku negatywnego w czasie nie dłuższym niż 4 godziny inkubacji.  Do każdego pojedynczego zestawu dołączony jeden wskaźnik kontrolny. Odczyt wskaźnika automatyczny w autoczytniku za pomocą  znaku "+" lub "-" oraz sygnału dźwiękowego. Na fiolce repozycjonowalna nierwąca się naklejka ze wskaźnikiem chemicznym i miejscem do opisu. Zgodność wskaźnika znajdującego się w zestawie z normą referencyjną potwierdzona certyfikatem niezależnej jednostki notyfikowanej.</t>
    </r>
  </si>
  <si>
    <t>Część nr 7  Plomby, etykiety do kontenerów sterylizacyjnych</t>
  </si>
  <si>
    <t>wartość prawa opcji (30% zamówienia podstawowego)</t>
  </si>
  <si>
    <t>całkowita wartość zamówienia (wartość zamówienie podstawowe + wartość zamówienia prawa opcji)</t>
  </si>
  <si>
    <t>Załącznik nr 2 do SWZ</t>
  </si>
  <si>
    <t>Formularz asortymentowo-cenowy</t>
  </si>
  <si>
    <t>Część nr 12 opaski silikonowe</t>
  </si>
  <si>
    <t>wartość ogółem</t>
  </si>
  <si>
    <t>em</t>
  </si>
  <si>
    <r>
      <rPr>
        <b/>
        <sz val="10"/>
        <rFont val="Calibri"/>
        <family val="2"/>
      </rPr>
      <t>Osłonki zabezpieczające narożniki tac sterylizacyjnych</t>
    </r>
    <r>
      <rPr>
        <sz val="10"/>
        <rFont val="Calibri"/>
        <family val="2"/>
      </rPr>
      <t xml:space="preserve"> wykonane z papieru o gramaturze min. 250g/m2, chroniące narożniki tac przed uszkodzeniem podczas procesu sterylizacji, przechowywania i transportu</t>
    </r>
  </si>
  <si>
    <r>
      <t xml:space="preserve">Ręczniki włókninowe </t>
    </r>
    <r>
      <rPr>
        <sz val="10"/>
        <rFont val="Calibri"/>
        <family val="2"/>
      </rPr>
      <t>wykonane o wysokiej chłonności z mikrofibry min. 60g/m2, niepozostawiające włóknien na powierzchni, jednorazowgo użycia do usuwania nadmiaru wilgoci z narzędzi chirurgicznych po czyszczeniu manualnym</t>
    </r>
  </si>
  <si>
    <r>
      <t>Włóknina</t>
    </r>
    <r>
      <rPr>
        <sz val="10"/>
        <rFont val="Calibri"/>
        <family val="2"/>
      </rPr>
      <t xml:space="preserve"> sterylizacyjna w arkuszach niebieska, gramatura minimum 50g/m</t>
    </r>
    <r>
      <rPr>
        <sz val="9"/>
        <rFont val="Calibri"/>
        <family val="2"/>
      </rPr>
      <t>2</t>
    </r>
    <r>
      <rPr>
        <sz val="10"/>
        <rFont val="Calibri"/>
        <family val="2"/>
      </rPr>
      <t>, przeznaczona do pakowania dużych tac i bardzo ciężkich zestawów narzędziowych, o dobrej przepuszczalności dla czynników sterylizacyjnych (para wodna, tlenek etylenu)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oraz zwiększonej wytrzymałości na rozdarcie, przebicie, rozciaganie w stanie suchym i mokrym, jednocześnie odpowiedno miękka - łatwość formowania pakietów.                                                        Produkt zgodny z normami: ISO 11607-1, EN 868-2 (wymagana deklaracja zgodności CE potwierdzająca zgodność z normami);</t>
    </r>
  </si>
  <si>
    <r>
      <t>Kombinacja włókniny opakowaniowej naprzemiennie pakowanej,</t>
    </r>
    <r>
      <rPr>
        <sz val="10"/>
        <rFont val="Calibri"/>
        <family val="2"/>
      </rPr>
      <t xml:space="preserve"> przeznaczona do pakowania ciężkich tac i pakietów ortopedycznych. Warstwa zewnętrzna - włóknina syntetyczna niebieska polipropylen, warstwa wewnętrzna - włóknina zielona.  Gramatura jednego arkusza włókniny minimum 47g/m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, łączna gramatura dwóch arkuszy niebieskiego i zielonego nie może być mniejsza niż 100g/m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. Produkt zgodny z Normami: ISO 11607-1, EN 868-2 (wymagana deklaracja zgodności CE potwierdzająca zgodność z normami);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</si>
</sst>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0.00;[Red]0.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0.0"/>
    <numFmt numFmtId="180" formatCode="[$-415]dddd\,\ d\ mmmm\ yyyy"/>
    <numFmt numFmtId="181" formatCode="0.000"/>
    <numFmt numFmtId="182" formatCode="#,##0.00\ &quot;zł&quot;"/>
    <numFmt numFmtId="183" formatCode="#,##0.0\ &quot;zł&quot;"/>
    <numFmt numFmtId="184" formatCode="#,##0\ &quot;zł&quot;"/>
    <numFmt numFmtId="185" formatCode="#,##0.0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vertAlign val="superscript"/>
      <sz val="10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9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Calibri"/>
      <family val="2"/>
    </font>
    <font>
      <sz val="10"/>
      <name val="Symbol"/>
      <family val="1"/>
    </font>
    <font>
      <sz val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4" fontId="5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4">
      <selection activeCell="B5" sqref="B5:B7"/>
    </sheetView>
  </sheetViews>
  <sheetFormatPr defaultColWidth="9.00390625" defaultRowHeight="12.75"/>
  <cols>
    <col min="1" max="1" width="3.875" style="0" customWidth="1"/>
    <col min="2" max="2" width="34.625" style="0" customWidth="1"/>
    <col min="3" max="3" width="13.00390625" style="0" customWidth="1"/>
    <col min="4" max="4" width="10.625" style="0" customWidth="1"/>
    <col min="5" max="5" width="8.25390625" style="0" customWidth="1"/>
    <col min="6" max="6" width="11.25390625" style="0" customWidth="1"/>
    <col min="7" max="7" width="5.625" style="0" customWidth="1"/>
    <col min="8" max="8" width="10.125" style="0" customWidth="1"/>
    <col min="9" max="9" width="10.875" style="0" customWidth="1"/>
    <col min="10" max="10" width="9.75390625" style="0" customWidth="1"/>
    <col min="11" max="11" width="9.00390625" style="0" customWidth="1"/>
    <col min="12" max="12" width="8.875" style="0" customWidth="1"/>
    <col min="13" max="13" width="13.375" style="0" customWidth="1"/>
  </cols>
  <sheetData>
    <row r="1" spans="4:13" ht="15.75">
      <c r="D1" s="43"/>
      <c r="E1" s="43"/>
      <c r="F1" s="43"/>
      <c r="G1" s="43"/>
      <c r="H1" s="43"/>
      <c r="I1" s="43"/>
      <c r="J1" s="43"/>
      <c r="K1" s="43"/>
      <c r="L1" s="43" t="s">
        <v>100</v>
      </c>
      <c r="M1" s="43"/>
    </row>
    <row r="2" spans="4:13" ht="15.75">
      <c r="D2" s="43" t="s">
        <v>101</v>
      </c>
      <c r="E2" s="43"/>
      <c r="F2" s="43"/>
      <c r="G2" s="43"/>
      <c r="H2" s="43"/>
      <c r="I2" s="43"/>
      <c r="J2" s="43"/>
      <c r="K2" s="43"/>
      <c r="L2" s="43"/>
      <c r="M2" s="43"/>
    </row>
    <row r="3" spans="1:13" ht="18.75" customHeight="1">
      <c r="A3" s="72" t="s">
        <v>54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1:13" ht="38.25">
      <c r="A4" s="22" t="s">
        <v>9</v>
      </c>
      <c r="B4" s="8" t="s">
        <v>3</v>
      </c>
      <c r="C4" s="8" t="s">
        <v>52</v>
      </c>
      <c r="D4" s="8" t="s">
        <v>5</v>
      </c>
      <c r="E4" s="8" t="s">
        <v>14</v>
      </c>
      <c r="F4" s="8" t="s">
        <v>15</v>
      </c>
      <c r="G4" s="8" t="s">
        <v>19</v>
      </c>
      <c r="H4" s="8" t="s">
        <v>16</v>
      </c>
      <c r="I4" s="8" t="s">
        <v>13</v>
      </c>
      <c r="J4" s="8" t="s">
        <v>8</v>
      </c>
      <c r="K4" s="8" t="s">
        <v>4</v>
      </c>
      <c r="L4" s="8" t="s">
        <v>17</v>
      </c>
      <c r="M4" s="8" t="s">
        <v>44</v>
      </c>
    </row>
    <row r="5" spans="1:13" ht="33.75" customHeight="1">
      <c r="A5" s="8">
        <v>1</v>
      </c>
      <c r="B5" s="75" t="s">
        <v>107</v>
      </c>
      <c r="C5" s="8" t="s">
        <v>47</v>
      </c>
      <c r="D5" s="37" t="s">
        <v>22</v>
      </c>
      <c r="E5" s="8">
        <v>20</v>
      </c>
      <c r="F5" s="40"/>
      <c r="G5" s="8"/>
      <c r="H5" s="41"/>
      <c r="I5" s="10"/>
      <c r="J5" s="10"/>
      <c r="K5" s="24"/>
      <c r="L5" s="24"/>
      <c r="M5" s="22">
        <v>2</v>
      </c>
    </row>
    <row r="6" spans="1:13" ht="38.25" customHeight="1">
      <c r="A6" s="8">
        <v>2</v>
      </c>
      <c r="B6" s="76"/>
      <c r="C6" s="8" t="s">
        <v>48</v>
      </c>
      <c r="D6" s="37" t="s">
        <v>34</v>
      </c>
      <c r="E6" s="8">
        <v>140</v>
      </c>
      <c r="F6" s="40"/>
      <c r="G6" s="8"/>
      <c r="H6" s="41"/>
      <c r="I6" s="10"/>
      <c r="J6" s="10"/>
      <c r="K6" s="24"/>
      <c r="L6" s="24"/>
      <c r="M6" s="22">
        <v>2</v>
      </c>
    </row>
    <row r="7" spans="1:13" ht="150" customHeight="1">
      <c r="A7" s="8">
        <v>3</v>
      </c>
      <c r="B7" s="77"/>
      <c r="C7" s="8" t="s">
        <v>49</v>
      </c>
      <c r="D7" s="37" t="s">
        <v>11</v>
      </c>
      <c r="E7" s="8">
        <v>25</v>
      </c>
      <c r="F7" s="40"/>
      <c r="G7" s="8"/>
      <c r="H7" s="41"/>
      <c r="I7" s="10"/>
      <c r="J7" s="10"/>
      <c r="K7" s="24"/>
      <c r="L7" s="24"/>
      <c r="M7" s="22">
        <v>2</v>
      </c>
    </row>
    <row r="8" spans="1:13" ht="72.75" customHeight="1">
      <c r="A8" s="8">
        <v>4</v>
      </c>
      <c r="B8" s="11" t="s">
        <v>35</v>
      </c>
      <c r="C8" s="8" t="s">
        <v>7</v>
      </c>
      <c r="D8" s="37" t="s">
        <v>10</v>
      </c>
      <c r="E8" s="8">
        <v>160</v>
      </c>
      <c r="F8" s="30"/>
      <c r="G8" s="8"/>
      <c r="H8" s="41"/>
      <c r="I8" s="10"/>
      <c r="J8" s="10"/>
      <c r="K8" s="22"/>
      <c r="L8" s="22"/>
      <c r="M8" s="22">
        <v>1</v>
      </c>
    </row>
    <row r="9" spans="1:13" ht="88.5" customHeight="1">
      <c r="A9" s="46">
        <v>5</v>
      </c>
      <c r="B9" s="47" t="s">
        <v>36</v>
      </c>
      <c r="C9" s="16" t="s">
        <v>7</v>
      </c>
      <c r="D9" s="48" t="s">
        <v>10</v>
      </c>
      <c r="E9" s="16">
        <v>120</v>
      </c>
      <c r="F9" s="30"/>
      <c r="G9" s="16"/>
      <c r="H9" s="49"/>
      <c r="I9" s="10"/>
      <c r="J9" s="10"/>
      <c r="K9" s="22"/>
      <c r="L9" s="22"/>
      <c r="M9" s="22">
        <v>1</v>
      </c>
    </row>
    <row r="10" spans="1:13" ht="24" customHeight="1">
      <c r="A10" s="62" t="s">
        <v>103</v>
      </c>
      <c r="B10" s="63"/>
      <c r="C10" s="63"/>
      <c r="D10" s="63"/>
      <c r="E10" s="63"/>
      <c r="F10" s="63"/>
      <c r="G10" s="63"/>
      <c r="H10" s="64"/>
      <c r="I10" s="26">
        <f>ROUND(SUM(I5:I9),2)</f>
        <v>0</v>
      </c>
      <c r="J10" s="26">
        <f>ROUND(SUM(J5:J9),2)</f>
        <v>0</v>
      </c>
      <c r="K10" s="78" t="s">
        <v>43</v>
      </c>
      <c r="L10" s="79"/>
      <c r="M10" s="80"/>
    </row>
    <row r="11" spans="1:13" ht="24" customHeight="1">
      <c r="A11" s="65"/>
      <c r="B11" s="66"/>
      <c r="C11" s="66"/>
      <c r="D11" s="66"/>
      <c r="E11" s="66"/>
      <c r="F11" s="66"/>
      <c r="G11" s="66"/>
      <c r="H11" s="67"/>
      <c r="I11" s="26">
        <f>ROUND(I10*30%,2)</f>
        <v>0</v>
      </c>
      <c r="J11" s="26">
        <f>ROUND(J10*30%,2)</f>
        <v>0</v>
      </c>
      <c r="K11" s="71" t="s">
        <v>98</v>
      </c>
      <c r="L11" s="71"/>
      <c r="M11" s="71"/>
    </row>
    <row r="12" spans="1:13" ht="42" customHeight="1">
      <c r="A12" s="68"/>
      <c r="B12" s="69"/>
      <c r="C12" s="69"/>
      <c r="D12" s="69"/>
      <c r="E12" s="69"/>
      <c r="F12" s="69"/>
      <c r="G12" s="69"/>
      <c r="H12" s="70"/>
      <c r="I12" s="26">
        <f>ROUND(SUM(I10:I11),2)</f>
        <v>0</v>
      </c>
      <c r="J12" s="26">
        <f>ROUND(SUM(J10:J11),2)</f>
        <v>0</v>
      </c>
      <c r="K12" s="71" t="s">
        <v>99</v>
      </c>
      <c r="L12" s="71"/>
      <c r="M12" s="71"/>
    </row>
    <row r="15" spans="2:9" ht="12.75">
      <c r="B15" s="61" t="s">
        <v>46</v>
      </c>
      <c r="C15" s="61"/>
      <c r="D15" s="61"/>
      <c r="E15" s="61"/>
      <c r="F15" s="61"/>
      <c r="G15" s="61"/>
      <c r="H15" s="61"/>
      <c r="I15" s="61"/>
    </row>
  </sheetData>
  <sheetProtection/>
  <mergeCells count="7">
    <mergeCell ref="B15:I15"/>
    <mergeCell ref="A10:H12"/>
    <mergeCell ref="K12:M12"/>
    <mergeCell ref="A3:M3"/>
    <mergeCell ref="B5:B7"/>
    <mergeCell ref="K10:M10"/>
    <mergeCell ref="K11:M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H5" sqref="H5:J6"/>
    </sheetView>
  </sheetViews>
  <sheetFormatPr defaultColWidth="9.00390625" defaultRowHeight="12.75"/>
  <cols>
    <col min="1" max="1" width="3.75390625" style="0" customWidth="1"/>
    <col min="2" max="2" width="29.75390625" style="0" customWidth="1"/>
    <col min="3" max="3" width="9.00390625" style="0" customWidth="1"/>
    <col min="4" max="4" width="11.00390625" style="0" customWidth="1"/>
    <col min="5" max="5" width="6.125" style="0" customWidth="1"/>
    <col min="6" max="6" width="8.00390625" style="0" customWidth="1"/>
    <col min="7" max="8" width="6.125" style="0" customWidth="1"/>
    <col min="9" max="12" width="10.75390625" style="0" customWidth="1"/>
    <col min="13" max="13" width="11.875" style="0" customWidth="1"/>
  </cols>
  <sheetData>
    <row r="1" spans="4:13" ht="15.75">
      <c r="D1" s="43"/>
      <c r="E1" s="43"/>
      <c r="F1" s="43"/>
      <c r="G1" s="43"/>
      <c r="H1" s="43"/>
      <c r="I1" s="43"/>
      <c r="J1" s="43"/>
      <c r="K1" s="43"/>
      <c r="L1" s="43" t="s">
        <v>100</v>
      </c>
      <c r="M1" s="43"/>
    </row>
    <row r="2" spans="4:13" ht="15.75">
      <c r="D2" s="43" t="s">
        <v>101</v>
      </c>
      <c r="E2" s="43"/>
      <c r="F2" s="43"/>
      <c r="G2" s="43"/>
      <c r="H2" s="43"/>
      <c r="I2" s="43"/>
      <c r="J2" s="43"/>
      <c r="K2" s="43"/>
      <c r="L2" s="43"/>
      <c r="M2" s="43"/>
    </row>
    <row r="3" spans="1:13" ht="15.75">
      <c r="A3" s="85" t="s">
        <v>92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51">
      <c r="A4" s="45" t="s">
        <v>27</v>
      </c>
      <c r="B4" s="8" t="s">
        <v>3</v>
      </c>
      <c r="C4" s="8" t="s">
        <v>18</v>
      </c>
      <c r="D4" s="8" t="s">
        <v>5</v>
      </c>
      <c r="E4" s="8" t="s">
        <v>14</v>
      </c>
      <c r="F4" s="8" t="s">
        <v>15</v>
      </c>
      <c r="G4" s="8" t="s">
        <v>19</v>
      </c>
      <c r="H4" s="8" t="s">
        <v>16</v>
      </c>
      <c r="I4" s="8" t="s">
        <v>13</v>
      </c>
      <c r="J4" s="8" t="s">
        <v>8</v>
      </c>
      <c r="K4" s="8" t="s">
        <v>4</v>
      </c>
      <c r="L4" s="8" t="s">
        <v>17</v>
      </c>
      <c r="M4" s="8" t="s">
        <v>44</v>
      </c>
    </row>
    <row r="5" spans="1:13" ht="78.75" customHeight="1">
      <c r="A5" s="3">
        <v>1</v>
      </c>
      <c r="B5" s="35" t="s">
        <v>76</v>
      </c>
      <c r="C5" s="8" t="s">
        <v>61</v>
      </c>
      <c r="D5" s="8" t="s">
        <v>10</v>
      </c>
      <c r="E5" s="8">
        <v>10</v>
      </c>
      <c r="F5" s="28"/>
      <c r="G5" s="8"/>
      <c r="H5" s="17"/>
      <c r="I5" s="13"/>
      <c r="J5" s="13"/>
      <c r="K5" s="7"/>
      <c r="L5" s="7"/>
      <c r="M5" s="25" t="s">
        <v>51</v>
      </c>
    </row>
    <row r="6" spans="1:13" ht="42.75" customHeight="1">
      <c r="A6" s="3">
        <v>2</v>
      </c>
      <c r="B6" s="21" t="s">
        <v>77</v>
      </c>
      <c r="C6" s="8" t="s">
        <v>6</v>
      </c>
      <c r="D6" s="8" t="s">
        <v>22</v>
      </c>
      <c r="E6" s="8">
        <v>20</v>
      </c>
      <c r="F6" s="28"/>
      <c r="G6" s="8"/>
      <c r="H6" s="17"/>
      <c r="I6" s="13"/>
      <c r="J6" s="13"/>
      <c r="K6" s="7"/>
      <c r="L6" s="7"/>
      <c r="M6" s="25" t="s">
        <v>51</v>
      </c>
    </row>
    <row r="7" spans="1:13" ht="24" customHeight="1">
      <c r="A7" s="62" t="s">
        <v>103</v>
      </c>
      <c r="B7" s="91"/>
      <c r="C7" s="91"/>
      <c r="D7" s="91"/>
      <c r="E7" s="91"/>
      <c r="F7" s="91"/>
      <c r="G7" s="91"/>
      <c r="H7" s="92"/>
      <c r="I7" s="4">
        <f>ROUND(SUM(I5:I6),2)</f>
        <v>0</v>
      </c>
      <c r="J7" s="4">
        <f>ROUND(I7*1.23,2)</f>
        <v>0</v>
      </c>
      <c r="K7" s="78" t="s">
        <v>43</v>
      </c>
      <c r="L7" s="79"/>
      <c r="M7" s="80"/>
    </row>
    <row r="8" spans="1:13" ht="24" customHeight="1">
      <c r="A8" s="93"/>
      <c r="B8" s="101"/>
      <c r="C8" s="101"/>
      <c r="D8" s="101"/>
      <c r="E8" s="101"/>
      <c r="F8" s="101"/>
      <c r="G8" s="101"/>
      <c r="H8" s="95"/>
      <c r="I8" s="4">
        <f>ROUND(I7*30%,2)</f>
        <v>0</v>
      </c>
      <c r="J8" s="4">
        <f>ROUND(I8*1.23,2)</f>
        <v>0</v>
      </c>
      <c r="K8" s="71" t="s">
        <v>98</v>
      </c>
      <c r="L8" s="71"/>
      <c r="M8" s="71"/>
    </row>
    <row r="9" spans="1:13" ht="45" customHeight="1">
      <c r="A9" s="96"/>
      <c r="B9" s="97"/>
      <c r="C9" s="97"/>
      <c r="D9" s="97"/>
      <c r="E9" s="97"/>
      <c r="F9" s="97"/>
      <c r="G9" s="97"/>
      <c r="H9" s="98"/>
      <c r="I9" s="4">
        <f>ROUND(SUM(I7:I8),2)</f>
        <v>0</v>
      </c>
      <c r="J9" s="4">
        <f>ROUND(I9*1.23,2)</f>
        <v>0</v>
      </c>
      <c r="K9" s="71" t="s">
        <v>99</v>
      </c>
      <c r="L9" s="71"/>
      <c r="M9" s="71"/>
    </row>
  </sheetData>
  <sheetProtection/>
  <mergeCells count="5">
    <mergeCell ref="A3:M3"/>
    <mergeCell ref="K7:M7"/>
    <mergeCell ref="K8:M8"/>
    <mergeCell ref="K9:M9"/>
    <mergeCell ref="A7:H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"/>
  <sheetViews>
    <sheetView showRowColHeaders="0" workbookViewId="0" topLeftCell="A1">
      <selection activeCell="I5" sqref="I5:J5"/>
    </sheetView>
  </sheetViews>
  <sheetFormatPr defaultColWidth="9.00390625" defaultRowHeight="12.75"/>
  <cols>
    <col min="1" max="1" width="3.375" style="0" customWidth="1"/>
    <col min="2" max="2" width="30.25390625" style="0" customWidth="1"/>
    <col min="3" max="3" width="9.00390625" style="0" customWidth="1"/>
    <col min="4" max="4" width="11.00390625" style="0" customWidth="1"/>
    <col min="5" max="5" width="7.375" style="0" customWidth="1"/>
    <col min="6" max="8" width="6.125" style="0" customWidth="1"/>
    <col min="9" max="13" width="10.75390625" style="0" customWidth="1"/>
  </cols>
  <sheetData>
    <row r="1" spans="4:13" ht="15.75">
      <c r="D1" s="43"/>
      <c r="E1" s="43"/>
      <c r="F1" s="43"/>
      <c r="G1" s="43"/>
      <c r="H1" s="43"/>
      <c r="I1" s="43"/>
      <c r="J1" s="43"/>
      <c r="K1" s="43"/>
      <c r="L1" s="43" t="s">
        <v>100</v>
      </c>
      <c r="M1" s="43"/>
    </row>
    <row r="2" spans="4:13" ht="15.75">
      <c r="D2" s="43" t="s">
        <v>101</v>
      </c>
      <c r="E2" s="43"/>
      <c r="F2" s="43"/>
      <c r="G2" s="43"/>
      <c r="H2" s="43"/>
      <c r="I2" s="43"/>
      <c r="J2" s="43"/>
      <c r="K2" s="43"/>
      <c r="L2" s="43"/>
      <c r="M2" s="43"/>
    </row>
    <row r="3" spans="1:13" ht="15.75" customHeight="1">
      <c r="A3" s="72" t="s">
        <v>93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51">
      <c r="A4" s="25" t="s">
        <v>25</v>
      </c>
      <c r="B4" s="1" t="s">
        <v>3</v>
      </c>
      <c r="C4" s="8" t="s">
        <v>18</v>
      </c>
      <c r="D4" s="1" t="s">
        <v>5</v>
      </c>
      <c r="E4" s="1" t="s">
        <v>14</v>
      </c>
      <c r="F4" s="1" t="s">
        <v>15</v>
      </c>
      <c r="G4" s="1" t="s">
        <v>19</v>
      </c>
      <c r="H4" s="1" t="s">
        <v>16</v>
      </c>
      <c r="I4" s="1" t="s">
        <v>13</v>
      </c>
      <c r="J4" s="1" t="s">
        <v>8</v>
      </c>
      <c r="K4" s="1" t="s">
        <v>4</v>
      </c>
      <c r="L4" s="1" t="s">
        <v>17</v>
      </c>
      <c r="M4" s="8" t="s">
        <v>44</v>
      </c>
    </row>
    <row r="5" spans="1:13" ht="56.25" customHeight="1">
      <c r="A5" s="3">
        <v>1</v>
      </c>
      <c r="B5" s="59" t="s">
        <v>67</v>
      </c>
      <c r="C5" s="8" t="s">
        <v>58</v>
      </c>
      <c r="D5" s="8" t="s">
        <v>10</v>
      </c>
      <c r="E5" s="8">
        <v>10</v>
      </c>
      <c r="F5" s="28"/>
      <c r="G5" s="8"/>
      <c r="H5" s="17"/>
      <c r="I5" s="13"/>
      <c r="J5" s="30"/>
      <c r="K5" s="7"/>
      <c r="L5" s="7"/>
      <c r="M5" s="25" t="s">
        <v>51</v>
      </c>
    </row>
    <row r="6" spans="1:13" ht="63.75" customHeight="1">
      <c r="A6" s="3">
        <v>2</v>
      </c>
      <c r="B6" s="60" t="s">
        <v>59</v>
      </c>
      <c r="C6" s="8" t="s">
        <v>60</v>
      </c>
      <c r="D6" s="8" t="s">
        <v>10</v>
      </c>
      <c r="E6" s="8">
        <v>2</v>
      </c>
      <c r="F6" s="10"/>
      <c r="G6" s="8"/>
      <c r="H6" s="17"/>
      <c r="I6" s="13"/>
      <c r="J6" s="30"/>
      <c r="K6" s="7"/>
      <c r="L6" s="7"/>
      <c r="M6" s="25" t="s">
        <v>51</v>
      </c>
    </row>
    <row r="7" spans="1:13" ht="24" customHeight="1">
      <c r="A7" s="62" t="s">
        <v>103</v>
      </c>
      <c r="B7" s="82"/>
      <c r="C7" s="82"/>
      <c r="D7" s="82"/>
      <c r="E7" s="82"/>
      <c r="F7" s="82"/>
      <c r="G7" s="82"/>
      <c r="H7" s="83"/>
      <c r="I7" s="4">
        <f>ROUND(SUM(I5:I6),2)</f>
        <v>0</v>
      </c>
      <c r="J7" s="4">
        <f>ROUND(SUM(J5:J6),2)</f>
        <v>0</v>
      </c>
      <c r="K7" s="78" t="s">
        <v>43</v>
      </c>
      <c r="L7" s="79"/>
      <c r="M7" s="80"/>
    </row>
    <row r="8" spans="1:13" ht="24" customHeight="1">
      <c r="A8" s="93"/>
      <c r="B8" s="94"/>
      <c r="C8" s="94"/>
      <c r="D8" s="94"/>
      <c r="E8" s="94"/>
      <c r="F8" s="94"/>
      <c r="G8" s="94"/>
      <c r="H8" s="95"/>
      <c r="I8" s="4">
        <f>ROUND(I7*30%,2)</f>
        <v>0</v>
      </c>
      <c r="J8" s="4">
        <f>ROUND(J7*30%,2)</f>
        <v>0</v>
      </c>
      <c r="K8" s="71" t="s">
        <v>98</v>
      </c>
      <c r="L8" s="71"/>
      <c r="M8" s="71"/>
    </row>
    <row r="9" spans="1:13" ht="24" customHeight="1">
      <c r="A9" s="96"/>
      <c r="B9" s="97"/>
      <c r="C9" s="97"/>
      <c r="D9" s="97"/>
      <c r="E9" s="97"/>
      <c r="F9" s="97"/>
      <c r="G9" s="97"/>
      <c r="H9" s="98"/>
      <c r="I9" s="4">
        <f>ROUND(SUM(I7:I8),2)</f>
        <v>0</v>
      </c>
      <c r="J9" s="4">
        <f>ROUND(SUM(J7:J8),2)</f>
        <v>0</v>
      </c>
      <c r="K9" s="71" t="s">
        <v>99</v>
      </c>
      <c r="L9" s="71"/>
      <c r="M9" s="71"/>
    </row>
  </sheetData>
  <sheetProtection/>
  <mergeCells count="5">
    <mergeCell ref="A3:M3"/>
    <mergeCell ref="K7:M7"/>
    <mergeCell ref="K8:M8"/>
    <mergeCell ref="K9:M9"/>
    <mergeCell ref="A7:H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B8" sqref="B8"/>
    </sheetView>
  </sheetViews>
  <sheetFormatPr defaultColWidth="9.00390625" defaultRowHeight="12.75"/>
  <cols>
    <col min="1" max="1" width="3.625" style="0" customWidth="1"/>
    <col min="2" max="2" width="28.625" style="0" customWidth="1"/>
    <col min="3" max="3" width="12.375" style="0" customWidth="1"/>
    <col min="4" max="4" width="11.75390625" style="0" customWidth="1"/>
    <col min="5" max="5" width="6.875" style="0" customWidth="1"/>
    <col min="6" max="6" width="8.125" style="0" customWidth="1"/>
    <col min="7" max="7" width="6.125" style="0" customWidth="1"/>
    <col min="8" max="8" width="9.375" style="0" customWidth="1"/>
    <col min="9" max="12" width="10.75390625" style="0" customWidth="1"/>
    <col min="13" max="13" width="12.125" style="0" customWidth="1"/>
  </cols>
  <sheetData>
    <row r="1" spans="4:13" ht="15.75">
      <c r="D1" s="43"/>
      <c r="E1" s="43"/>
      <c r="F1" s="43"/>
      <c r="G1" s="43"/>
      <c r="H1" s="43"/>
      <c r="I1" s="43"/>
      <c r="J1" s="43"/>
      <c r="K1" s="43"/>
      <c r="L1" s="43" t="s">
        <v>100</v>
      </c>
      <c r="M1" s="43"/>
    </row>
    <row r="2" spans="4:13" ht="15.75">
      <c r="D2" s="43" t="s">
        <v>101</v>
      </c>
      <c r="E2" s="43"/>
      <c r="F2" s="43"/>
      <c r="G2" s="43"/>
      <c r="H2" s="43"/>
      <c r="I2" s="43"/>
      <c r="J2" s="43"/>
      <c r="K2" s="43"/>
      <c r="L2" s="43"/>
      <c r="M2" s="43"/>
    </row>
    <row r="3" spans="4:13" ht="15.75"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5.75">
      <c r="A4" s="85" t="s">
        <v>102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3" ht="51">
      <c r="A5" s="44" t="s">
        <v>9</v>
      </c>
      <c r="B5" s="31" t="s">
        <v>3</v>
      </c>
      <c r="C5" s="31" t="s">
        <v>18</v>
      </c>
      <c r="D5" s="31" t="s">
        <v>5</v>
      </c>
      <c r="E5" s="31" t="s">
        <v>14</v>
      </c>
      <c r="F5" s="31" t="s">
        <v>15</v>
      </c>
      <c r="G5" s="31" t="s">
        <v>19</v>
      </c>
      <c r="H5" s="31" t="s">
        <v>16</v>
      </c>
      <c r="I5" s="31" t="s">
        <v>13</v>
      </c>
      <c r="J5" s="31" t="s">
        <v>8</v>
      </c>
      <c r="K5" s="31" t="s">
        <v>4</v>
      </c>
      <c r="L5" s="31" t="s">
        <v>17</v>
      </c>
      <c r="M5" s="31" t="s">
        <v>44</v>
      </c>
    </row>
    <row r="6" spans="1:13" ht="56.25" customHeight="1">
      <c r="A6" s="8">
        <v>1</v>
      </c>
      <c r="B6" s="75" t="s">
        <v>72</v>
      </c>
      <c r="C6" s="36" t="s">
        <v>73</v>
      </c>
      <c r="D6" s="8" t="s">
        <v>11</v>
      </c>
      <c r="E6" s="8">
        <v>4</v>
      </c>
      <c r="F6" s="10"/>
      <c r="G6" s="8"/>
      <c r="H6" s="12"/>
      <c r="I6" s="12"/>
      <c r="J6" s="12"/>
      <c r="K6" s="22"/>
      <c r="L6" s="22"/>
      <c r="M6" s="22">
        <v>2</v>
      </c>
    </row>
    <row r="7" spans="1:13" ht="57" customHeight="1">
      <c r="A7" s="22">
        <v>2</v>
      </c>
      <c r="B7" s="77"/>
      <c r="C7" s="36" t="s">
        <v>74</v>
      </c>
      <c r="D7" s="8" t="s">
        <v>11</v>
      </c>
      <c r="E7" s="8">
        <v>20</v>
      </c>
      <c r="F7" s="10"/>
      <c r="G7" s="8"/>
      <c r="H7" s="12"/>
      <c r="I7" s="12"/>
      <c r="J7" s="12"/>
      <c r="K7" s="8"/>
      <c r="L7" s="8"/>
      <c r="M7" s="8">
        <v>2</v>
      </c>
    </row>
    <row r="8" spans="1:13" ht="86.25" customHeight="1">
      <c r="A8" s="16">
        <v>3</v>
      </c>
      <c r="B8" s="42" t="s">
        <v>84</v>
      </c>
      <c r="C8" s="56" t="s">
        <v>75</v>
      </c>
      <c r="D8" s="16" t="s">
        <v>11</v>
      </c>
      <c r="E8" s="16">
        <v>5</v>
      </c>
      <c r="F8" s="28"/>
      <c r="G8" s="16"/>
      <c r="H8" s="17"/>
      <c r="I8" s="12"/>
      <c r="J8" s="12"/>
      <c r="K8" s="32"/>
      <c r="L8" s="32"/>
      <c r="M8" s="22">
        <v>2</v>
      </c>
    </row>
    <row r="9" spans="1:13" ht="24" customHeight="1">
      <c r="A9" s="62" t="s">
        <v>103</v>
      </c>
      <c r="B9" s="82"/>
      <c r="C9" s="82"/>
      <c r="D9" s="82"/>
      <c r="E9" s="82"/>
      <c r="F9" s="82"/>
      <c r="G9" s="82"/>
      <c r="H9" s="83"/>
      <c r="I9" s="26">
        <f>ROUND(SUM(I6:I8),2)</f>
        <v>0</v>
      </c>
      <c r="J9" s="26">
        <f>ROUND(SUM(J6:J8),2)</f>
        <v>0</v>
      </c>
      <c r="K9" s="78" t="s">
        <v>43</v>
      </c>
      <c r="L9" s="79"/>
      <c r="M9" s="80"/>
    </row>
    <row r="10" spans="1:13" ht="24" customHeight="1">
      <c r="A10" s="93"/>
      <c r="B10" s="101"/>
      <c r="C10" s="101"/>
      <c r="D10" s="101"/>
      <c r="E10" s="101"/>
      <c r="F10" s="101"/>
      <c r="G10" s="101"/>
      <c r="H10" s="95"/>
      <c r="I10" s="26">
        <f>ROUND(I9*30%,2)</f>
        <v>0</v>
      </c>
      <c r="J10" s="26">
        <f>ROUND(J9*30%,2)</f>
        <v>0</v>
      </c>
      <c r="K10" s="71" t="s">
        <v>98</v>
      </c>
      <c r="L10" s="71"/>
      <c r="M10" s="71"/>
    </row>
    <row r="11" spans="1:13" ht="39.75" customHeight="1">
      <c r="A11" s="96"/>
      <c r="B11" s="97"/>
      <c r="C11" s="97"/>
      <c r="D11" s="97"/>
      <c r="E11" s="97"/>
      <c r="F11" s="97"/>
      <c r="G11" s="97"/>
      <c r="H11" s="98"/>
      <c r="I11" s="26">
        <f>ROUND(SUM(I9:I10),2)</f>
        <v>0</v>
      </c>
      <c r="J11" s="26">
        <f>ROUND(SUM(J9:J10),2)</f>
        <v>0</v>
      </c>
      <c r="K11" s="71" t="s">
        <v>99</v>
      </c>
      <c r="L11" s="71"/>
      <c r="M11" s="71"/>
    </row>
  </sheetData>
  <sheetProtection/>
  <mergeCells count="6">
    <mergeCell ref="B6:B7"/>
    <mergeCell ref="K9:M9"/>
    <mergeCell ref="K10:M10"/>
    <mergeCell ref="K11:M11"/>
    <mergeCell ref="A4:M4"/>
    <mergeCell ref="A9:H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B5" sqref="B5"/>
    </sheetView>
  </sheetViews>
  <sheetFormatPr defaultColWidth="9.00390625" defaultRowHeight="12.75"/>
  <cols>
    <col min="1" max="1" width="3.625" style="0" customWidth="1"/>
    <col min="2" max="2" width="30.375" style="0" customWidth="1"/>
    <col min="3" max="3" width="9.375" style="0" customWidth="1"/>
    <col min="4" max="4" width="10.875" style="0" customWidth="1"/>
    <col min="5" max="5" width="7.75390625" style="0" customWidth="1"/>
    <col min="6" max="6" width="8.25390625" style="0" customWidth="1"/>
    <col min="7" max="7" width="5.75390625" style="0" customWidth="1"/>
    <col min="8" max="8" width="10.00390625" style="0" customWidth="1"/>
    <col min="9" max="10" width="10.75390625" style="0" customWidth="1"/>
    <col min="11" max="12" width="9.625" style="0" customWidth="1"/>
    <col min="13" max="13" width="11.25390625" style="0" customWidth="1"/>
  </cols>
  <sheetData>
    <row r="1" spans="4:13" ht="15.75">
      <c r="D1" s="43"/>
      <c r="E1" s="43"/>
      <c r="F1" s="43"/>
      <c r="G1" s="43"/>
      <c r="H1" s="43"/>
      <c r="I1" s="43"/>
      <c r="J1" s="43"/>
      <c r="K1" s="43"/>
      <c r="L1" s="43" t="s">
        <v>100</v>
      </c>
      <c r="M1" s="43"/>
    </row>
    <row r="2" spans="4:13" ht="15.75">
      <c r="D2" s="43" t="s">
        <v>101</v>
      </c>
      <c r="E2" s="43"/>
      <c r="F2" s="43"/>
      <c r="G2" s="43"/>
      <c r="H2" s="43"/>
      <c r="I2" s="43"/>
      <c r="J2" s="43"/>
      <c r="K2" s="43"/>
      <c r="L2" s="43"/>
      <c r="M2" s="43"/>
    </row>
    <row r="3" spans="1:13" ht="15.75">
      <c r="A3" s="85" t="s">
        <v>94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51">
      <c r="A4" s="44" t="s">
        <v>9</v>
      </c>
      <c r="B4" s="31" t="s">
        <v>3</v>
      </c>
      <c r="C4" s="31" t="s">
        <v>18</v>
      </c>
      <c r="D4" s="31" t="s">
        <v>5</v>
      </c>
      <c r="E4" s="31" t="s">
        <v>14</v>
      </c>
      <c r="F4" s="31" t="s">
        <v>15</v>
      </c>
      <c r="G4" s="31" t="s">
        <v>19</v>
      </c>
      <c r="H4" s="31" t="s">
        <v>16</v>
      </c>
      <c r="I4" s="31" t="s">
        <v>13</v>
      </c>
      <c r="J4" s="31" t="s">
        <v>8</v>
      </c>
      <c r="K4" s="31" t="s">
        <v>4</v>
      </c>
      <c r="L4" s="31" t="s">
        <v>17</v>
      </c>
      <c r="M4" s="31" t="s">
        <v>44</v>
      </c>
    </row>
    <row r="5" spans="1:13" ht="113.25" customHeight="1">
      <c r="A5" s="46">
        <v>1</v>
      </c>
      <c r="B5" s="57" t="s">
        <v>106</v>
      </c>
      <c r="C5" s="16" t="s">
        <v>78</v>
      </c>
      <c r="D5" s="48" t="s">
        <v>29</v>
      </c>
      <c r="E5" s="16">
        <v>160</v>
      </c>
      <c r="F5" s="28"/>
      <c r="G5" s="16"/>
      <c r="H5" s="17"/>
      <c r="I5" s="10"/>
      <c r="J5" s="10"/>
      <c r="K5" s="32"/>
      <c r="L5" s="32"/>
      <c r="M5" s="22">
        <v>2</v>
      </c>
    </row>
    <row r="6" spans="1:13" ht="24" customHeight="1">
      <c r="A6" s="62" t="s">
        <v>103</v>
      </c>
      <c r="B6" s="63"/>
      <c r="C6" s="63"/>
      <c r="D6" s="63"/>
      <c r="E6" s="63"/>
      <c r="F6" s="63"/>
      <c r="G6" s="63"/>
      <c r="H6" s="64"/>
      <c r="I6" s="26">
        <f>ROUND(SUM(I5:I5),2)</f>
        <v>0</v>
      </c>
      <c r="J6" s="26">
        <f>ROUND(I6*1.23,2)</f>
        <v>0</v>
      </c>
      <c r="K6" s="78" t="s">
        <v>43</v>
      </c>
      <c r="L6" s="79"/>
      <c r="M6" s="80"/>
    </row>
    <row r="7" spans="1:13" ht="38.25" customHeight="1">
      <c r="A7" s="93"/>
      <c r="B7" s="101"/>
      <c r="C7" s="101"/>
      <c r="D7" s="101"/>
      <c r="E7" s="101"/>
      <c r="F7" s="101"/>
      <c r="G7" s="101"/>
      <c r="H7" s="95"/>
      <c r="I7" s="26">
        <f>ROUND(I6*30%,2)</f>
        <v>0</v>
      </c>
      <c r="J7" s="26">
        <f>ROUND(I7*1.23,2)</f>
        <v>0</v>
      </c>
      <c r="K7" s="71" t="s">
        <v>98</v>
      </c>
      <c r="L7" s="71"/>
      <c r="M7" s="71"/>
    </row>
    <row r="8" spans="1:13" ht="49.5" customHeight="1">
      <c r="A8" s="96"/>
      <c r="B8" s="97"/>
      <c r="C8" s="97"/>
      <c r="D8" s="97"/>
      <c r="E8" s="97"/>
      <c r="F8" s="97"/>
      <c r="G8" s="97"/>
      <c r="H8" s="98"/>
      <c r="I8" s="26">
        <f>ROUND(SUM(I6:I7),2)</f>
        <v>0</v>
      </c>
      <c r="J8" s="26">
        <f>ROUND(I8*1.23,2)</f>
        <v>0</v>
      </c>
      <c r="K8" s="71" t="s">
        <v>99</v>
      </c>
      <c r="L8" s="71"/>
      <c r="M8" s="71"/>
    </row>
  </sheetData>
  <sheetProtection/>
  <mergeCells count="5">
    <mergeCell ref="K6:M6"/>
    <mergeCell ref="K7:M7"/>
    <mergeCell ref="K8:M8"/>
    <mergeCell ref="A3:M3"/>
    <mergeCell ref="A6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4">
      <selection activeCell="H5" sqref="H5:J7"/>
    </sheetView>
  </sheetViews>
  <sheetFormatPr defaultColWidth="9.00390625" defaultRowHeight="12.75"/>
  <cols>
    <col min="1" max="1" width="4.25390625" style="0" customWidth="1"/>
    <col min="2" max="2" width="33.00390625" style="0" customWidth="1"/>
    <col min="3" max="3" width="10.125" style="0" customWidth="1"/>
    <col min="4" max="4" width="10.75390625" style="0" customWidth="1"/>
    <col min="5" max="5" width="6.00390625" style="0" customWidth="1"/>
    <col min="6" max="6" width="6.375" style="0" customWidth="1"/>
    <col min="7" max="7" width="4.875" style="0" customWidth="1"/>
    <col min="8" max="8" width="6.125" style="0" customWidth="1"/>
    <col min="9" max="9" width="11.25390625" style="0" customWidth="1"/>
    <col min="10" max="10" width="11.875" style="0" customWidth="1"/>
    <col min="11" max="12" width="8.75390625" style="0" customWidth="1"/>
    <col min="13" max="13" width="10.375" style="0" customWidth="1"/>
  </cols>
  <sheetData>
    <row r="1" spans="4:13" ht="15.75">
      <c r="D1" s="43"/>
      <c r="E1" s="43"/>
      <c r="F1" s="43"/>
      <c r="G1" s="43"/>
      <c r="H1" s="43"/>
      <c r="I1" s="43"/>
      <c r="J1" s="43"/>
      <c r="K1" s="43"/>
      <c r="L1" s="43" t="s">
        <v>100</v>
      </c>
      <c r="M1" s="43"/>
    </row>
    <row r="2" spans="4:13" ht="15.75">
      <c r="D2" s="43" t="s">
        <v>101</v>
      </c>
      <c r="E2" s="43"/>
      <c r="F2" s="43"/>
      <c r="G2" s="43"/>
      <c r="H2" s="43"/>
      <c r="I2" s="43"/>
      <c r="J2" s="43"/>
      <c r="K2" s="43"/>
      <c r="L2" s="43"/>
      <c r="M2" s="43"/>
    </row>
    <row r="3" spans="1:13" ht="15.75">
      <c r="A3" s="85" t="s">
        <v>53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53.25" customHeight="1">
      <c r="A4" s="27" t="s">
        <v>27</v>
      </c>
      <c r="B4" s="8" t="s">
        <v>3</v>
      </c>
      <c r="C4" s="8" t="s">
        <v>28</v>
      </c>
      <c r="D4" s="8" t="s">
        <v>5</v>
      </c>
      <c r="E4" s="8" t="s">
        <v>14</v>
      </c>
      <c r="F4" s="8" t="s">
        <v>15</v>
      </c>
      <c r="G4" s="8" t="s">
        <v>19</v>
      </c>
      <c r="H4" s="8" t="s">
        <v>16</v>
      </c>
      <c r="I4" s="8" t="s">
        <v>13</v>
      </c>
      <c r="J4" s="8" t="s">
        <v>8</v>
      </c>
      <c r="K4" s="8" t="s">
        <v>4</v>
      </c>
      <c r="L4" s="8" t="s">
        <v>17</v>
      </c>
      <c r="M4" s="8" t="s">
        <v>44</v>
      </c>
    </row>
    <row r="5" spans="1:13" ht="60" customHeight="1">
      <c r="A5" s="16">
        <v>1</v>
      </c>
      <c r="B5" s="75" t="s">
        <v>108</v>
      </c>
      <c r="C5" s="16" t="s">
        <v>50</v>
      </c>
      <c r="D5" s="16" t="s">
        <v>71</v>
      </c>
      <c r="E5" s="16">
        <v>40</v>
      </c>
      <c r="F5" s="28"/>
      <c r="G5" s="16"/>
      <c r="H5" s="28"/>
      <c r="I5" s="28"/>
      <c r="J5" s="28"/>
      <c r="K5" s="14"/>
      <c r="L5" s="14"/>
      <c r="M5" s="16">
        <v>2</v>
      </c>
    </row>
    <row r="6" spans="1:13" ht="60" customHeight="1">
      <c r="A6" s="22">
        <v>2</v>
      </c>
      <c r="B6" s="76"/>
      <c r="C6" s="8" t="s">
        <v>48</v>
      </c>
      <c r="D6" s="8" t="s">
        <v>71</v>
      </c>
      <c r="E6" s="8">
        <v>50</v>
      </c>
      <c r="F6" s="28"/>
      <c r="G6" s="8"/>
      <c r="H6" s="28"/>
      <c r="I6" s="28"/>
      <c r="J6" s="28"/>
      <c r="K6" s="25"/>
      <c r="L6" s="25"/>
      <c r="M6" s="22">
        <v>2</v>
      </c>
    </row>
    <row r="7" spans="1:13" ht="78.75" customHeight="1">
      <c r="A7" s="22">
        <v>3</v>
      </c>
      <c r="B7" s="77"/>
      <c r="C7" s="8" t="s">
        <v>49</v>
      </c>
      <c r="D7" s="8" t="s">
        <v>11</v>
      </c>
      <c r="E7" s="8">
        <v>120</v>
      </c>
      <c r="F7" s="28"/>
      <c r="G7" s="8"/>
      <c r="H7" s="28"/>
      <c r="I7" s="28"/>
      <c r="J7" s="28"/>
      <c r="K7" s="25"/>
      <c r="L7" s="25"/>
      <c r="M7" s="22">
        <v>2</v>
      </c>
    </row>
    <row r="8" spans="1:13" ht="24" customHeight="1">
      <c r="A8" s="62" t="s">
        <v>103</v>
      </c>
      <c r="B8" s="82"/>
      <c r="C8" s="82"/>
      <c r="D8" s="82"/>
      <c r="E8" s="82"/>
      <c r="F8" s="82"/>
      <c r="G8" s="82"/>
      <c r="H8" s="83"/>
      <c r="I8" s="26">
        <f>ROUND(SUM(I5:I7),2)</f>
        <v>0</v>
      </c>
      <c r="J8" s="26">
        <f>ROUND(I8*1.08,2)</f>
        <v>0</v>
      </c>
      <c r="K8" s="78" t="s">
        <v>43</v>
      </c>
      <c r="L8" s="79"/>
      <c r="M8" s="80"/>
    </row>
    <row r="9" spans="1:13" ht="24" customHeight="1">
      <c r="A9" s="65"/>
      <c r="B9" s="84"/>
      <c r="C9" s="84"/>
      <c r="D9" s="84"/>
      <c r="E9" s="84"/>
      <c r="F9" s="84"/>
      <c r="G9" s="84"/>
      <c r="H9" s="67"/>
      <c r="I9" s="26">
        <f>ROUND(I8*30%,2)</f>
        <v>0</v>
      </c>
      <c r="J9" s="26">
        <f>ROUND(I9*1.08,2)</f>
        <v>0</v>
      </c>
      <c r="K9" s="71" t="s">
        <v>98</v>
      </c>
      <c r="L9" s="71"/>
      <c r="M9" s="71"/>
    </row>
    <row r="10" spans="1:13" ht="51" customHeight="1">
      <c r="A10" s="68"/>
      <c r="B10" s="69"/>
      <c r="C10" s="69"/>
      <c r="D10" s="69"/>
      <c r="E10" s="69"/>
      <c r="F10" s="69"/>
      <c r="G10" s="69"/>
      <c r="H10" s="70"/>
      <c r="I10" s="26">
        <f>ROUND(SUM(I8:I9),2)</f>
        <v>0</v>
      </c>
      <c r="J10" s="26">
        <f>ROUND(I10*1.08,2)</f>
        <v>0</v>
      </c>
      <c r="K10" s="71" t="s">
        <v>99</v>
      </c>
      <c r="L10" s="71"/>
      <c r="M10" s="71"/>
    </row>
    <row r="13" spans="2:9" ht="12.75">
      <c r="B13" s="61" t="s">
        <v>45</v>
      </c>
      <c r="C13" s="81"/>
      <c r="D13" s="81"/>
      <c r="E13" s="81"/>
      <c r="F13" s="81"/>
      <c r="G13" s="81"/>
      <c r="H13" s="81"/>
      <c r="I13" s="81"/>
    </row>
  </sheetData>
  <sheetProtection/>
  <mergeCells count="7">
    <mergeCell ref="B13:I13"/>
    <mergeCell ref="A8:H10"/>
    <mergeCell ref="K10:M10"/>
    <mergeCell ref="A3:M3"/>
    <mergeCell ref="B5:B7"/>
    <mergeCell ref="K8:M8"/>
    <mergeCell ref="K9:M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4">
      <selection activeCell="A6" sqref="A6:H8"/>
    </sheetView>
  </sheetViews>
  <sheetFormatPr defaultColWidth="9.00390625" defaultRowHeight="12.75"/>
  <cols>
    <col min="1" max="1" width="4.125" style="0" customWidth="1"/>
    <col min="2" max="2" width="30.625" style="0" customWidth="1"/>
    <col min="3" max="3" width="7.75390625" style="0" customWidth="1"/>
    <col min="4" max="4" width="10.75390625" style="0" customWidth="1"/>
    <col min="5" max="5" width="7.125" style="0" customWidth="1"/>
    <col min="6" max="6" width="9.625" style="0" customWidth="1"/>
    <col min="7" max="7" width="6.375" style="0" customWidth="1"/>
    <col min="8" max="8" width="9.00390625" style="0" customWidth="1"/>
    <col min="9" max="14" width="10.75390625" style="0" customWidth="1"/>
  </cols>
  <sheetData>
    <row r="1" spans="4:13" ht="15.75">
      <c r="D1" s="43"/>
      <c r="E1" s="43"/>
      <c r="F1" s="43"/>
      <c r="G1" s="43"/>
      <c r="H1" s="43"/>
      <c r="I1" s="43"/>
      <c r="J1" s="43"/>
      <c r="K1" s="43"/>
      <c r="L1" s="43" t="s">
        <v>100</v>
      </c>
      <c r="M1" s="43"/>
    </row>
    <row r="2" spans="4:13" ht="15.75">
      <c r="D2" s="43" t="s">
        <v>101</v>
      </c>
      <c r="E2" s="43"/>
      <c r="F2" s="43"/>
      <c r="G2" s="43"/>
      <c r="H2" s="43"/>
      <c r="I2" s="43"/>
      <c r="J2" s="43"/>
      <c r="K2" s="43"/>
      <c r="L2" s="43"/>
      <c r="M2" s="43"/>
    </row>
    <row r="3" spans="1:13" ht="15.75">
      <c r="A3" s="88" t="s">
        <v>85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51">
      <c r="A4" s="44" t="s">
        <v>25</v>
      </c>
      <c r="B4" s="31" t="s">
        <v>3</v>
      </c>
      <c r="C4" s="31" t="s">
        <v>18</v>
      </c>
      <c r="D4" s="31" t="s">
        <v>5</v>
      </c>
      <c r="E4" s="31" t="s">
        <v>14</v>
      </c>
      <c r="F4" s="31" t="s">
        <v>15</v>
      </c>
      <c r="G4" s="31" t="s">
        <v>19</v>
      </c>
      <c r="H4" s="31" t="s">
        <v>16</v>
      </c>
      <c r="I4" s="31" t="s">
        <v>13</v>
      </c>
      <c r="J4" s="31" t="s">
        <v>8</v>
      </c>
      <c r="K4" s="31" t="s">
        <v>4</v>
      </c>
      <c r="L4" s="31" t="s">
        <v>17</v>
      </c>
      <c r="M4" s="31" t="s">
        <v>44</v>
      </c>
    </row>
    <row r="5" spans="1:13" ht="264.75" customHeight="1">
      <c r="A5" s="1">
        <v>1</v>
      </c>
      <c r="B5" s="11" t="s">
        <v>95</v>
      </c>
      <c r="C5" s="8" t="s">
        <v>6</v>
      </c>
      <c r="D5" s="9" t="s">
        <v>2</v>
      </c>
      <c r="E5" s="8">
        <v>90</v>
      </c>
      <c r="F5" s="10"/>
      <c r="G5" s="8"/>
      <c r="H5" s="2"/>
      <c r="I5" s="2"/>
      <c r="J5" s="2"/>
      <c r="K5" s="3"/>
      <c r="L5" s="3"/>
      <c r="M5" s="3">
        <v>2</v>
      </c>
    </row>
    <row r="6" spans="1:13" ht="24" customHeight="1">
      <c r="A6" s="62" t="s">
        <v>103</v>
      </c>
      <c r="B6" s="91"/>
      <c r="C6" s="91"/>
      <c r="D6" s="91"/>
      <c r="E6" s="91"/>
      <c r="F6" s="91"/>
      <c r="G6" s="91"/>
      <c r="H6" s="92"/>
      <c r="I6" s="4">
        <f>ROUND(SUM(I5:I5),2)</f>
        <v>0</v>
      </c>
      <c r="J6" s="4">
        <f>ROUND(I6*1.23,2)</f>
        <v>0</v>
      </c>
      <c r="K6" s="78" t="s">
        <v>43</v>
      </c>
      <c r="L6" s="79"/>
      <c r="M6" s="80"/>
    </row>
    <row r="7" spans="1:13" ht="24" customHeight="1">
      <c r="A7" s="93"/>
      <c r="B7" s="94"/>
      <c r="C7" s="94"/>
      <c r="D7" s="94"/>
      <c r="E7" s="94"/>
      <c r="F7" s="94"/>
      <c r="G7" s="94"/>
      <c r="H7" s="95"/>
      <c r="I7" s="4">
        <f>ROUND(I6*30%,2)</f>
        <v>0</v>
      </c>
      <c r="J7" s="4">
        <f>ROUND(I7*1.23,2)</f>
        <v>0</v>
      </c>
      <c r="K7" s="71" t="s">
        <v>98</v>
      </c>
      <c r="L7" s="71"/>
      <c r="M7" s="71"/>
    </row>
    <row r="8" spans="1:13" ht="40.5" customHeight="1">
      <c r="A8" s="96"/>
      <c r="B8" s="97"/>
      <c r="C8" s="97"/>
      <c r="D8" s="97"/>
      <c r="E8" s="97"/>
      <c r="F8" s="97"/>
      <c r="G8" s="97"/>
      <c r="H8" s="98"/>
      <c r="I8" s="4">
        <f>ROUND(SUM(I6:I7),2)</f>
        <v>0</v>
      </c>
      <c r="J8" s="4">
        <f>ROUND(I8*1.23,2)</f>
        <v>0</v>
      </c>
      <c r="K8" s="71" t="s">
        <v>99</v>
      </c>
      <c r="L8" s="71"/>
      <c r="M8" s="71"/>
    </row>
  </sheetData>
  <sheetProtection/>
  <mergeCells count="5">
    <mergeCell ref="A3:M3"/>
    <mergeCell ref="K6:M6"/>
    <mergeCell ref="K7:M7"/>
    <mergeCell ref="K8:M8"/>
    <mergeCell ref="A6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4">
      <selection activeCell="B7" sqref="B7"/>
    </sheetView>
  </sheetViews>
  <sheetFormatPr defaultColWidth="9.00390625" defaultRowHeight="12.75"/>
  <cols>
    <col min="1" max="1" width="4.125" style="0" customWidth="1"/>
    <col min="2" max="2" width="29.875" style="0" customWidth="1"/>
    <col min="3" max="3" width="9.00390625" style="0" customWidth="1"/>
    <col min="4" max="4" width="10.375" style="0" customWidth="1"/>
    <col min="5" max="5" width="6.375" style="0" customWidth="1"/>
    <col min="6" max="7" width="6.125" style="0" customWidth="1"/>
    <col min="8" max="8" width="8.00390625" style="0" customWidth="1"/>
    <col min="9" max="12" width="10.75390625" style="0" customWidth="1"/>
    <col min="13" max="13" width="10.625" style="0" customWidth="1"/>
  </cols>
  <sheetData>
    <row r="1" spans="4:13" ht="15.75">
      <c r="D1" s="43"/>
      <c r="E1" s="43"/>
      <c r="F1" s="43"/>
      <c r="G1" s="43"/>
      <c r="H1" s="43"/>
      <c r="I1" s="43"/>
      <c r="J1" s="43"/>
      <c r="K1" s="43"/>
      <c r="L1" s="43" t="s">
        <v>100</v>
      </c>
      <c r="M1" s="43"/>
    </row>
    <row r="2" spans="4:13" ht="15.75">
      <c r="D2" s="43" t="s">
        <v>101</v>
      </c>
      <c r="E2" s="43"/>
      <c r="F2" s="43"/>
      <c r="G2" s="43"/>
      <c r="H2" s="43"/>
      <c r="I2" s="43"/>
      <c r="J2" s="43"/>
      <c r="K2" s="43"/>
      <c r="L2" s="43"/>
      <c r="M2" s="43"/>
    </row>
    <row r="3" spans="1:13" ht="15.75">
      <c r="A3" s="72" t="s">
        <v>86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51">
      <c r="A4" s="3" t="s">
        <v>25</v>
      </c>
      <c r="B4" s="1" t="s">
        <v>3</v>
      </c>
      <c r="C4" s="1" t="s">
        <v>18</v>
      </c>
      <c r="D4" s="1" t="s">
        <v>5</v>
      </c>
      <c r="E4" s="1" t="s">
        <v>14</v>
      </c>
      <c r="F4" s="1" t="s">
        <v>15</v>
      </c>
      <c r="G4" s="1" t="s">
        <v>19</v>
      </c>
      <c r="H4" s="1" t="s">
        <v>16</v>
      </c>
      <c r="I4" s="1" t="s">
        <v>13</v>
      </c>
      <c r="J4" s="1" t="s">
        <v>8</v>
      </c>
      <c r="K4" s="1" t="s">
        <v>4</v>
      </c>
      <c r="L4" s="1" t="s">
        <v>17</v>
      </c>
      <c r="M4" s="8" t="s">
        <v>44</v>
      </c>
    </row>
    <row r="5" spans="1:13" ht="90.75" customHeight="1">
      <c r="A5" s="1">
        <v>1</v>
      </c>
      <c r="B5" s="33" t="s">
        <v>0</v>
      </c>
      <c r="C5" s="8" t="s">
        <v>6</v>
      </c>
      <c r="D5" s="8">
        <v>12</v>
      </c>
      <c r="E5" s="8">
        <v>45</v>
      </c>
      <c r="F5" s="10"/>
      <c r="G5" s="8"/>
      <c r="H5" s="12"/>
      <c r="I5" s="2"/>
      <c r="J5" s="2"/>
      <c r="K5" s="3"/>
      <c r="L5" s="3"/>
      <c r="M5" s="22" t="s">
        <v>6</v>
      </c>
    </row>
    <row r="6" spans="1:13" ht="29.25" customHeight="1">
      <c r="A6" s="1">
        <v>2</v>
      </c>
      <c r="B6" s="11" t="s">
        <v>26</v>
      </c>
      <c r="C6" s="8" t="s">
        <v>6</v>
      </c>
      <c r="D6" s="8">
        <v>2</v>
      </c>
      <c r="E6" s="8">
        <v>5</v>
      </c>
      <c r="F6" s="10"/>
      <c r="G6" s="8"/>
      <c r="H6" s="12"/>
      <c r="I6" s="2"/>
      <c r="J6" s="2"/>
      <c r="K6" s="3"/>
      <c r="L6" s="3"/>
      <c r="M6" s="22" t="s">
        <v>6</v>
      </c>
    </row>
    <row r="7" spans="1:13" ht="244.5" customHeight="1">
      <c r="A7" s="1">
        <v>3</v>
      </c>
      <c r="B7" s="11" t="s">
        <v>96</v>
      </c>
      <c r="C7" s="8" t="s">
        <v>6</v>
      </c>
      <c r="D7" s="8" t="s">
        <v>1</v>
      </c>
      <c r="E7" s="8">
        <v>22</v>
      </c>
      <c r="F7" s="10"/>
      <c r="G7" s="8"/>
      <c r="H7" s="10"/>
      <c r="I7" s="2"/>
      <c r="J7" s="2"/>
      <c r="K7" s="3"/>
      <c r="L7" s="3"/>
      <c r="M7" s="3">
        <v>2</v>
      </c>
    </row>
    <row r="8" spans="1:13" ht="55.5" customHeight="1">
      <c r="A8" s="1">
        <v>4</v>
      </c>
      <c r="B8" s="11" t="s">
        <v>55</v>
      </c>
      <c r="C8" s="8" t="s">
        <v>6</v>
      </c>
      <c r="D8" s="8" t="s">
        <v>23</v>
      </c>
      <c r="E8" s="8">
        <v>2</v>
      </c>
      <c r="F8" s="10"/>
      <c r="G8" s="8"/>
      <c r="H8" s="10"/>
      <c r="I8" s="2"/>
      <c r="J8" s="2"/>
      <c r="K8" s="3"/>
      <c r="L8" s="3"/>
      <c r="M8" s="3">
        <v>2</v>
      </c>
    </row>
    <row r="9" spans="1:13" ht="24" customHeight="1">
      <c r="A9" s="62" t="s">
        <v>103</v>
      </c>
      <c r="B9" s="91"/>
      <c r="C9" s="91"/>
      <c r="D9" s="91"/>
      <c r="E9" s="91"/>
      <c r="F9" s="91"/>
      <c r="G9" s="91"/>
      <c r="H9" s="92"/>
      <c r="I9" s="4">
        <f>ROUND(SUM(I5:I8),2)</f>
        <v>0</v>
      </c>
      <c r="J9" s="26">
        <f>ROUND(SUM(J5:J8),2)</f>
        <v>0</v>
      </c>
      <c r="K9" s="78" t="s">
        <v>43</v>
      </c>
      <c r="L9" s="79"/>
      <c r="M9" s="80"/>
    </row>
    <row r="10" spans="1:13" ht="24" customHeight="1">
      <c r="A10" s="93"/>
      <c r="B10" s="101"/>
      <c r="C10" s="101"/>
      <c r="D10" s="101"/>
      <c r="E10" s="101"/>
      <c r="F10" s="101"/>
      <c r="G10" s="101"/>
      <c r="H10" s="95"/>
      <c r="I10" s="4">
        <f>ROUND(I9*0.3,2)</f>
        <v>0</v>
      </c>
      <c r="J10" s="4">
        <f>ROUND(J9*0.3,2)</f>
        <v>0</v>
      </c>
      <c r="K10" s="71" t="s">
        <v>98</v>
      </c>
      <c r="L10" s="71"/>
      <c r="M10" s="71"/>
    </row>
    <row r="11" spans="1:13" ht="42.75" customHeight="1">
      <c r="A11" s="96"/>
      <c r="B11" s="97"/>
      <c r="C11" s="97"/>
      <c r="D11" s="97"/>
      <c r="E11" s="97"/>
      <c r="F11" s="97"/>
      <c r="G11" s="97"/>
      <c r="H11" s="98"/>
      <c r="I11" s="4">
        <f>ROUND(SUM(I9:I10),2)</f>
        <v>0</v>
      </c>
      <c r="J11" s="26">
        <f>ROUND(SUM(J9:J10),2)</f>
        <v>0</v>
      </c>
      <c r="K11" s="71" t="s">
        <v>99</v>
      </c>
      <c r="L11" s="71"/>
      <c r="M11" s="71"/>
    </row>
  </sheetData>
  <sheetProtection/>
  <mergeCells count="5">
    <mergeCell ref="A3:M3"/>
    <mergeCell ref="K9:M9"/>
    <mergeCell ref="K10:M10"/>
    <mergeCell ref="K11:M11"/>
    <mergeCell ref="A9:H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H5" sqref="H5:J5"/>
    </sheetView>
  </sheetViews>
  <sheetFormatPr defaultColWidth="9.00390625" defaultRowHeight="12.75"/>
  <cols>
    <col min="1" max="1" width="3.625" style="0" customWidth="1"/>
    <col min="2" max="2" width="31.625" style="0" customWidth="1"/>
    <col min="3" max="3" width="9.00390625" style="0" customWidth="1"/>
    <col min="4" max="4" width="10.875" style="0" customWidth="1"/>
    <col min="5" max="5" width="6.75390625" style="0" customWidth="1"/>
    <col min="6" max="8" width="6.125" style="0" customWidth="1"/>
    <col min="9" max="13" width="10.75390625" style="0" customWidth="1"/>
  </cols>
  <sheetData>
    <row r="1" spans="4:13" ht="15.75">
      <c r="D1" s="43"/>
      <c r="E1" s="43"/>
      <c r="F1" s="43"/>
      <c r="G1" s="43"/>
      <c r="H1" s="43"/>
      <c r="I1" s="43"/>
      <c r="J1" s="43"/>
      <c r="K1" s="43"/>
      <c r="L1" s="43" t="s">
        <v>100</v>
      </c>
      <c r="M1" s="43"/>
    </row>
    <row r="2" spans="4:13" ht="15.75">
      <c r="D2" s="43" t="s">
        <v>101</v>
      </c>
      <c r="E2" s="43"/>
      <c r="F2" s="43"/>
      <c r="G2" s="43"/>
      <c r="H2" s="43"/>
      <c r="I2" s="43"/>
      <c r="J2" s="43"/>
      <c r="K2" s="43"/>
      <c r="L2" s="43"/>
      <c r="M2" s="43"/>
    </row>
    <row r="3" spans="1:13" ht="15.75">
      <c r="A3" s="88" t="s">
        <v>87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51">
      <c r="A4" s="31" t="s">
        <v>9</v>
      </c>
      <c r="B4" s="31" t="s">
        <v>3</v>
      </c>
      <c r="C4" s="31" t="s">
        <v>18</v>
      </c>
      <c r="D4" s="31" t="s">
        <v>5</v>
      </c>
      <c r="E4" s="31" t="s">
        <v>14</v>
      </c>
      <c r="F4" s="31" t="s">
        <v>15</v>
      </c>
      <c r="G4" s="31" t="s">
        <v>19</v>
      </c>
      <c r="H4" s="31" t="s">
        <v>16</v>
      </c>
      <c r="I4" s="31" t="s">
        <v>13</v>
      </c>
      <c r="J4" s="31" t="s">
        <v>8</v>
      </c>
      <c r="K4" s="31" t="s">
        <v>4</v>
      </c>
      <c r="L4" s="31" t="s">
        <v>17</v>
      </c>
      <c r="M4" s="31" t="s">
        <v>44</v>
      </c>
    </row>
    <row r="5" spans="1:13" ht="46.5" customHeight="1">
      <c r="A5" s="1">
        <v>1</v>
      </c>
      <c r="B5" s="18" t="s">
        <v>88</v>
      </c>
      <c r="C5" s="15" t="s">
        <v>6</v>
      </c>
      <c r="D5" s="8" t="s">
        <v>62</v>
      </c>
      <c r="E5" s="8">
        <v>35</v>
      </c>
      <c r="F5" s="10"/>
      <c r="G5" s="8"/>
      <c r="H5" s="5"/>
      <c r="I5" s="5"/>
      <c r="J5" s="5"/>
      <c r="K5" s="3"/>
      <c r="L5" s="3"/>
      <c r="M5" s="22">
        <v>2</v>
      </c>
    </row>
    <row r="6" spans="1:13" ht="24" customHeight="1">
      <c r="A6" s="62" t="s">
        <v>103</v>
      </c>
      <c r="B6" s="91"/>
      <c r="C6" s="91"/>
      <c r="D6" s="91"/>
      <c r="E6" s="91"/>
      <c r="F6" s="91"/>
      <c r="G6" s="91"/>
      <c r="H6" s="92"/>
      <c r="I6" s="4">
        <f>ROUND(SUM(I4:I5),2)</f>
        <v>0</v>
      </c>
      <c r="J6" s="4">
        <f>ROUND(SUM(J4:J5),2)</f>
        <v>0</v>
      </c>
      <c r="K6" s="78" t="s">
        <v>43</v>
      </c>
      <c r="L6" s="79"/>
      <c r="M6" s="80"/>
    </row>
    <row r="7" spans="1:13" ht="24" customHeight="1">
      <c r="A7" s="93"/>
      <c r="B7" s="94"/>
      <c r="C7" s="94"/>
      <c r="D7" s="94"/>
      <c r="E7" s="94"/>
      <c r="F7" s="94"/>
      <c r="G7" s="94"/>
      <c r="H7" s="95"/>
      <c r="I7" s="4">
        <f>ROUND(I6*30%,2)</f>
        <v>0</v>
      </c>
      <c r="J7" s="4">
        <f>ROUND(J6*30%,2)</f>
        <v>0</v>
      </c>
      <c r="K7" s="71" t="s">
        <v>98</v>
      </c>
      <c r="L7" s="71"/>
      <c r="M7" s="71"/>
    </row>
    <row r="8" spans="1:13" ht="40.5" customHeight="1">
      <c r="A8" s="96"/>
      <c r="B8" s="97"/>
      <c r="C8" s="97"/>
      <c r="D8" s="97"/>
      <c r="E8" s="97"/>
      <c r="F8" s="97"/>
      <c r="G8" s="97"/>
      <c r="H8" s="98"/>
      <c r="I8" s="4">
        <f>ROUND(SUM(I6:I7),2)</f>
        <v>0</v>
      </c>
      <c r="J8" s="4">
        <f>ROUND(SUM(J6:J7),2)</f>
        <v>0</v>
      </c>
      <c r="K8" s="71" t="s">
        <v>99</v>
      </c>
      <c r="L8" s="71"/>
      <c r="M8" s="71"/>
    </row>
  </sheetData>
  <sheetProtection/>
  <mergeCells count="5">
    <mergeCell ref="A3:M3"/>
    <mergeCell ref="K6:M6"/>
    <mergeCell ref="K7:M7"/>
    <mergeCell ref="K8:M8"/>
    <mergeCell ref="A6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H5" sqref="H5:J5"/>
    </sheetView>
  </sheetViews>
  <sheetFormatPr defaultColWidth="9.00390625" defaultRowHeight="12.75"/>
  <cols>
    <col min="1" max="1" width="4.125" style="0" customWidth="1"/>
    <col min="2" max="2" width="30.00390625" style="0" customWidth="1"/>
    <col min="3" max="3" width="9.00390625" style="0" customWidth="1"/>
    <col min="4" max="4" width="10.75390625" style="0" customWidth="1"/>
    <col min="5" max="5" width="7.375" style="0" customWidth="1"/>
    <col min="6" max="8" width="6.125" style="0" customWidth="1"/>
    <col min="9" max="13" width="10.75390625" style="0" customWidth="1"/>
  </cols>
  <sheetData>
    <row r="1" spans="4:13" ht="15.75">
      <c r="D1" s="43"/>
      <c r="E1" s="43"/>
      <c r="F1" s="43"/>
      <c r="G1" s="43"/>
      <c r="H1" s="43"/>
      <c r="I1" s="43"/>
      <c r="J1" s="43"/>
      <c r="K1" s="43"/>
      <c r="L1" s="43" t="s">
        <v>100</v>
      </c>
      <c r="M1" s="43"/>
    </row>
    <row r="2" spans="4:13" ht="15.75">
      <c r="D2" s="43" t="s">
        <v>101</v>
      </c>
      <c r="E2" s="43"/>
      <c r="F2" s="43"/>
      <c r="G2" s="43"/>
      <c r="H2" s="43"/>
      <c r="I2" s="43"/>
      <c r="J2" s="43"/>
      <c r="K2" s="43"/>
      <c r="L2" s="43"/>
      <c r="M2" s="43"/>
    </row>
    <row r="3" spans="1:13" ht="15" customHeight="1">
      <c r="A3" s="88" t="s">
        <v>89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51">
      <c r="A4" s="31" t="s">
        <v>9</v>
      </c>
      <c r="B4" s="31" t="s">
        <v>3</v>
      </c>
      <c r="C4" s="31" t="s">
        <v>104</v>
      </c>
      <c r="D4" s="31" t="s">
        <v>5</v>
      </c>
      <c r="E4" s="31" t="s">
        <v>14</v>
      </c>
      <c r="F4" s="31" t="s">
        <v>15</v>
      </c>
      <c r="G4" s="31" t="s">
        <v>19</v>
      </c>
      <c r="H4" s="31" t="s">
        <v>16</v>
      </c>
      <c r="I4" s="31" t="s">
        <v>13</v>
      </c>
      <c r="J4" s="31" t="s">
        <v>8</v>
      </c>
      <c r="K4" s="31" t="s">
        <v>4</v>
      </c>
      <c r="L4" s="31" t="s">
        <v>17</v>
      </c>
      <c r="M4" s="31" t="s">
        <v>44</v>
      </c>
    </row>
    <row r="5" spans="1:13" ht="81" customHeight="1">
      <c r="A5" s="1">
        <v>1</v>
      </c>
      <c r="B5" s="11" t="s">
        <v>57</v>
      </c>
      <c r="C5" s="29" t="s">
        <v>56</v>
      </c>
      <c r="D5" s="29">
        <v>100</v>
      </c>
      <c r="E5" s="8">
        <v>2</v>
      </c>
      <c r="F5" s="10"/>
      <c r="G5" s="8"/>
      <c r="H5" s="5"/>
      <c r="I5" s="2"/>
      <c r="J5" s="2"/>
      <c r="K5" s="6"/>
      <c r="L5" s="6"/>
      <c r="M5" s="8">
        <v>2</v>
      </c>
    </row>
    <row r="6" spans="1:13" ht="24" customHeight="1">
      <c r="A6" s="62" t="s">
        <v>103</v>
      </c>
      <c r="B6" s="63"/>
      <c r="C6" s="63"/>
      <c r="D6" s="63"/>
      <c r="E6" s="63"/>
      <c r="F6" s="63"/>
      <c r="G6" s="63"/>
      <c r="H6" s="64"/>
      <c r="I6" s="4">
        <f>ROUND(SUM(I4:I5),2)</f>
        <v>0</v>
      </c>
      <c r="J6" s="4">
        <f>ROUND(SUM(J4:J5),2)</f>
        <v>0</v>
      </c>
      <c r="K6" s="78" t="s">
        <v>43</v>
      </c>
      <c r="L6" s="79"/>
      <c r="M6" s="80"/>
    </row>
    <row r="7" spans="1:13" ht="24" customHeight="1">
      <c r="A7" s="93"/>
      <c r="B7" s="101"/>
      <c r="C7" s="101"/>
      <c r="D7" s="101"/>
      <c r="E7" s="101"/>
      <c r="F7" s="101"/>
      <c r="G7" s="101"/>
      <c r="H7" s="95"/>
      <c r="I7" s="4">
        <f>ROUND(I6*30%,2)</f>
        <v>0</v>
      </c>
      <c r="J7" s="4">
        <f>ROUND(J6*30%,2)</f>
        <v>0</v>
      </c>
      <c r="K7" s="71" t="s">
        <v>98</v>
      </c>
      <c r="L7" s="71"/>
      <c r="M7" s="71"/>
    </row>
    <row r="8" spans="1:13" ht="42.75" customHeight="1">
      <c r="A8" s="96"/>
      <c r="B8" s="97"/>
      <c r="C8" s="97"/>
      <c r="D8" s="97"/>
      <c r="E8" s="97"/>
      <c r="F8" s="97"/>
      <c r="G8" s="97"/>
      <c r="H8" s="98"/>
      <c r="I8" s="26">
        <f>ROUND(SUM(I6:I7),2)</f>
        <v>0</v>
      </c>
      <c r="J8" s="26">
        <f>ROUND(SUM(J6:J7),2)</f>
        <v>0</v>
      </c>
      <c r="K8" s="71" t="s">
        <v>99</v>
      </c>
      <c r="L8" s="71"/>
      <c r="M8" s="71"/>
    </row>
  </sheetData>
  <sheetProtection/>
  <mergeCells count="5">
    <mergeCell ref="A3:M3"/>
    <mergeCell ref="K6:M6"/>
    <mergeCell ref="K7:M7"/>
    <mergeCell ref="K8:M8"/>
    <mergeCell ref="A6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9" sqref="A9:H11"/>
    </sheetView>
  </sheetViews>
  <sheetFormatPr defaultColWidth="9.00390625" defaultRowHeight="12.75"/>
  <cols>
    <col min="1" max="1" width="3.25390625" style="0" customWidth="1"/>
    <col min="2" max="2" width="29.875" style="0" customWidth="1"/>
    <col min="13" max="13" width="13.125" style="0" customWidth="1"/>
  </cols>
  <sheetData>
    <row r="1" spans="4:13" ht="15.75">
      <c r="D1" s="43"/>
      <c r="E1" s="43"/>
      <c r="F1" s="43"/>
      <c r="G1" s="43"/>
      <c r="H1" s="43"/>
      <c r="I1" s="43"/>
      <c r="J1" s="43"/>
      <c r="K1" s="43"/>
      <c r="L1" s="43" t="s">
        <v>100</v>
      </c>
      <c r="M1" s="43"/>
    </row>
    <row r="2" spans="4:13" ht="15.75">
      <c r="D2" s="43" t="s">
        <v>101</v>
      </c>
      <c r="E2" s="43"/>
      <c r="F2" s="43"/>
      <c r="G2" s="43"/>
      <c r="H2" s="43"/>
      <c r="I2" s="43"/>
      <c r="J2" s="43"/>
      <c r="K2" s="43"/>
      <c r="L2" s="43"/>
      <c r="M2" s="43"/>
    </row>
    <row r="3" spans="1:13" ht="15.75">
      <c r="A3" s="88" t="s">
        <v>97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8.25">
      <c r="A4" s="31" t="s">
        <v>9</v>
      </c>
      <c r="B4" s="31" t="s">
        <v>3</v>
      </c>
      <c r="C4" s="31" t="s">
        <v>18</v>
      </c>
      <c r="D4" s="31" t="s">
        <v>5</v>
      </c>
      <c r="E4" s="31" t="s">
        <v>14</v>
      </c>
      <c r="F4" s="31" t="s">
        <v>15</v>
      </c>
      <c r="G4" s="31" t="s">
        <v>19</v>
      </c>
      <c r="H4" s="31" t="s">
        <v>16</v>
      </c>
      <c r="I4" s="31" t="s">
        <v>13</v>
      </c>
      <c r="J4" s="31" t="s">
        <v>8</v>
      </c>
      <c r="K4" s="31" t="s">
        <v>4</v>
      </c>
      <c r="L4" s="31" t="s">
        <v>17</v>
      </c>
      <c r="M4" s="31" t="s">
        <v>44</v>
      </c>
    </row>
    <row r="5" spans="1:13" ht="39.75" customHeight="1">
      <c r="A5" s="8">
        <v>1</v>
      </c>
      <c r="B5" s="18" t="s">
        <v>79</v>
      </c>
      <c r="C5" s="8" t="s">
        <v>6</v>
      </c>
      <c r="D5" s="37" t="s">
        <v>24</v>
      </c>
      <c r="E5" s="8">
        <v>4</v>
      </c>
      <c r="F5" s="12"/>
      <c r="G5" s="8"/>
      <c r="H5" s="12"/>
      <c r="I5" s="12"/>
      <c r="J5" s="12"/>
      <c r="K5" s="8"/>
      <c r="L5" s="8"/>
      <c r="M5" s="8">
        <v>2</v>
      </c>
    </row>
    <row r="6" spans="1:13" ht="39.75" customHeight="1">
      <c r="A6" s="8">
        <v>2</v>
      </c>
      <c r="B6" s="18" t="s">
        <v>80</v>
      </c>
      <c r="C6" s="102" t="s">
        <v>6</v>
      </c>
      <c r="D6" s="37" t="s">
        <v>12</v>
      </c>
      <c r="E6" s="8">
        <v>38</v>
      </c>
      <c r="F6" s="12"/>
      <c r="G6" s="8"/>
      <c r="H6" s="12"/>
      <c r="I6" s="12"/>
      <c r="J6" s="12"/>
      <c r="K6" s="22"/>
      <c r="L6" s="22"/>
      <c r="M6" s="22">
        <v>2</v>
      </c>
    </row>
    <row r="7" spans="1:13" ht="39.75" customHeight="1">
      <c r="A7" s="8">
        <v>3</v>
      </c>
      <c r="B7" s="11" t="s">
        <v>83</v>
      </c>
      <c r="C7" s="103"/>
      <c r="D7" s="37" t="s">
        <v>12</v>
      </c>
      <c r="E7" s="8">
        <v>2</v>
      </c>
      <c r="F7" s="12"/>
      <c r="G7" s="8"/>
      <c r="H7" s="12"/>
      <c r="I7" s="12"/>
      <c r="J7" s="12"/>
      <c r="K7" s="31"/>
      <c r="L7" s="31"/>
      <c r="M7" s="8">
        <v>2</v>
      </c>
    </row>
    <row r="8" spans="1:13" ht="89.25" customHeight="1">
      <c r="A8" s="16">
        <v>4</v>
      </c>
      <c r="B8" s="50" t="s">
        <v>81</v>
      </c>
      <c r="C8" s="51" t="s">
        <v>82</v>
      </c>
      <c r="D8" s="48" t="s">
        <v>22</v>
      </c>
      <c r="E8" s="16">
        <v>30</v>
      </c>
      <c r="F8" s="17"/>
      <c r="G8" s="16"/>
      <c r="H8" s="17"/>
      <c r="I8" s="12"/>
      <c r="J8" s="12"/>
      <c r="K8" s="22"/>
      <c r="L8" s="22"/>
      <c r="M8" s="22">
        <v>2</v>
      </c>
    </row>
    <row r="9" spans="1:13" ht="24" customHeight="1">
      <c r="A9" s="62" t="s">
        <v>103</v>
      </c>
      <c r="B9" s="63"/>
      <c r="C9" s="63"/>
      <c r="D9" s="63"/>
      <c r="E9" s="63"/>
      <c r="F9" s="63"/>
      <c r="G9" s="63"/>
      <c r="H9" s="64"/>
      <c r="I9" s="26">
        <f>ROUND(SUM(I5:I8),2)</f>
        <v>0</v>
      </c>
      <c r="J9" s="26">
        <f>ROUND(I9*1.23,2)</f>
        <v>0</v>
      </c>
      <c r="K9" s="78" t="s">
        <v>43</v>
      </c>
      <c r="L9" s="79"/>
      <c r="M9" s="80"/>
    </row>
    <row r="10" spans="1:13" ht="24" customHeight="1">
      <c r="A10" s="93"/>
      <c r="B10" s="94"/>
      <c r="C10" s="94"/>
      <c r="D10" s="94"/>
      <c r="E10" s="94"/>
      <c r="F10" s="94"/>
      <c r="G10" s="94"/>
      <c r="H10" s="95"/>
      <c r="I10" s="26">
        <f>ROUND(I9*30%,2)</f>
        <v>0</v>
      </c>
      <c r="J10" s="26">
        <f>ROUND(I10*30%,2)</f>
        <v>0</v>
      </c>
      <c r="K10" s="71" t="s">
        <v>98</v>
      </c>
      <c r="L10" s="71"/>
      <c r="M10" s="71"/>
    </row>
    <row r="11" spans="1:13" ht="42" customHeight="1">
      <c r="A11" s="96"/>
      <c r="B11" s="97"/>
      <c r="C11" s="97"/>
      <c r="D11" s="97"/>
      <c r="E11" s="97"/>
      <c r="F11" s="97"/>
      <c r="G11" s="97"/>
      <c r="H11" s="98"/>
      <c r="I11" s="26">
        <f>ROUND(SUM(I9:I10),2)</f>
        <v>0</v>
      </c>
      <c r="J11" s="26">
        <f>ROUND(I11*1.23,2)</f>
        <v>0</v>
      </c>
      <c r="K11" s="71" t="s">
        <v>99</v>
      </c>
      <c r="L11" s="71"/>
      <c r="M11" s="71"/>
    </row>
  </sheetData>
  <sheetProtection/>
  <mergeCells count="6">
    <mergeCell ref="K11:M11"/>
    <mergeCell ref="A3:M3"/>
    <mergeCell ref="C6:C7"/>
    <mergeCell ref="K9:M9"/>
    <mergeCell ref="K10:M10"/>
    <mergeCell ref="A9:H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7">
      <selection activeCell="B12" sqref="B12"/>
    </sheetView>
  </sheetViews>
  <sheetFormatPr defaultColWidth="9.00390625" defaultRowHeight="12.75"/>
  <cols>
    <col min="1" max="1" width="3.875" style="0" customWidth="1"/>
    <col min="2" max="2" width="29.875" style="0" customWidth="1"/>
    <col min="3" max="3" width="12.75390625" style="0" customWidth="1"/>
    <col min="4" max="4" width="10.75390625" style="0" customWidth="1"/>
    <col min="5" max="5" width="5.875" style="0" customWidth="1"/>
    <col min="6" max="6" width="8.625" style="0" customWidth="1"/>
    <col min="7" max="7" width="6.125" style="0" customWidth="1"/>
    <col min="8" max="8" width="8.25390625" style="0" customWidth="1"/>
    <col min="9" max="13" width="10.75390625" style="0" customWidth="1"/>
  </cols>
  <sheetData>
    <row r="1" spans="4:13" ht="15.75">
      <c r="D1" s="43"/>
      <c r="E1" s="43"/>
      <c r="F1" s="43"/>
      <c r="G1" s="43"/>
      <c r="H1" s="43"/>
      <c r="I1" s="43"/>
      <c r="J1" s="43"/>
      <c r="K1" s="43"/>
      <c r="L1" s="43" t="s">
        <v>100</v>
      </c>
      <c r="M1" s="43"/>
    </row>
    <row r="2" spans="4:13" ht="15.75">
      <c r="D2" s="43" t="s">
        <v>101</v>
      </c>
      <c r="E2" s="43"/>
      <c r="F2" s="43"/>
      <c r="G2" s="43"/>
      <c r="H2" s="43"/>
      <c r="I2" s="43"/>
      <c r="J2" s="43"/>
      <c r="K2" s="43"/>
      <c r="L2" s="43"/>
      <c r="M2" s="43"/>
    </row>
    <row r="3" spans="1:13" ht="15.75">
      <c r="A3" s="88" t="s">
        <v>90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51">
      <c r="A4" s="44" t="s">
        <v>9</v>
      </c>
      <c r="B4" s="31" t="s">
        <v>3</v>
      </c>
      <c r="C4" s="31" t="s">
        <v>18</v>
      </c>
      <c r="D4" s="31" t="s">
        <v>5</v>
      </c>
      <c r="E4" s="31" t="s">
        <v>14</v>
      </c>
      <c r="F4" s="31" t="s">
        <v>15</v>
      </c>
      <c r="G4" s="31" t="s">
        <v>19</v>
      </c>
      <c r="H4" s="31" t="s">
        <v>16</v>
      </c>
      <c r="I4" s="31" t="s">
        <v>13</v>
      </c>
      <c r="J4" s="31" t="s">
        <v>8</v>
      </c>
      <c r="K4" s="31" t="s">
        <v>4</v>
      </c>
      <c r="L4" s="31" t="s">
        <v>17</v>
      </c>
      <c r="M4" s="31" t="s">
        <v>44</v>
      </c>
    </row>
    <row r="5" spans="1:13" ht="25.5" customHeight="1">
      <c r="A5" s="8">
        <v>1</v>
      </c>
      <c r="B5" s="75" t="s">
        <v>37</v>
      </c>
      <c r="C5" s="8" t="s">
        <v>20</v>
      </c>
      <c r="D5" s="37">
        <v>100</v>
      </c>
      <c r="E5" s="8">
        <v>10</v>
      </c>
      <c r="F5" s="12"/>
      <c r="G5" s="8"/>
      <c r="H5" s="12"/>
      <c r="I5" s="12"/>
      <c r="J5" s="12"/>
      <c r="K5" s="8"/>
      <c r="L5" s="8"/>
      <c r="M5" s="8">
        <v>2</v>
      </c>
    </row>
    <row r="6" spans="1:13" ht="12.75">
      <c r="A6" s="8">
        <v>2</v>
      </c>
      <c r="B6" s="77"/>
      <c r="C6" s="8" t="s">
        <v>21</v>
      </c>
      <c r="D6" s="37">
        <v>100</v>
      </c>
      <c r="E6" s="8">
        <v>10</v>
      </c>
      <c r="F6" s="12"/>
      <c r="G6" s="8"/>
      <c r="H6" s="12"/>
      <c r="I6" s="12"/>
      <c r="J6" s="12"/>
      <c r="K6" s="8"/>
      <c r="L6" s="8"/>
      <c r="M6" s="8">
        <v>2</v>
      </c>
    </row>
    <row r="7" spans="1:13" ht="90" customHeight="1">
      <c r="A7" s="8">
        <v>3</v>
      </c>
      <c r="B7" s="18" t="s">
        <v>63</v>
      </c>
      <c r="C7" s="19" t="s">
        <v>64</v>
      </c>
      <c r="D7" s="37" t="s">
        <v>22</v>
      </c>
      <c r="E7" s="8">
        <v>40</v>
      </c>
      <c r="F7" s="12"/>
      <c r="G7" s="8"/>
      <c r="H7" s="12"/>
      <c r="I7" s="12"/>
      <c r="J7" s="12"/>
      <c r="K7" s="22"/>
      <c r="L7" s="22"/>
      <c r="M7" s="22">
        <v>2</v>
      </c>
    </row>
    <row r="8" spans="1:13" ht="22.5" customHeight="1">
      <c r="A8" s="8">
        <v>4</v>
      </c>
      <c r="B8" s="75" t="s">
        <v>30</v>
      </c>
      <c r="C8" s="8" t="s">
        <v>31</v>
      </c>
      <c r="D8" s="37" t="s">
        <v>11</v>
      </c>
      <c r="E8" s="8">
        <v>60</v>
      </c>
      <c r="F8" s="12"/>
      <c r="G8" s="8"/>
      <c r="H8" s="12"/>
      <c r="I8" s="12"/>
      <c r="J8" s="12"/>
      <c r="K8" s="32"/>
      <c r="L8" s="32"/>
      <c r="M8" s="22">
        <v>2</v>
      </c>
    </row>
    <row r="9" spans="1:13" ht="22.5" customHeight="1">
      <c r="A9" s="8">
        <v>5</v>
      </c>
      <c r="B9" s="77"/>
      <c r="C9" s="8" t="s">
        <v>32</v>
      </c>
      <c r="D9" s="37" t="s">
        <v>11</v>
      </c>
      <c r="E9" s="8">
        <v>200</v>
      </c>
      <c r="F9" s="12"/>
      <c r="G9" s="8"/>
      <c r="H9" s="12"/>
      <c r="I9" s="12"/>
      <c r="J9" s="12"/>
      <c r="K9" s="32"/>
      <c r="L9" s="32"/>
      <c r="M9" s="22">
        <v>2</v>
      </c>
    </row>
    <row r="10" spans="1:13" ht="78.75" customHeight="1">
      <c r="A10" s="8">
        <v>6</v>
      </c>
      <c r="B10" s="18" t="s">
        <v>65</v>
      </c>
      <c r="C10" s="19" t="s">
        <v>66</v>
      </c>
      <c r="D10" s="37" t="s">
        <v>22</v>
      </c>
      <c r="E10" s="8">
        <v>6</v>
      </c>
      <c r="F10" s="12"/>
      <c r="G10" s="8"/>
      <c r="H10" s="12"/>
      <c r="I10" s="12"/>
      <c r="J10" s="12"/>
      <c r="K10" s="22"/>
      <c r="L10" s="22"/>
      <c r="M10" s="22">
        <v>2</v>
      </c>
    </row>
    <row r="11" spans="1:13" ht="52.5" customHeight="1">
      <c r="A11" s="8">
        <v>7</v>
      </c>
      <c r="B11" s="11" t="s">
        <v>33</v>
      </c>
      <c r="C11" s="19" t="s">
        <v>38</v>
      </c>
      <c r="D11" s="37" t="s">
        <v>34</v>
      </c>
      <c r="E11" s="8">
        <v>40</v>
      </c>
      <c r="F11" s="12"/>
      <c r="G11" s="8"/>
      <c r="H11" s="12"/>
      <c r="I11" s="12"/>
      <c r="J11" s="12"/>
      <c r="K11" s="22"/>
      <c r="L11" s="22"/>
      <c r="M11" s="22">
        <v>2</v>
      </c>
    </row>
    <row r="12" spans="1:13" ht="93.75" customHeight="1">
      <c r="A12" s="52">
        <v>8</v>
      </c>
      <c r="B12" s="58" t="s">
        <v>105</v>
      </c>
      <c r="C12" s="51" t="s">
        <v>69</v>
      </c>
      <c r="D12" s="48" t="s">
        <v>70</v>
      </c>
      <c r="E12" s="16">
        <v>20</v>
      </c>
      <c r="F12" s="17"/>
      <c r="G12" s="16"/>
      <c r="H12" s="17"/>
      <c r="I12" s="12"/>
      <c r="J12" s="12"/>
      <c r="K12" s="34"/>
      <c r="L12" s="34"/>
      <c r="M12" s="34">
        <v>2</v>
      </c>
    </row>
    <row r="13" spans="1:13" ht="34.5" customHeight="1">
      <c r="A13" s="62" t="s">
        <v>103</v>
      </c>
      <c r="B13" s="82"/>
      <c r="C13" s="82"/>
      <c r="D13" s="82"/>
      <c r="E13" s="82"/>
      <c r="F13" s="82"/>
      <c r="G13" s="82"/>
      <c r="H13" s="83"/>
      <c r="I13" s="26">
        <f>ROUND(SUM(I5:I12),2)</f>
        <v>0</v>
      </c>
      <c r="J13" s="38">
        <f>ROUND(I13*1.23,2)</f>
        <v>0</v>
      </c>
      <c r="K13" s="78" t="s">
        <v>43</v>
      </c>
      <c r="L13" s="79"/>
      <c r="M13" s="80"/>
    </row>
    <row r="14" spans="1:13" ht="36.75" customHeight="1">
      <c r="A14" s="104"/>
      <c r="B14" s="105"/>
      <c r="C14" s="105"/>
      <c r="D14" s="105"/>
      <c r="E14" s="105"/>
      <c r="F14" s="105"/>
      <c r="G14" s="105"/>
      <c r="H14" s="106"/>
      <c r="I14" s="39">
        <f>ROUND(I13*30%,2)</f>
        <v>0</v>
      </c>
      <c r="J14" s="38">
        <f>ROUND(I14*1.23,2)</f>
        <v>0</v>
      </c>
      <c r="K14" s="71" t="s">
        <v>98</v>
      </c>
      <c r="L14" s="71"/>
      <c r="M14" s="71"/>
    </row>
    <row r="15" spans="1:13" ht="57.75" customHeight="1">
      <c r="A15" s="107"/>
      <c r="B15" s="108"/>
      <c r="C15" s="108"/>
      <c r="D15" s="108"/>
      <c r="E15" s="108"/>
      <c r="F15" s="108"/>
      <c r="G15" s="108"/>
      <c r="H15" s="109"/>
      <c r="I15" s="39">
        <f>ROUND(SUM(I13:I14),2)</f>
        <v>0</v>
      </c>
      <c r="J15" s="38">
        <f>ROUND(I15*1.23,2)</f>
        <v>0</v>
      </c>
      <c r="K15" s="71" t="s">
        <v>99</v>
      </c>
      <c r="L15" s="71"/>
      <c r="M15" s="71"/>
    </row>
  </sheetData>
  <sheetProtection/>
  <mergeCells count="7">
    <mergeCell ref="K15:M15"/>
    <mergeCell ref="A3:M3"/>
    <mergeCell ref="B5:B6"/>
    <mergeCell ref="B8:B9"/>
    <mergeCell ref="K13:M13"/>
    <mergeCell ref="K14:M14"/>
    <mergeCell ref="A13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8" sqref="A8:H10"/>
    </sheetView>
  </sheetViews>
  <sheetFormatPr defaultColWidth="9.00390625" defaultRowHeight="12.75"/>
  <cols>
    <col min="1" max="1" width="4.125" style="0" customWidth="1"/>
    <col min="2" max="2" width="26.375" style="0" customWidth="1"/>
    <col min="3" max="3" width="10.625" style="0" customWidth="1"/>
    <col min="4" max="4" width="12.375" style="0" customWidth="1"/>
    <col min="5" max="5" width="8.375" style="0" customWidth="1"/>
    <col min="6" max="6" width="9.00390625" style="0" customWidth="1"/>
    <col min="7" max="7" width="6.125" style="0" customWidth="1"/>
    <col min="8" max="13" width="10.75390625" style="0" customWidth="1"/>
  </cols>
  <sheetData>
    <row r="1" spans="4:13" ht="15.75">
      <c r="D1" s="43"/>
      <c r="E1" s="43"/>
      <c r="F1" s="43"/>
      <c r="G1" s="43"/>
      <c r="H1" s="43"/>
      <c r="I1" s="43"/>
      <c r="J1" s="43"/>
      <c r="K1" s="43"/>
      <c r="L1" s="43" t="s">
        <v>100</v>
      </c>
      <c r="M1" s="43"/>
    </row>
    <row r="2" spans="4:13" ht="15.75">
      <c r="D2" s="43" t="s">
        <v>101</v>
      </c>
      <c r="E2" s="43"/>
      <c r="F2" s="43"/>
      <c r="G2" s="43"/>
      <c r="H2" s="43"/>
      <c r="I2" s="43"/>
      <c r="J2" s="43"/>
      <c r="K2" s="43"/>
      <c r="L2" s="43"/>
      <c r="M2" s="43"/>
    </row>
    <row r="3" spans="1:13" ht="15.75">
      <c r="A3" s="88" t="s">
        <v>91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51">
      <c r="A4" s="44" t="s">
        <v>9</v>
      </c>
      <c r="B4" s="31" t="s">
        <v>3</v>
      </c>
      <c r="C4" s="31" t="s">
        <v>18</v>
      </c>
      <c r="D4" s="31" t="s">
        <v>5</v>
      </c>
      <c r="E4" s="31" t="s">
        <v>14</v>
      </c>
      <c r="F4" s="31" t="s">
        <v>15</v>
      </c>
      <c r="G4" s="31" t="s">
        <v>19</v>
      </c>
      <c r="H4" s="31" t="s">
        <v>16</v>
      </c>
      <c r="I4" s="31" t="s">
        <v>13</v>
      </c>
      <c r="J4" s="31" t="s">
        <v>8</v>
      </c>
      <c r="K4" s="31" t="s">
        <v>4</v>
      </c>
      <c r="L4" s="31" t="s">
        <v>17</v>
      </c>
      <c r="M4" s="31" t="s">
        <v>44</v>
      </c>
    </row>
    <row r="5" spans="1:13" ht="29.25" customHeight="1">
      <c r="A5" s="1">
        <v>1</v>
      </c>
      <c r="B5" s="110" t="s">
        <v>68</v>
      </c>
      <c r="C5" s="20" t="s">
        <v>39</v>
      </c>
      <c r="D5" s="37" t="s">
        <v>42</v>
      </c>
      <c r="E5" s="8">
        <v>80</v>
      </c>
      <c r="F5" s="10"/>
      <c r="G5" s="8"/>
      <c r="H5" s="5"/>
      <c r="I5" s="5"/>
      <c r="J5" s="5"/>
      <c r="K5" s="3"/>
      <c r="L5" s="3"/>
      <c r="M5" s="23">
        <v>2</v>
      </c>
    </row>
    <row r="6" spans="1:13" ht="28.5" customHeight="1">
      <c r="A6" s="1">
        <v>2</v>
      </c>
      <c r="B6" s="111"/>
      <c r="C6" s="20" t="s">
        <v>40</v>
      </c>
      <c r="D6" s="37" t="s">
        <v>42</v>
      </c>
      <c r="E6" s="8">
        <v>60</v>
      </c>
      <c r="F6" s="10"/>
      <c r="G6" s="8"/>
      <c r="H6" s="5"/>
      <c r="I6" s="5"/>
      <c r="J6" s="5"/>
      <c r="K6" s="3"/>
      <c r="L6" s="3"/>
      <c r="M6" s="23">
        <v>2</v>
      </c>
    </row>
    <row r="7" spans="1:13" ht="36" customHeight="1">
      <c r="A7" s="53">
        <v>3</v>
      </c>
      <c r="B7" s="111"/>
      <c r="C7" s="54" t="s">
        <v>41</v>
      </c>
      <c r="D7" s="48" t="s">
        <v>42</v>
      </c>
      <c r="E7" s="16">
        <v>50</v>
      </c>
      <c r="F7" s="28"/>
      <c r="G7" s="16"/>
      <c r="H7" s="55"/>
      <c r="I7" s="5"/>
      <c r="J7" s="5"/>
      <c r="K7" s="3"/>
      <c r="L7" s="3"/>
      <c r="M7" s="23">
        <v>2</v>
      </c>
    </row>
    <row r="8" spans="1:13" ht="24" customHeight="1">
      <c r="A8" s="62" t="s">
        <v>103</v>
      </c>
      <c r="B8" s="63"/>
      <c r="C8" s="63"/>
      <c r="D8" s="63"/>
      <c r="E8" s="63"/>
      <c r="F8" s="63"/>
      <c r="G8" s="63"/>
      <c r="H8" s="64"/>
      <c r="I8" s="4">
        <f>ROUND(SUM(I5:I7),2)</f>
        <v>0</v>
      </c>
      <c r="J8" s="4">
        <f>ROUND(I8*1.08,2)</f>
        <v>0</v>
      </c>
      <c r="K8" s="78" t="s">
        <v>43</v>
      </c>
      <c r="L8" s="79"/>
      <c r="M8" s="80"/>
    </row>
    <row r="9" spans="1:13" ht="24" customHeight="1">
      <c r="A9" s="93"/>
      <c r="B9" s="94"/>
      <c r="C9" s="94"/>
      <c r="D9" s="94"/>
      <c r="E9" s="94"/>
      <c r="F9" s="94"/>
      <c r="G9" s="94"/>
      <c r="H9" s="95"/>
      <c r="I9" s="4">
        <f>ROUND(I8*30%,2)</f>
        <v>0</v>
      </c>
      <c r="J9" s="4">
        <f>ROUND(I9*1.08,2)</f>
        <v>0</v>
      </c>
      <c r="K9" s="71" t="s">
        <v>98</v>
      </c>
      <c r="L9" s="71"/>
      <c r="M9" s="71"/>
    </row>
    <row r="10" spans="1:13" ht="61.5" customHeight="1">
      <c r="A10" s="96"/>
      <c r="B10" s="97"/>
      <c r="C10" s="97"/>
      <c r="D10" s="97"/>
      <c r="E10" s="97"/>
      <c r="F10" s="97"/>
      <c r="G10" s="97"/>
      <c r="H10" s="98"/>
      <c r="I10" s="4">
        <f>ROUND(SUM(I8:I9),2)</f>
        <v>0</v>
      </c>
      <c r="J10" s="4">
        <f>ROUND(I10*1.08,2)</f>
        <v>0</v>
      </c>
      <c r="K10" s="71" t="s">
        <v>99</v>
      </c>
      <c r="L10" s="71"/>
      <c r="M10" s="71"/>
    </row>
  </sheetData>
  <sheetProtection/>
  <mergeCells count="6">
    <mergeCell ref="K10:M10"/>
    <mergeCell ref="A3:M3"/>
    <mergeCell ref="B5:B7"/>
    <mergeCell ref="K8:M8"/>
    <mergeCell ref="K9:M9"/>
    <mergeCell ref="A8:H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SPSK4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Krystyna Kubiak</cp:lastModifiedBy>
  <cp:lastPrinted>2023-02-07T09:50:37Z</cp:lastPrinted>
  <dcterms:created xsi:type="dcterms:W3CDTF">2003-04-08T09:06:20Z</dcterms:created>
  <dcterms:modified xsi:type="dcterms:W3CDTF">2023-03-16T13:37:32Z</dcterms:modified>
  <cp:category/>
  <cp:version/>
  <cp:contentType/>
  <cp:contentStatus/>
</cp:coreProperties>
</file>