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a_Tom\Tomek\A_Przetargi\17 7013 Warzywna\Branża drogowa\"/>
    </mc:Choice>
  </mc:AlternateContent>
  <xr:revisionPtr revIDLastSave="0" documentId="13_ncr:1_{78577852-F3D0-46EA-9110-A980D463B0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dmiar" sheetId="1" r:id="rId1"/>
  </sheets>
  <definedNames>
    <definedName name="_xlnm.Print_Titles" localSheetId="0">Przedmiar!$1:$6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1" l="1"/>
  <c r="I76" i="1"/>
  <c r="I74" i="1"/>
  <c r="I73" i="1"/>
  <c r="I72" i="1"/>
  <c r="I69" i="1"/>
  <c r="I68" i="1"/>
  <c r="I66" i="1"/>
  <c r="I65" i="1"/>
  <c r="I61" i="1"/>
  <c r="I58" i="1"/>
  <c r="I53" i="1"/>
  <c r="I50" i="1"/>
  <c r="I49" i="1"/>
  <c r="I47" i="1"/>
  <c r="I45" i="1"/>
  <c r="I42" i="1"/>
  <c r="I39" i="1"/>
  <c r="I38" i="1"/>
  <c r="I36" i="1"/>
  <c r="I35" i="1"/>
  <c r="I32" i="1"/>
  <c r="I29" i="1"/>
  <c r="I28" i="1"/>
  <c r="I27" i="1"/>
  <c r="I24" i="1"/>
  <c r="I21" i="1"/>
  <c r="I20" i="1"/>
  <c r="I19" i="1"/>
  <c r="I18" i="1"/>
  <c r="I17" i="1"/>
  <c r="I16" i="1"/>
  <c r="I15" i="1"/>
  <c r="I14" i="1"/>
  <c r="I13" i="1"/>
  <c r="I11" i="1"/>
  <c r="I9" i="1"/>
  <c r="I79" i="1" l="1"/>
  <c r="I81" i="1" s="1"/>
  <c r="I80" i="1" s="1"/>
</calcChain>
</file>

<file path=xl/sharedStrings.xml><?xml version="1.0" encoding="utf-8"?>
<sst xmlns="http://schemas.openxmlformats.org/spreadsheetml/2006/main" count="230" uniqueCount="190">
  <si>
    <t>Przedmiar</t>
  </si>
  <si>
    <t>Remont ul. Warzywnej w Stargardzie</t>
  </si>
  <si>
    <t>Nr</t>
  </si>
  <si>
    <t>Kod poz.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</si>
  <si>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</si>
  <si>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</si>
  <si>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</si>
  <si>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</si>
  <si>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</si>
  <si>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</si>
  <si>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</si>
  <si>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</si>
  <si>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</si>
  <si>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</si>
  <si>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01.00.00</t>
  </si>
  <si>
    <t xml:space="preserve"> 1. ROBOTY PRZYGOTOWAWCZE</t>
  </si>
  <si>
    <t>01.02.01</t>
  </si>
  <si>
    <t xml:space="preserve"> 1.2 Wycinka drzew i krzewów</t>
  </si>
  <si>
    <t>D.1.1</t>
  </si>
  <si>
    <t>Pielęgnacja, cięcia techniczne istniejących nasadzeń w pasie drogowym</t>
  </si>
  <si>
    <t>ha</t>
  </si>
  <si>
    <t>01.02.02</t>
  </si>
  <si>
    <t xml:space="preserve"> 1.3 Zdjęcie warstwy humusu lub/i darniny</t>
  </si>
  <si>
    <t>D.1.2</t>
  </si>
  <si>
    <t>Zdjęcie warstwy humusu i lub darniny z wywozem i zagospodarowaniem urobku przez Wykonawcę</t>
  </si>
  <si>
    <t>m3</t>
  </si>
  <si>
    <t>01.02.04</t>
  </si>
  <si>
    <t xml:space="preserve"> 1.4 Rozbiórki elementów dróg</t>
  </si>
  <si>
    <t>D.1.3</t>
  </si>
  <si>
    <t>Rozbiórka podbudowy z kruszywa  z wywozem i zagospodarowaniem materiału przez Wykonawcę</t>
  </si>
  <si>
    <t>D.1.4</t>
  </si>
  <si>
    <t>Rozbiórka nawierzchni z betonowych płyt chodnikowych  z wywozem i zagospodarowaniem materiału przez Wykonawcę</t>
  </si>
  <si>
    <t>m2</t>
  </si>
  <si>
    <t>D.1.5</t>
  </si>
  <si>
    <t>Rozbiórka nawierzchni z betonowych płyt i wylewnych elementów na mokro z wywozem i zagospodarowaniem materiału przez Wykonawcę</t>
  </si>
  <si>
    <t>D.1.6</t>
  </si>
  <si>
    <t>7</t>
  </si>
  <si>
    <t>D.1.7</t>
  </si>
  <si>
    <t>8</t>
  </si>
  <si>
    <t>D.1.8</t>
  </si>
  <si>
    <t>m</t>
  </si>
  <si>
    <t>9</t>
  </si>
  <si>
    <t>D.1.9</t>
  </si>
  <si>
    <t>10</t>
  </si>
  <si>
    <t>D.1.10</t>
  </si>
  <si>
    <t>Zdjęcie słupków do znaków drogowych z wywozem i zagospodarowaniem materiału przez Wykonawcę</t>
  </si>
  <si>
    <t>szt</t>
  </si>
  <si>
    <t>11</t>
  </si>
  <si>
    <t>D.1.11</t>
  </si>
  <si>
    <t>Zdjęcie tarcz znaków drogowych z wywozem i zagospodarowaniem materiału przez Wykonawcę</t>
  </si>
  <si>
    <t>02.00.00</t>
  </si>
  <si>
    <t xml:space="preserve"> 2. ROBOTY ZIEMNE</t>
  </si>
  <si>
    <t>02.01.01</t>
  </si>
  <si>
    <t xml:space="preserve"> 2.1 Wykonanie wykopów w gruntach I-V kat.</t>
  </si>
  <si>
    <t>12</t>
  </si>
  <si>
    <t>D.2.1</t>
  </si>
  <si>
    <t>03.00.00</t>
  </si>
  <si>
    <t xml:space="preserve"> 3. KANALIZACJA DESZCZOWA</t>
  </si>
  <si>
    <t>03.02.01a</t>
  </si>
  <si>
    <t xml:space="preserve"> 3.1 Regulacja pionowa studzienek</t>
  </si>
  <si>
    <t>13</t>
  </si>
  <si>
    <t>D.3.1</t>
  </si>
  <si>
    <t>14</t>
  </si>
  <si>
    <t>D.3.2</t>
  </si>
  <si>
    <t>Regulacja wysokościowa zwieńczenia włazów, studni, studzienek, zasuw sieci kanalizacji ogólnospławnej</t>
  </si>
  <si>
    <t>15</t>
  </si>
  <si>
    <t>D.3.3</t>
  </si>
  <si>
    <t>04.00.00</t>
  </si>
  <si>
    <t xml:space="preserve"> 4. PODBUDOWY</t>
  </si>
  <si>
    <t>04.01.01</t>
  </si>
  <si>
    <t xml:space="preserve"> 4.1 Koryto wraz z profilowaniem i zagęszczeniem podłoża</t>
  </si>
  <si>
    <t>16</t>
  </si>
  <si>
    <t>D.4.1</t>
  </si>
  <si>
    <t>Profilowanie i zagęszczenie podłoża</t>
  </si>
  <si>
    <t>04.03.01</t>
  </si>
  <si>
    <t xml:space="preserve"> 4.2 Oczyszczenie i skropienie warstw konstrukcyjnych</t>
  </si>
  <si>
    <t>CPV 45230000-8</t>
  </si>
  <si>
    <t>17</t>
  </si>
  <si>
    <t>D.4.2</t>
  </si>
  <si>
    <t>Oczyszczenie i skropienie warstw konstrukcyjnych niebitumicznych</t>
  </si>
  <si>
    <t>18</t>
  </si>
  <si>
    <t>D.4.3</t>
  </si>
  <si>
    <t>Oczyszczenie i skropienie warstw konstrukcyjnych bitumicznych</t>
  </si>
  <si>
    <t>04.04.02</t>
  </si>
  <si>
    <t xml:space="preserve"> 4.3 Podbudowa z kruszywa łamanego</t>
  </si>
  <si>
    <t>19</t>
  </si>
  <si>
    <t>D.4.4</t>
  </si>
  <si>
    <t>Warstwa podbudowy zasadniczej z mieszanki niezwiązanej C90/3 # 0/32 CBR ≥ 80% stabilizowanej mechanicznie gr. 20cm</t>
  </si>
  <si>
    <t>20</t>
  </si>
  <si>
    <t>D.4.5</t>
  </si>
  <si>
    <t>Warstwa podbudowy zasadniczej z mieszanki niezwiązanej C90/3 # 0/32, CBR ≥. 80% stabilizowanej mechanicznie gr. 15cm</t>
  </si>
  <si>
    <t>04.05.01</t>
  </si>
  <si>
    <t xml:space="preserve"> 4.4 Podbudowa i ulepszone podłoże z kruszywa stabilizowanego cementem</t>
  </si>
  <si>
    <t>CPV 45233220-7</t>
  </si>
  <si>
    <t>21</t>
  </si>
  <si>
    <t>D.4.6</t>
  </si>
  <si>
    <t>Warstwa ulepszonego podłoża z mieszanki stabilizowanej cementem C1,5/2,0 gr. 10cm (chodnik, zjazdy)</t>
  </si>
  <si>
    <t>05.00.00</t>
  </si>
  <si>
    <t xml:space="preserve"> 5. NAWIERZCHNIE</t>
  </si>
  <si>
    <t>05.03.05a</t>
  </si>
  <si>
    <t xml:space="preserve"> 5.1 Nawierzchnie z betonu asfaltowego. Warstwa ścieralna</t>
  </si>
  <si>
    <t>22</t>
  </si>
  <si>
    <t>D.5.1</t>
  </si>
  <si>
    <t>Wykonanie warstwy ścieralnej AC 11S gr. 4cm</t>
  </si>
  <si>
    <t>05.03.05b</t>
  </si>
  <si>
    <t xml:space="preserve"> 5.2 Nawierzchnie z betonu asfaltowego. Warstwa wiążąca i wyrównawcza</t>
  </si>
  <si>
    <t>23</t>
  </si>
  <si>
    <t>D.5.2</t>
  </si>
  <si>
    <t>Wykonanie warstwy wiążącej z  AC16W gr. 8cm</t>
  </si>
  <si>
    <t>05.03.11</t>
  </si>
  <si>
    <t>24</t>
  </si>
  <si>
    <t>D.5.3</t>
  </si>
  <si>
    <t>Frezowanie nawierzchni bitumicznej z mieszanki mineralno-asfaltowej z wywozem i zagospodarowaniem materiału przez Wykonawcę</t>
  </si>
  <si>
    <t>25</t>
  </si>
  <si>
    <t>D.5.4</t>
  </si>
  <si>
    <t>05.03.23</t>
  </si>
  <si>
    <t xml:space="preserve"> 5.4 Nawierzchnie z kostki brukowej betonowej</t>
  </si>
  <si>
    <t>26</t>
  </si>
  <si>
    <t>D.5.5</t>
  </si>
  <si>
    <t>06.00.00</t>
  </si>
  <si>
    <t xml:space="preserve"> 6. ROBOTY WYKOŃCZENIOWE</t>
  </si>
  <si>
    <t>CPV 45112730-1</t>
  </si>
  <si>
    <t>06.01.01</t>
  </si>
  <si>
    <t xml:space="preserve"> 6.1 Umocnienie skarp i rowów poprzez humusowanie z obsianiem</t>
  </si>
  <si>
    <t>27</t>
  </si>
  <si>
    <t>D.6.1</t>
  </si>
  <si>
    <t>Wyrównanie terenu w granicach pasa drogowego wraz z humusowaniem i obsianiem trawą przy gr. humusu 10cm.</t>
  </si>
  <si>
    <t>06.03.01</t>
  </si>
  <si>
    <t xml:space="preserve"> 6.2 Ścinanie lub uzupełnianie poboczy i skarp</t>
  </si>
  <si>
    <t>28</t>
  </si>
  <si>
    <t>D.6.2</t>
  </si>
  <si>
    <t>Uzupełnianie poboczy wykonywane ręcznie - plantowanie.</t>
  </si>
  <si>
    <t>07.00.00</t>
  </si>
  <si>
    <t xml:space="preserve"> 7. URZĄDZENIA BEZPIECZEŃSTWA RUCHU</t>
  </si>
  <si>
    <t>07.01.01</t>
  </si>
  <si>
    <t xml:space="preserve"> 7.1 Oznakowanie poziome</t>
  </si>
  <si>
    <t>CPV 45233221-4</t>
  </si>
  <si>
    <t>29</t>
  </si>
  <si>
    <t>D.7.1</t>
  </si>
  <si>
    <t>Odtworzenie oznakownia poziomego materiałami cienkowarstwowymi</t>
  </si>
  <si>
    <t>30</t>
  </si>
  <si>
    <t>D.7.2</t>
  </si>
  <si>
    <t>Malowane  żywicą koloru czerwonego przejazdów rowerowych</t>
  </si>
  <si>
    <t>07.02.01</t>
  </si>
  <si>
    <t xml:space="preserve"> 7.2 Oznakowanie pionowe</t>
  </si>
  <si>
    <t>31</t>
  </si>
  <si>
    <t>D.7.3</t>
  </si>
  <si>
    <t>Ustawienie słupków do znaków drogowych z rur stalowych</t>
  </si>
  <si>
    <t>32</t>
  </si>
  <si>
    <t>D.7.4</t>
  </si>
  <si>
    <t>Przymocowanie tarcz znaków drogowych do gotowych słupków</t>
  </si>
  <si>
    <t>08.00.00</t>
  </si>
  <si>
    <t xml:space="preserve"> 8. ELEMENTY ULIC</t>
  </si>
  <si>
    <t>08.01.01</t>
  </si>
  <si>
    <t xml:space="preserve"> 8.1 Krawężniki betonowe</t>
  </si>
  <si>
    <t>33</t>
  </si>
  <si>
    <t>D.8.1</t>
  </si>
  <si>
    <t>Zakup i ustawienie opornika betonowego 12x25 na ławie  betonowej C12/15</t>
  </si>
  <si>
    <t>34</t>
  </si>
  <si>
    <t>D.8.2</t>
  </si>
  <si>
    <t>Zakup i ustawienie krawężnika betonowego 15x30 na ławie  betonowej C12/15 z oporem</t>
  </si>
  <si>
    <t>35</t>
  </si>
  <si>
    <t>D.8.3</t>
  </si>
  <si>
    <t>Zakup i ustawienie krawężnika betonowego wtopionego 15x22 na ławie  betonowej C12/15 z oporem</t>
  </si>
  <si>
    <t>08.02.02</t>
  </si>
  <si>
    <t xml:space="preserve"> 8.2 Chodniki z kostki betonowej</t>
  </si>
  <si>
    <t>36</t>
  </si>
  <si>
    <t>D.8.4</t>
  </si>
  <si>
    <t>Wykonanie nawierzchni z betonowej kostki brukowej gr. 8 cm na podsypce cementowo piaskowej gr. 3cm kolor szary</t>
  </si>
  <si>
    <t>08.03.01</t>
  </si>
  <si>
    <t xml:space="preserve"> 8.3 Obrzeża betonowe</t>
  </si>
  <si>
    <t>37</t>
  </si>
  <si>
    <t>D.8.5</t>
  </si>
  <si>
    <t>Zakup i ustawienie obrzeży betonowych 8x30cm na podsypce cementowo piaskowej na ławie betonowej C12/15 z oporem</t>
  </si>
  <si>
    <t>Regulacja wysokościowa zwieńczenia włazów, studni, studzienek, zasuw sieci wodociągowej i gazowej</t>
  </si>
  <si>
    <t>Rozbiórka nawierzchni bitumicznej z wywozem i zagospodarowaniem materiału przez Wykonawcę</t>
  </si>
  <si>
    <t>Rozebranie krawężników betonowych z ławą betonową z oporem z wywozem i zagospodarowaniem materiału przez Wykonawcę</t>
  </si>
  <si>
    <t>kpl</t>
  </si>
  <si>
    <t>Przebudowa ist. wpustów ulicznych, polegajaca na wykonaniu syfonu, osadnika, wymianie zwieńczenia oraz regulacji wysokościowej. W cenie należy uwzględnić m.in. wymianę koniecznego odcinka przyłącza, niezbędne wykopy, zasypanie piaskiem wraz z zagęszczeniem do wartości wskaźnika Is=1,00</t>
  </si>
  <si>
    <t>Rozebranie obrzeży betonowych z wywozem i zagospodarowaniem materiału przez Wykonawcę</t>
  </si>
  <si>
    <t>Rozebranie nawierzchni z kostki betonowej z podsypką cem.piask. i podbudową z wywozem i zagospodarowaniem materiału przez Wykonawcę</t>
  </si>
  <si>
    <t>Wykonanie wykopów z wywozem i zagospodarowaniem materiału we własnym zakresie przez Wykonawcę</t>
  </si>
  <si>
    <t xml:space="preserve"> 5.3 Rozbiórka/frezowanie nawierzchni jezdni</t>
  </si>
  <si>
    <t>Rozbiórka nawierzchni niebitumicznej z kruszywa łamanego z wywozem i zagospodarowaniem materiału przez Wykonawcę</t>
  </si>
  <si>
    <t>Cena</t>
  </si>
  <si>
    <t>Wartość</t>
  </si>
  <si>
    <t>Suma netto</t>
  </si>
  <si>
    <t>23% VAT</t>
  </si>
  <si>
    <t>Suma brutto</t>
  </si>
  <si>
    <t>Wykonanie nawierzchni z betonowej kostki brukowej gr. 8 cm na podsypce cementowo piaskowej gr. 3cm grafit (zjazdy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</si>
</sst>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2"/>
      <color rgb="FF000000"/>
      <name val="Arial"/>
      <family val="2"/>
      <charset val="238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64" fontId="0" fillId="0" borderId="0" xfId="0" applyNumberFormat="1" applyAlignment="1">
      <alignment vertical="top"/>
    </xf>
    <xf numFmtId="164" fontId="3" fillId="2" borderId="4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164" fontId="3" fillId="5" borderId="2" xfId="0" applyNumberFormat="1" applyFont="1" applyFill="1" applyBorder="1" applyAlignment="1">
      <alignment horizontal="right" vertical="center" wrapText="1"/>
    </xf>
    <xf numFmtId="164" fontId="7" fillId="7" borderId="5" xfId="0" applyNumberFormat="1" applyFont="1" applyFill="1" applyBorder="1" applyAlignment="1">
      <alignment vertical="top"/>
    </xf>
    <xf numFmtId="0" fontId="7" fillId="7" borderId="5" xfId="0" applyFont="1" applyFill="1" applyBorder="1" applyAlignment="1">
      <alignment horizontal="right" vertical="top"/>
    </xf>
    <xf numFmtId="0" fontId="8" fillId="5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right" vertical="center" wrapText="1"/>
    </xf>
    <xf numFmtId="44" fontId="4" fillId="4" borderId="1" xfId="1" applyFont="1" applyFill="1" applyBorder="1" applyAlignment="1">
      <alignment horizontal="right" vertical="center" wrapText="1"/>
    </xf>
    <xf numFmtId="44" fontId="3" fillId="0" borderId="1" xfId="1" applyFont="1" applyBorder="1" applyAlignment="1">
      <alignment horizontal="right" vertical="center" wrapText="1"/>
    </xf>
    <xf numFmtId="44" fontId="4" fillId="4" borderId="2" xfId="1" applyFont="1" applyFill="1" applyBorder="1" applyAlignment="1">
      <alignment horizontal="right" vertical="center" wrapText="1"/>
    </xf>
    <xf numFmtId="44" fontId="3" fillId="4" borderId="3" xfId="1" applyFont="1" applyFill="1" applyBorder="1" applyAlignment="1">
      <alignment horizontal="left" vertical="center" wrapText="1"/>
    </xf>
    <xf numFmtId="44" fontId="4" fillId="6" borderId="1" xfId="1" applyFont="1" applyFill="1" applyBorder="1" applyAlignment="1">
      <alignment horizontal="right" vertical="center" wrapText="1"/>
    </xf>
    <xf numFmtId="44" fontId="3" fillId="0" borderId="2" xfId="1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81"/>
  <sheetViews>
    <sheetView tabSelected="1" topLeftCell="A21" zoomScaleNormal="100" workbookViewId="0">
      <selection activeCell="L49" sqref="L49"/>
    </sheetView>
  </sheetViews>
  <sheetFormatPr defaultColWidth="11.42578125" defaultRowHeight="12.75" customHeight="1" x14ac:dyDescent="0.2"/>
  <cols>
    <col min="1" max="1" width="4.28515625" style="17" customWidth="1"/>
    <col min="2" max="2" width="5" style="17" customWidth="1"/>
    <col min="3" max="3" width="8.5703125" style="17" customWidth="1"/>
    <col min="4" max="4" width="10" style="17" customWidth="1"/>
    <col min="5" max="5" width="49.28515625" style="17" customWidth="1"/>
    <col min="6" max="6" width="5.7109375" style="17" customWidth="1"/>
    <col min="7" max="7" width="14.28515625" style="17" customWidth="1"/>
    <col min="8" max="8" width="12.140625" style="17" bestFit="1" customWidth="1"/>
    <col min="9" max="9" width="13.42578125" style="21" customWidth="1"/>
    <col min="10" max="16384" width="11.42578125" style="17"/>
  </cols>
  <sheetData>
    <row r="2" spans="1:9" ht="12.75" customHeight="1" x14ac:dyDescent="0.2">
      <c r="A2" s="1"/>
      <c r="B2" s="20"/>
      <c r="C2" s="20"/>
      <c r="D2" s="20"/>
      <c r="E2" s="20"/>
      <c r="F2" s="20"/>
      <c r="G2" s="20"/>
    </row>
    <row r="3" spans="1:9" ht="22.5" customHeight="1" x14ac:dyDescent="0.2">
      <c r="A3" s="1"/>
      <c r="B3" s="34" t="s">
        <v>0</v>
      </c>
      <c r="C3" s="35"/>
      <c r="D3" s="35"/>
      <c r="E3" s="35"/>
      <c r="F3" s="35"/>
      <c r="G3" s="35"/>
      <c r="H3" s="35"/>
      <c r="I3" s="35"/>
    </row>
    <row r="4" spans="1:9" ht="21.75" customHeight="1" x14ac:dyDescent="0.2">
      <c r="A4" s="1"/>
      <c r="B4" s="32" t="s">
        <v>1</v>
      </c>
      <c r="C4" s="33"/>
      <c r="D4" s="33"/>
      <c r="E4" s="33"/>
      <c r="F4" s="33"/>
      <c r="G4" s="33"/>
      <c r="H4" s="33"/>
      <c r="I4" s="33"/>
    </row>
    <row r="5" spans="1:9" ht="22.5" customHeight="1" x14ac:dyDescent="0.2">
      <c r="A5"/>
      <c r="B5" s="18" t="s">
        <v>2</v>
      </c>
      <c r="C5" s="18" t="s">
        <v>3</v>
      </c>
      <c r="D5" s="18" t="s">
        <v>4</v>
      </c>
      <c r="E5" s="18" t="s">
        <v>5</v>
      </c>
      <c r="F5" s="18" t="s">
        <v>6</v>
      </c>
      <c r="G5" s="18" t="s">
        <v>7</v>
      </c>
      <c r="H5" s="18" t="s">
        <v>184</v>
      </c>
      <c r="I5" s="22" t="s">
        <v>185</v>
      </c>
    </row>
    <row r="6" spans="1:9" ht="12.75" customHeight="1" x14ac:dyDescent="0.2">
      <c r="A6"/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  <c r="G6" s="2" t="s">
        <v>13</v>
      </c>
      <c r="H6" s="2">
        <v>7</v>
      </c>
      <c r="I6" s="2">
        <v>8</v>
      </c>
    </row>
    <row r="7" spans="1:9" x14ac:dyDescent="0.2">
      <c r="A7"/>
      <c r="B7" s="3"/>
      <c r="C7" s="3"/>
      <c r="D7" s="3" t="s">
        <v>14</v>
      </c>
      <c r="E7" s="4" t="s">
        <v>15</v>
      </c>
      <c r="F7" s="3"/>
      <c r="G7" s="5"/>
      <c r="H7" s="5"/>
      <c r="I7" s="23"/>
    </row>
    <row r="8" spans="1:9" x14ac:dyDescent="0.2">
      <c r="A8"/>
      <c r="B8" s="5"/>
      <c r="C8" s="3"/>
      <c r="D8" s="3" t="s">
        <v>16</v>
      </c>
      <c r="E8" s="4" t="s">
        <v>17</v>
      </c>
      <c r="F8" s="3"/>
      <c r="G8" s="5"/>
      <c r="H8" s="5"/>
      <c r="I8" s="23"/>
    </row>
    <row r="9" spans="1:9" ht="22.5" x14ac:dyDescent="0.2">
      <c r="A9"/>
      <c r="B9" s="6" t="s">
        <v>8</v>
      </c>
      <c r="C9" s="6" t="s">
        <v>18</v>
      </c>
      <c r="D9" s="6"/>
      <c r="E9" s="7" t="s">
        <v>19</v>
      </c>
      <c r="F9" s="6" t="s">
        <v>20</v>
      </c>
      <c r="G9" s="8">
        <v>2.1999999999999999E-2</v>
      </c>
      <c r="H9" s="36"/>
      <c r="I9" s="24">
        <f>ROUND(G9*H9,2)</f>
        <v>0</v>
      </c>
    </row>
    <row r="10" spans="1:9" x14ac:dyDescent="0.2">
      <c r="A10"/>
      <c r="B10" s="5"/>
      <c r="C10" s="3"/>
      <c r="D10" s="3" t="s">
        <v>21</v>
      </c>
      <c r="E10" s="4" t="s">
        <v>22</v>
      </c>
      <c r="F10" s="3"/>
      <c r="G10" s="5"/>
      <c r="H10" s="37"/>
      <c r="I10" s="23"/>
    </row>
    <row r="11" spans="1:9" ht="22.5" x14ac:dyDescent="0.2">
      <c r="A11"/>
      <c r="B11" s="6" t="s">
        <v>9</v>
      </c>
      <c r="C11" s="6" t="s">
        <v>23</v>
      </c>
      <c r="D11" s="6"/>
      <c r="E11" s="7" t="s">
        <v>24</v>
      </c>
      <c r="F11" s="6" t="s">
        <v>25</v>
      </c>
      <c r="G11" s="8">
        <v>52</v>
      </c>
      <c r="H11" s="36"/>
      <c r="I11" s="24">
        <f>ROUND(G11*H11,2)</f>
        <v>0</v>
      </c>
    </row>
    <row r="12" spans="1:9" x14ac:dyDescent="0.2">
      <c r="A12"/>
      <c r="B12" s="5"/>
      <c r="C12" s="3"/>
      <c r="D12" s="3" t="s">
        <v>26</v>
      </c>
      <c r="E12" s="4" t="s">
        <v>27</v>
      </c>
      <c r="F12" s="3"/>
      <c r="G12" s="5"/>
      <c r="H12" s="37"/>
      <c r="I12" s="23"/>
    </row>
    <row r="13" spans="1:9" ht="22.5" x14ac:dyDescent="0.2">
      <c r="A13"/>
      <c r="B13" s="6" t="s">
        <v>10</v>
      </c>
      <c r="C13" s="6" t="s">
        <v>28</v>
      </c>
      <c r="D13" s="6"/>
      <c r="E13" s="7" t="s">
        <v>29</v>
      </c>
      <c r="F13" s="6" t="s">
        <v>25</v>
      </c>
      <c r="G13" s="8">
        <v>88</v>
      </c>
      <c r="H13" s="36"/>
      <c r="I13" s="24">
        <f t="shared" ref="I13:I21" si="0">ROUND(G13*H13,2)</f>
        <v>0</v>
      </c>
    </row>
    <row r="14" spans="1:9" ht="22.5" x14ac:dyDescent="0.2">
      <c r="A14"/>
      <c r="B14" s="6" t="s">
        <v>11</v>
      </c>
      <c r="C14" s="6" t="s">
        <v>30</v>
      </c>
      <c r="D14" s="6"/>
      <c r="E14" s="7" t="s">
        <v>31</v>
      </c>
      <c r="F14" s="6" t="s">
        <v>32</v>
      </c>
      <c r="G14" s="8">
        <v>604</v>
      </c>
      <c r="H14" s="36"/>
      <c r="I14" s="24">
        <f t="shared" si="0"/>
        <v>0</v>
      </c>
    </row>
    <row r="15" spans="1:9" ht="33.75" x14ac:dyDescent="0.2">
      <c r="A15"/>
      <c r="B15" s="6" t="s">
        <v>12</v>
      </c>
      <c r="C15" s="6" t="s">
        <v>33</v>
      </c>
      <c r="D15" s="6"/>
      <c r="E15" s="7" t="s">
        <v>34</v>
      </c>
      <c r="F15" s="6" t="s">
        <v>32</v>
      </c>
      <c r="G15" s="8">
        <v>100</v>
      </c>
      <c r="H15" s="36"/>
      <c r="I15" s="24">
        <f t="shared" si="0"/>
        <v>0</v>
      </c>
    </row>
    <row r="16" spans="1:9" ht="22.5" x14ac:dyDescent="0.2">
      <c r="A16"/>
      <c r="B16" s="6" t="s">
        <v>13</v>
      </c>
      <c r="C16" s="6" t="s">
        <v>35</v>
      </c>
      <c r="D16" s="6"/>
      <c r="E16" s="7" t="s">
        <v>175</v>
      </c>
      <c r="F16" s="6" t="s">
        <v>25</v>
      </c>
      <c r="G16" s="8">
        <v>22</v>
      </c>
      <c r="H16" s="36"/>
      <c r="I16" s="24">
        <f t="shared" si="0"/>
        <v>0</v>
      </c>
    </row>
    <row r="17" spans="1:9" ht="33.75" x14ac:dyDescent="0.2">
      <c r="A17"/>
      <c r="B17" s="6" t="s">
        <v>36</v>
      </c>
      <c r="C17" s="6" t="s">
        <v>37</v>
      </c>
      <c r="D17" s="6"/>
      <c r="E17" s="7" t="s">
        <v>180</v>
      </c>
      <c r="F17" s="6" t="s">
        <v>32</v>
      </c>
      <c r="G17" s="8">
        <v>293</v>
      </c>
      <c r="H17" s="36"/>
      <c r="I17" s="24">
        <f t="shared" si="0"/>
        <v>0</v>
      </c>
    </row>
    <row r="18" spans="1:9" ht="22.5" x14ac:dyDescent="0.2">
      <c r="A18"/>
      <c r="B18" s="6" t="s">
        <v>38</v>
      </c>
      <c r="C18" s="6" t="s">
        <v>39</v>
      </c>
      <c r="D18" s="6"/>
      <c r="E18" s="7" t="s">
        <v>179</v>
      </c>
      <c r="F18" s="6" t="s">
        <v>40</v>
      </c>
      <c r="G18" s="8">
        <v>373</v>
      </c>
      <c r="H18" s="36"/>
      <c r="I18" s="24">
        <f t="shared" si="0"/>
        <v>0</v>
      </c>
    </row>
    <row r="19" spans="1:9" ht="22.5" x14ac:dyDescent="0.2">
      <c r="A19"/>
      <c r="B19" s="6" t="s">
        <v>41</v>
      </c>
      <c r="C19" s="6" t="s">
        <v>42</v>
      </c>
      <c r="D19" s="6"/>
      <c r="E19" s="7" t="s">
        <v>176</v>
      </c>
      <c r="F19" s="6" t="s">
        <v>40</v>
      </c>
      <c r="G19" s="8">
        <v>709</v>
      </c>
      <c r="H19" s="36"/>
      <c r="I19" s="24">
        <f t="shared" si="0"/>
        <v>0</v>
      </c>
    </row>
    <row r="20" spans="1:9" ht="22.5" x14ac:dyDescent="0.2">
      <c r="A20"/>
      <c r="B20" s="6" t="s">
        <v>43</v>
      </c>
      <c r="C20" s="6" t="s">
        <v>44</v>
      </c>
      <c r="D20" s="6"/>
      <c r="E20" s="7" t="s">
        <v>45</v>
      </c>
      <c r="F20" s="6" t="s">
        <v>46</v>
      </c>
      <c r="G20" s="8">
        <v>7</v>
      </c>
      <c r="H20" s="36"/>
      <c r="I20" s="24">
        <f t="shared" si="0"/>
        <v>0</v>
      </c>
    </row>
    <row r="21" spans="1:9" ht="22.5" x14ac:dyDescent="0.2">
      <c r="A21"/>
      <c r="B21" s="6" t="s">
        <v>47</v>
      </c>
      <c r="C21" s="6" t="s">
        <v>48</v>
      </c>
      <c r="D21" s="6"/>
      <c r="E21" s="7" t="s">
        <v>49</v>
      </c>
      <c r="F21" s="6" t="s">
        <v>46</v>
      </c>
      <c r="G21" s="8">
        <v>9</v>
      </c>
      <c r="H21" s="36"/>
      <c r="I21" s="24">
        <f t="shared" si="0"/>
        <v>0</v>
      </c>
    </row>
    <row r="22" spans="1:9" x14ac:dyDescent="0.2">
      <c r="A22"/>
      <c r="B22" s="5"/>
      <c r="C22" s="3"/>
      <c r="D22" s="3" t="s">
        <v>50</v>
      </c>
      <c r="E22" s="4" t="s">
        <v>51</v>
      </c>
      <c r="F22" s="3"/>
      <c r="G22" s="5"/>
      <c r="H22" s="37"/>
      <c r="I22" s="23"/>
    </row>
    <row r="23" spans="1:9" x14ac:dyDescent="0.2">
      <c r="A23"/>
      <c r="B23" s="5"/>
      <c r="C23" s="3"/>
      <c r="D23" s="3" t="s">
        <v>52</v>
      </c>
      <c r="E23" s="4" t="s">
        <v>53</v>
      </c>
      <c r="F23" s="3"/>
      <c r="G23" s="5"/>
      <c r="H23" s="37"/>
      <c r="I23" s="23"/>
    </row>
    <row r="24" spans="1:9" ht="22.5" x14ac:dyDescent="0.2">
      <c r="A24"/>
      <c r="B24" s="6" t="s">
        <v>54</v>
      </c>
      <c r="C24" s="6" t="s">
        <v>55</v>
      </c>
      <c r="D24" s="6"/>
      <c r="E24" s="7" t="s">
        <v>181</v>
      </c>
      <c r="F24" s="6" t="s">
        <v>25</v>
      </c>
      <c r="G24" s="19">
        <v>578</v>
      </c>
      <c r="H24" s="38"/>
      <c r="I24" s="24">
        <f>ROUND(G24*H24,2)</f>
        <v>0</v>
      </c>
    </row>
    <row r="25" spans="1:9" x14ac:dyDescent="0.2">
      <c r="A25"/>
      <c r="B25" s="5"/>
      <c r="C25" s="3"/>
      <c r="D25" s="3" t="s">
        <v>56</v>
      </c>
      <c r="E25" s="4" t="s">
        <v>57</v>
      </c>
      <c r="F25" s="3"/>
      <c r="G25" s="5"/>
      <c r="H25" s="37"/>
      <c r="I25" s="23"/>
    </row>
    <row r="26" spans="1:9" x14ac:dyDescent="0.2">
      <c r="A26"/>
      <c r="B26" s="5"/>
      <c r="C26" s="3"/>
      <c r="D26" s="3" t="s">
        <v>58</v>
      </c>
      <c r="E26" s="4" t="s">
        <v>59</v>
      </c>
      <c r="F26" s="3"/>
      <c r="G26" s="5"/>
      <c r="H26" s="37"/>
      <c r="I26" s="23"/>
    </row>
    <row r="27" spans="1:9" ht="22.5" x14ac:dyDescent="0.2">
      <c r="A27"/>
      <c r="B27" s="6" t="s">
        <v>60</v>
      </c>
      <c r="C27" s="6" t="s">
        <v>61</v>
      </c>
      <c r="D27" s="6"/>
      <c r="E27" s="7" t="s">
        <v>174</v>
      </c>
      <c r="F27" s="6" t="s">
        <v>46</v>
      </c>
      <c r="G27" s="19">
        <v>25</v>
      </c>
      <c r="H27" s="38"/>
      <c r="I27" s="24">
        <f t="shared" ref="I27:I29" si="1">ROUND(G27*H27,2)</f>
        <v>0</v>
      </c>
    </row>
    <row r="28" spans="1:9" ht="22.5" x14ac:dyDescent="0.2">
      <c r="A28"/>
      <c r="B28" s="6" t="s">
        <v>62</v>
      </c>
      <c r="C28" s="6" t="s">
        <v>63</v>
      </c>
      <c r="D28" s="6"/>
      <c r="E28" s="7" t="s">
        <v>64</v>
      </c>
      <c r="F28" s="6" t="s">
        <v>46</v>
      </c>
      <c r="G28" s="19">
        <v>8</v>
      </c>
      <c r="H28" s="38"/>
      <c r="I28" s="24">
        <f t="shared" si="1"/>
        <v>0</v>
      </c>
    </row>
    <row r="29" spans="1:9" ht="64.5" customHeight="1" x14ac:dyDescent="0.2">
      <c r="A29"/>
      <c r="B29" s="6" t="s">
        <v>65</v>
      </c>
      <c r="C29" s="6" t="s">
        <v>66</v>
      </c>
      <c r="D29" s="6"/>
      <c r="E29" s="7" t="s">
        <v>178</v>
      </c>
      <c r="F29" s="6" t="s">
        <v>177</v>
      </c>
      <c r="G29" s="19">
        <v>6</v>
      </c>
      <c r="H29" s="38"/>
      <c r="I29" s="24">
        <f t="shared" si="1"/>
        <v>0</v>
      </c>
    </row>
    <row r="30" spans="1:9" x14ac:dyDescent="0.2">
      <c r="A30"/>
      <c r="B30" s="5"/>
      <c r="C30" s="3"/>
      <c r="D30" s="3" t="s">
        <v>67</v>
      </c>
      <c r="E30" s="4" t="s">
        <v>68</v>
      </c>
      <c r="F30" s="3"/>
      <c r="G30" s="5"/>
      <c r="H30" s="37"/>
      <c r="I30" s="23"/>
    </row>
    <row r="31" spans="1:9" x14ac:dyDescent="0.2">
      <c r="A31"/>
      <c r="B31" s="5"/>
      <c r="C31" s="3"/>
      <c r="D31" s="3" t="s">
        <v>69</v>
      </c>
      <c r="E31" s="4" t="s">
        <v>70</v>
      </c>
      <c r="F31" s="3"/>
      <c r="G31" s="5"/>
      <c r="H31" s="37"/>
      <c r="I31" s="23"/>
    </row>
    <row r="32" spans="1:9" x14ac:dyDescent="0.2">
      <c r="A32"/>
      <c r="B32" s="6" t="s">
        <v>71</v>
      </c>
      <c r="C32" s="6" t="s">
        <v>72</v>
      </c>
      <c r="D32" s="6"/>
      <c r="E32" s="7" t="s">
        <v>73</v>
      </c>
      <c r="F32" s="6" t="s">
        <v>32</v>
      </c>
      <c r="G32" s="19">
        <v>3065</v>
      </c>
      <c r="H32" s="38"/>
      <c r="I32" s="24">
        <f>ROUND(G32*H32,2)</f>
        <v>0</v>
      </c>
    </row>
    <row r="33" spans="1:9" x14ac:dyDescent="0.2">
      <c r="A33"/>
      <c r="B33" s="9"/>
      <c r="C33" s="10"/>
      <c r="D33" s="10" t="s">
        <v>74</v>
      </c>
      <c r="E33" s="11" t="s">
        <v>75</v>
      </c>
      <c r="F33" s="10"/>
      <c r="G33" s="9"/>
      <c r="H33" s="39"/>
      <c r="I33" s="25"/>
    </row>
    <row r="34" spans="1:9" x14ac:dyDescent="0.2">
      <c r="A34"/>
      <c r="B34" s="12"/>
      <c r="C34" s="12"/>
      <c r="D34" s="12"/>
      <c r="E34" s="13" t="s">
        <v>76</v>
      </c>
      <c r="F34" s="13"/>
      <c r="G34" s="13"/>
      <c r="H34" s="40"/>
      <c r="I34" s="26"/>
    </row>
    <row r="35" spans="1:9" ht="22.5" x14ac:dyDescent="0.2">
      <c r="A35"/>
      <c r="B35" s="6" t="s">
        <v>77</v>
      </c>
      <c r="C35" s="6" t="s">
        <v>78</v>
      </c>
      <c r="D35" s="6"/>
      <c r="E35" s="7" t="s">
        <v>79</v>
      </c>
      <c r="F35" s="6" t="s">
        <v>32</v>
      </c>
      <c r="G35" s="19">
        <v>1421</v>
      </c>
      <c r="H35" s="38"/>
      <c r="I35" s="24">
        <f t="shared" ref="I35:I36" si="2">ROUND(G35*H35,2)</f>
        <v>0</v>
      </c>
    </row>
    <row r="36" spans="1:9" x14ac:dyDescent="0.2">
      <c r="A36"/>
      <c r="B36" s="6" t="s">
        <v>80</v>
      </c>
      <c r="C36" s="6" t="s">
        <v>81</v>
      </c>
      <c r="D36" s="6"/>
      <c r="E36" s="7" t="s">
        <v>82</v>
      </c>
      <c r="F36" s="6" t="s">
        <v>32</v>
      </c>
      <c r="G36" s="19">
        <v>1421</v>
      </c>
      <c r="H36" s="38"/>
      <c r="I36" s="24">
        <f t="shared" si="2"/>
        <v>0</v>
      </c>
    </row>
    <row r="37" spans="1:9" x14ac:dyDescent="0.2">
      <c r="A37"/>
      <c r="B37" s="5"/>
      <c r="C37" s="3"/>
      <c r="D37" s="3" t="s">
        <v>83</v>
      </c>
      <c r="E37" s="4" t="s">
        <v>84</v>
      </c>
      <c r="F37" s="3"/>
      <c r="G37" s="5"/>
      <c r="H37" s="37"/>
      <c r="I37" s="23"/>
    </row>
    <row r="38" spans="1:9" ht="22.5" x14ac:dyDescent="0.2">
      <c r="A38"/>
      <c r="B38" s="6" t="s">
        <v>85</v>
      </c>
      <c r="C38" s="6" t="s">
        <v>86</v>
      </c>
      <c r="D38" s="6"/>
      <c r="E38" s="7" t="s">
        <v>87</v>
      </c>
      <c r="F38" s="6" t="s">
        <v>32</v>
      </c>
      <c r="G38" s="19">
        <v>1421</v>
      </c>
      <c r="H38" s="38"/>
      <c r="I38" s="24">
        <f t="shared" ref="I38:I39" si="3">ROUND(G38*H38,2)</f>
        <v>0</v>
      </c>
    </row>
    <row r="39" spans="1:9" ht="22.5" x14ac:dyDescent="0.2">
      <c r="A39"/>
      <c r="B39" s="6" t="s">
        <v>88</v>
      </c>
      <c r="C39" s="6" t="s">
        <v>89</v>
      </c>
      <c r="D39" s="6"/>
      <c r="E39" s="7" t="s">
        <v>90</v>
      </c>
      <c r="F39" s="6" t="s">
        <v>32</v>
      </c>
      <c r="G39" s="19">
        <v>1488</v>
      </c>
      <c r="H39" s="38"/>
      <c r="I39" s="24">
        <f t="shared" si="3"/>
        <v>0</v>
      </c>
    </row>
    <row r="40" spans="1:9" ht="22.5" x14ac:dyDescent="0.2">
      <c r="A40"/>
      <c r="B40" s="9"/>
      <c r="C40" s="10"/>
      <c r="D40" s="10" t="s">
        <v>91</v>
      </c>
      <c r="E40" s="11" t="s">
        <v>92</v>
      </c>
      <c r="F40" s="10"/>
      <c r="G40" s="9"/>
      <c r="H40" s="39"/>
      <c r="I40" s="25"/>
    </row>
    <row r="41" spans="1:9" x14ac:dyDescent="0.2">
      <c r="A41"/>
      <c r="B41" s="12"/>
      <c r="C41" s="12"/>
      <c r="D41" s="12"/>
      <c r="E41" s="13" t="s">
        <v>93</v>
      </c>
      <c r="F41" s="13"/>
      <c r="G41" s="13"/>
      <c r="H41" s="40"/>
      <c r="I41" s="26"/>
    </row>
    <row r="42" spans="1:9" ht="22.5" x14ac:dyDescent="0.2">
      <c r="A42"/>
      <c r="B42" s="6" t="s">
        <v>94</v>
      </c>
      <c r="C42" s="6" t="s">
        <v>95</v>
      </c>
      <c r="D42" s="6"/>
      <c r="E42" s="7" t="s">
        <v>96</v>
      </c>
      <c r="F42" s="6" t="s">
        <v>32</v>
      </c>
      <c r="G42" s="19">
        <v>1346</v>
      </c>
      <c r="H42" s="38"/>
      <c r="I42" s="24">
        <f>ROUND(G42*H42,2)</f>
        <v>0</v>
      </c>
    </row>
    <row r="43" spans="1:9" x14ac:dyDescent="0.2">
      <c r="A43"/>
      <c r="B43" s="5"/>
      <c r="C43" s="3"/>
      <c r="D43" s="3" t="s">
        <v>97</v>
      </c>
      <c r="E43" s="4" t="s">
        <v>98</v>
      </c>
      <c r="F43" s="3"/>
      <c r="G43" s="5"/>
      <c r="H43" s="37"/>
      <c r="I43" s="23"/>
    </row>
    <row r="44" spans="1:9" x14ac:dyDescent="0.2">
      <c r="A44"/>
      <c r="B44" s="5"/>
      <c r="C44" s="3"/>
      <c r="D44" s="3" t="s">
        <v>99</v>
      </c>
      <c r="E44" s="4" t="s">
        <v>100</v>
      </c>
      <c r="F44" s="3"/>
      <c r="G44" s="5"/>
      <c r="H44" s="37"/>
      <c r="I44" s="23"/>
    </row>
    <row r="45" spans="1:9" x14ac:dyDescent="0.2">
      <c r="A45"/>
      <c r="B45" s="6" t="s">
        <v>101</v>
      </c>
      <c r="C45" s="6" t="s">
        <v>102</v>
      </c>
      <c r="D45" s="6"/>
      <c r="E45" s="7" t="s">
        <v>103</v>
      </c>
      <c r="F45" s="6" t="s">
        <v>32</v>
      </c>
      <c r="G45" s="19">
        <v>1421</v>
      </c>
      <c r="H45" s="38"/>
      <c r="I45" s="24">
        <f>ROUND(G45*H45,2)</f>
        <v>0</v>
      </c>
    </row>
    <row r="46" spans="1:9" ht="22.5" x14ac:dyDescent="0.2">
      <c r="A46"/>
      <c r="B46" s="5"/>
      <c r="C46" s="3"/>
      <c r="D46" s="3" t="s">
        <v>104</v>
      </c>
      <c r="E46" s="4" t="s">
        <v>105</v>
      </c>
      <c r="F46" s="3"/>
      <c r="G46" s="5"/>
      <c r="H46" s="37"/>
      <c r="I46" s="23"/>
    </row>
    <row r="47" spans="1:9" x14ac:dyDescent="0.2">
      <c r="A47"/>
      <c r="B47" s="6" t="s">
        <v>106</v>
      </c>
      <c r="C47" s="6" t="s">
        <v>107</v>
      </c>
      <c r="D47" s="6"/>
      <c r="E47" s="7" t="s">
        <v>108</v>
      </c>
      <c r="F47" s="6" t="s">
        <v>32</v>
      </c>
      <c r="G47" s="19">
        <v>1421</v>
      </c>
      <c r="H47" s="38"/>
      <c r="I47" s="24">
        <f>ROUND(G47*H47,2)</f>
        <v>0</v>
      </c>
    </row>
    <row r="48" spans="1:9" x14ac:dyDescent="0.2">
      <c r="A48"/>
      <c r="B48" s="5"/>
      <c r="C48" s="3"/>
      <c r="D48" s="3" t="s">
        <v>109</v>
      </c>
      <c r="E48" s="4" t="s">
        <v>182</v>
      </c>
      <c r="F48" s="3"/>
      <c r="G48" s="5"/>
      <c r="H48" s="37"/>
      <c r="I48" s="23"/>
    </row>
    <row r="49" spans="1:9" ht="33.75" x14ac:dyDescent="0.2">
      <c r="A49"/>
      <c r="B49" s="6" t="s">
        <v>110</v>
      </c>
      <c r="C49" s="6" t="s">
        <v>111</v>
      </c>
      <c r="D49" s="6"/>
      <c r="E49" s="7" t="s">
        <v>112</v>
      </c>
      <c r="F49" s="6" t="s">
        <v>25</v>
      </c>
      <c r="G49" s="19">
        <v>82</v>
      </c>
      <c r="H49" s="43"/>
      <c r="I49" s="24">
        <f t="shared" ref="I49:I50" si="4">ROUND(G49*H49,2)</f>
        <v>0</v>
      </c>
    </row>
    <row r="50" spans="1:9" ht="22.5" x14ac:dyDescent="0.2">
      <c r="A50"/>
      <c r="B50" s="6" t="s">
        <v>113</v>
      </c>
      <c r="C50" s="6" t="s">
        <v>114</v>
      </c>
      <c r="D50" s="6"/>
      <c r="E50" s="7" t="s">
        <v>183</v>
      </c>
      <c r="F50" s="6" t="s">
        <v>25</v>
      </c>
      <c r="G50" s="19">
        <v>91</v>
      </c>
      <c r="H50" s="38"/>
      <c r="I50" s="24">
        <f t="shared" si="4"/>
        <v>0</v>
      </c>
    </row>
    <row r="51" spans="1:9" x14ac:dyDescent="0.2">
      <c r="A51"/>
      <c r="B51" s="9"/>
      <c r="C51" s="10"/>
      <c r="D51" s="10" t="s">
        <v>115</v>
      </c>
      <c r="E51" s="11" t="s">
        <v>116</v>
      </c>
      <c r="F51" s="10"/>
      <c r="G51" s="9"/>
      <c r="H51" s="39"/>
      <c r="I51" s="25"/>
    </row>
    <row r="52" spans="1:9" x14ac:dyDescent="0.2">
      <c r="A52"/>
      <c r="B52" s="12"/>
      <c r="C52" s="12"/>
      <c r="D52" s="12"/>
      <c r="E52" s="13" t="s">
        <v>93</v>
      </c>
      <c r="F52" s="13"/>
      <c r="G52" s="13"/>
      <c r="H52" s="40"/>
      <c r="I52" s="26"/>
    </row>
    <row r="53" spans="1:9" ht="22.5" x14ac:dyDescent="0.2">
      <c r="A53"/>
      <c r="B53" s="6" t="s">
        <v>117</v>
      </c>
      <c r="C53" s="6" t="s">
        <v>118</v>
      </c>
      <c r="D53" s="6"/>
      <c r="E53" s="31" t="s">
        <v>189</v>
      </c>
      <c r="F53" s="6" t="s">
        <v>32</v>
      </c>
      <c r="G53" s="19">
        <v>737</v>
      </c>
      <c r="H53" s="38"/>
      <c r="I53" s="24">
        <f>ROUND(G53*H53,2)</f>
        <v>0</v>
      </c>
    </row>
    <row r="54" spans="1:9" x14ac:dyDescent="0.2">
      <c r="A54"/>
      <c r="B54" s="9"/>
      <c r="C54" s="10"/>
      <c r="D54" s="10" t="s">
        <v>119</v>
      </c>
      <c r="E54" s="11" t="s">
        <v>120</v>
      </c>
      <c r="F54" s="10"/>
      <c r="G54" s="9"/>
      <c r="H54" s="39"/>
      <c r="I54" s="25"/>
    </row>
    <row r="55" spans="1:9" x14ac:dyDescent="0.2">
      <c r="A55"/>
      <c r="B55" s="12"/>
      <c r="C55" s="12"/>
      <c r="D55" s="12"/>
      <c r="E55" s="13" t="s">
        <v>121</v>
      </c>
      <c r="F55" s="13"/>
      <c r="G55" s="13"/>
      <c r="H55" s="40"/>
      <c r="I55" s="26"/>
    </row>
    <row r="56" spans="1:9" ht="22.5" x14ac:dyDescent="0.2">
      <c r="A56"/>
      <c r="B56" s="11"/>
      <c r="C56" s="10"/>
      <c r="D56" s="10" t="s">
        <v>122</v>
      </c>
      <c r="E56" s="11" t="s">
        <v>123</v>
      </c>
      <c r="F56" s="10"/>
      <c r="G56" s="9"/>
      <c r="H56" s="39"/>
      <c r="I56" s="25"/>
    </row>
    <row r="57" spans="1:9" x14ac:dyDescent="0.2">
      <c r="A57"/>
      <c r="B57" s="12"/>
      <c r="C57" s="12"/>
      <c r="D57" s="12"/>
      <c r="E57" s="13" t="s">
        <v>121</v>
      </c>
      <c r="F57" s="13"/>
      <c r="G57" s="13"/>
      <c r="H57" s="40"/>
      <c r="I57" s="26"/>
    </row>
    <row r="58" spans="1:9" ht="22.5" x14ac:dyDescent="0.2">
      <c r="A58"/>
      <c r="B58" s="6" t="s">
        <v>124</v>
      </c>
      <c r="C58" s="6" t="s">
        <v>125</v>
      </c>
      <c r="D58" s="6"/>
      <c r="E58" s="7" t="s">
        <v>126</v>
      </c>
      <c r="F58" s="6" t="s">
        <v>32</v>
      </c>
      <c r="G58" s="8">
        <v>349</v>
      </c>
      <c r="H58" s="36"/>
      <c r="I58" s="24">
        <f>ROUND(G58*H58,2)</f>
        <v>0</v>
      </c>
    </row>
    <row r="59" spans="1:9" x14ac:dyDescent="0.2">
      <c r="A59"/>
      <c r="B59" s="9"/>
      <c r="C59" s="10"/>
      <c r="D59" s="10" t="s">
        <v>127</v>
      </c>
      <c r="E59" s="11" t="s">
        <v>128</v>
      </c>
      <c r="F59" s="10"/>
      <c r="G59" s="9"/>
      <c r="H59" s="39"/>
      <c r="I59" s="25"/>
    </row>
    <row r="60" spans="1:9" x14ac:dyDescent="0.2">
      <c r="A60"/>
      <c r="B60" s="12"/>
      <c r="C60" s="12"/>
      <c r="D60" s="12"/>
      <c r="E60" s="13" t="s">
        <v>121</v>
      </c>
      <c r="F60" s="13"/>
      <c r="G60" s="13"/>
      <c r="H60" s="40"/>
      <c r="I60" s="26"/>
    </row>
    <row r="61" spans="1:9" x14ac:dyDescent="0.2">
      <c r="A61"/>
      <c r="B61" s="6" t="s">
        <v>129</v>
      </c>
      <c r="C61" s="6" t="s">
        <v>130</v>
      </c>
      <c r="D61" s="6"/>
      <c r="E61" s="7" t="s">
        <v>131</v>
      </c>
      <c r="F61" s="6" t="s">
        <v>32</v>
      </c>
      <c r="G61" s="8">
        <v>349</v>
      </c>
      <c r="H61" s="36"/>
      <c r="I61" s="24">
        <f>ROUND(G61*H61,2)</f>
        <v>0</v>
      </c>
    </row>
    <row r="62" spans="1:9" x14ac:dyDescent="0.2">
      <c r="A62"/>
      <c r="B62" s="14"/>
      <c r="C62" s="15"/>
      <c r="D62" s="15" t="s">
        <v>132</v>
      </c>
      <c r="E62" s="16" t="s">
        <v>133</v>
      </c>
      <c r="F62" s="15"/>
      <c r="G62" s="14"/>
      <c r="H62" s="41"/>
      <c r="I62" s="27"/>
    </row>
    <row r="63" spans="1:9" x14ac:dyDescent="0.2">
      <c r="A63"/>
      <c r="B63" s="9"/>
      <c r="C63" s="10"/>
      <c r="D63" s="10" t="s">
        <v>134</v>
      </c>
      <c r="E63" s="11" t="s">
        <v>135</v>
      </c>
      <c r="F63" s="10"/>
      <c r="G63" s="9"/>
      <c r="H63" s="39"/>
      <c r="I63" s="25"/>
    </row>
    <row r="64" spans="1:9" x14ac:dyDescent="0.2">
      <c r="A64"/>
      <c r="B64" s="12"/>
      <c r="C64" s="12"/>
      <c r="D64" s="12"/>
      <c r="E64" s="13" t="s">
        <v>136</v>
      </c>
      <c r="F64" s="13"/>
      <c r="G64" s="13"/>
      <c r="H64" s="40"/>
      <c r="I64" s="26"/>
    </row>
    <row r="65" spans="1:9" ht="22.5" x14ac:dyDescent="0.2">
      <c r="A65"/>
      <c r="B65" s="6" t="s">
        <v>137</v>
      </c>
      <c r="C65" s="6" t="s">
        <v>138</v>
      </c>
      <c r="D65" s="6"/>
      <c r="E65" s="7" t="s">
        <v>139</v>
      </c>
      <c r="F65" s="6" t="s">
        <v>32</v>
      </c>
      <c r="G65" s="8">
        <v>84</v>
      </c>
      <c r="H65" s="36"/>
      <c r="I65" s="24">
        <f t="shared" ref="I65:I66" si="5">ROUND(G65*H65,2)</f>
        <v>0</v>
      </c>
    </row>
    <row r="66" spans="1:9" x14ac:dyDescent="0.2">
      <c r="A66"/>
      <c r="B66" s="6" t="s">
        <v>140</v>
      </c>
      <c r="C66" s="6" t="s">
        <v>141</v>
      </c>
      <c r="D66" s="6"/>
      <c r="E66" s="7" t="s">
        <v>142</v>
      </c>
      <c r="F66" s="6" t="s">
        <v>32</v>
      </c>
      <c r="G66" s="8">
        <v>15</v>
      </c>
      <c r="H66" s="36"/>
      <c r="I66" s="24">
        <f t="shared" si="5"/>
        <v>0</v>
      </c>
    </row>
    <row r="67" spans="1:9" x14ac:dyDescent="0.2">
      <c r="A67"/>
      <c r="B67" s="5"/>
      <c r="C67" s="3"/>
      <c r="D67" s="3" t="s">
        <v>143</v>
      </c>
      <c r="E67" s="4" t="s">
        <v>144</v>
      </c>
      <c r="F67" s="3"/>
      <c r="G67" s="5"/>
      <c r="H67" s="37"/>
      <c r="I67" s="23"/>
    </row>
    <row r="68" spans="1:9" x14ac:dyDescent="0.2">
      <c r="A68"/>
      <c r="B68" s="6" t="s">
        <v>145</v>
      </c>
      <c r="C68" s="6" t="s">
        <v>146</v>
      </c>
      <c r="D68" s="6"/>
      <c r="E68" s="7" t="s">
        <v>147</v>
      </c>
      <c r="F68" s="6" t="s">
        <v>46</v>
      </c>
      <c r="G68" s="8">
        <v>9</v>
      </c>
      <c r="H68" s="36"/>
      <c r="I68" s="24">
        <f t="shared" ref="I68:I69" si="6">ROUND(G68*H68,2)</f>
        <v>0</v>
      </c>
    </row>
    <row r="69" spans="1:9" x14ac:dyDescent="0.2">
      <c r="A69"/>
      <c r="B69" s="6" t="s">
        <v>148</v>
      </c>
      <c r="C69" s="6" t="s">
        <v>149</v>
      </c>
      <c r="D69" s="6"/>
      <c r="E69" s="7" t="s">
        <v>150</v>
      </c>
      <c r="F69" s="6" t="s">
        <v>46</v>
      </c>
      <c r="G69" s="8">
        <v>11</v>
      </c>
      <c r="H69" s="36"/>
      <c r="I69" s="24">
        <f t="shared" si="6"/>
        <v>0</v>
      </c>
    </row>
    <row r="70" spans="1:9" x14ac:dyDescent="0.2">
      <c r="A70"/>
      <c r="B70" s="14"/>
      <c r="C70" s="15"/>
      <c r="D70" s="15" t="s">
        <v>151</v>
      </c>
      <c r="E70" s="16" t="s">
        <v>152</v>
      </c>
      <c r="F70" s="15"/>
      <c r="G70" s="14"/>
      <c r="H70" s="41"/>
      <c r="I70" s="27"/>
    </row>
    <row r="71" spans="1:9" x14ac:dyDescent="0.2">
      <c r="A71"/>
      <c r="B71" s="5"/>
      <c r="C71" s="3"/>
      <c r="D71" s="3" t="s">
        <v>153</v>
      </c>
      <c r="E71" s="4" t="s">
        <v>154</v>
      </c>
      <c r="F71" s="3"/>
      <c r="G71" s="5"/>
      <c r="H71" s="37"/>
      <c r="I71" s="23"/>
    </row>
    <row r="72" spans="1:9" ht="22.5" x14ac:dyDescent="0.2">
      <c r="A72"/>
      <c r="B72" s="6" t="s">
        <v>155</v>
      </c>
      <c r="C72" s="6" t="s">
        <v>156</v>
      </c>
      <c r="D72" s="6"/>
      <c r="E72" s="7" t="s">
        <v>157</v>
      </c>
      <c r="F72" s="6" t="s">
        <v>40</v>
      </c>
      <c r="G72" s="19">
        <v>230</v>
      </c>
      <c r="H72" s="38"/>
      <c r="I72" s="24">
        <f t="shared" ref="I72:I74" si="7">ROUND(G72*H72,2)</f>
        <v>0</v>
      </c>
    </row>
    <row r="73" spans="1:9" ht="22.5" x14ac:dyDescent="0.2">
      <c r="A73"/>
      <c r="B73" s="6" t="s">
        <v>158</v>
      </c>
      <c r="C73" s="6" t="s">
        <v>159</v>
      </c>
      <c r="D73" s="6"/>
      <c r="E73" s="7" t="s">
        <v>160</v>
      </c>
      <c r="F73" s="6" t="s">
        <v>40</v>
      </c>
      <c r="G73" s="19">
        <v>250</v>
      </c>
      <c r="H73" s="38"/>
      <c r="I73" s="24">
        <f t="shared" si="7"/>
        <v>0</v>
      </c>
    </row>
    <row r="74" spans="1:9" ht="22.5" x14ac:dyDescent="0.2">
      <c r="A74"/>
      <c r="B74" s="6" t="s">
        <v>161</v>
      </c>
      <c r="C74" s="6" t="s">
        <v>162</v>
      </c>
      <c r="D74" s="6"/>
      <c r="E74" s="7" t="s">
        <v>163</v>
      </c>
      <c r="F74" s="6" t="s">
        <v>40</v>
      </c>
      <c r="G74" s="19">
        <v>270</v>
      </c>
      <c r="H74" s="38"/>
      <c r="I74" s="24">
        <f t="shared" si="7"/>
        <v>0</v>
      </c>
    </row>
    <row r="75" spans="1:9" x14ac:dyDescent="0.2">
      <c r="A75"/>
      <c r="B75" s="5"/>
      <c r="C75" s="3"/>
      <c r="D75" s="3" t="s">
        <v>164</v>
      </c>
      <c r="E75" s="4" t="s">
        <v>165</v>
      </c>
      <c r="F75" s="3"/>
      <c r="G75" s="5"/>
      <c r="H75" s="37"/>
      <c r="I75" s="23"/>
    </row>
    <row r="76" spans="1:9" ht="22.5" x14ac:dyDescent="0.2">
      <c r="A76"/>
      <c r="B76" s="6" t="s">
        <v>166</v>
      </c>
      <c r="C76" s="6" t="s">
        <v>167</v>
      </c>
      <c r="D76" s="6"/>
      <c r="E76" s="7" t="s">
        <v>168</v>
      </c>
      <c r="F76" s="6" t="s">
        <v>32</v>
      </c>
      <c r="G76" s="19">
        <v>751</v>
      </c>
      <c r="H76" s="38"/>
      <c r="I76" s="24">
        <f>ROUND(G76*H76,2)</f>
        <v>0</v>
      </c>
    </row>
    <row r="77" spans="1:9" x14ac:dyDescent="0.2">
      <c r="A77"/>
      <c r="B77" s="5"/>
      <c r="C77" s="3"/>
      <c r="D77" s="3" t="s">
        <v>169</v>
      </c>
      <c r="E77" s="4" t="s">
        <v>170</v>
      </c>
      <c r="F77" s="3"/>
      <c r="G77" s="5"/>
      <c r="H77" s="37"/>
      <c r="I77" s="23"/>
    </row>
    <row r="78" spans="1:9" ht="22.5" x14ac:dyDescent="0.2">
      <c r="A78"/>
      <c r="B78" s="6" t="s">
        <v>171</v>
      </c>
      <c r="C78" s="6" t="s">
        <v>172</v>
      </c>
      <c r="D78" s="6"/>
      <c r="E78" s="7" t="s">
        <v>173</v>
      </c>
      <c r="F78" s="6" t="s">
        <v>40</v>
      </c>
      <c r="G78" s="19">
        <v>380</v>
      </c>
      <c r="H78" s="42"/>
      <c r="I78" s="28">
        <f>ROUND(G78*H78,2)</f>
        <v>0</v>
      </c>
    </row>
    <row r="79" spans="1:9" ht="12.75" customHeight="1" x14ac:dyDescent="0.2">
      <c r="H79" s="30" t="s">
        <v>186</v>
      </c>
      <c r="I79" s="29">
        <f>SUM(I9:I78)</f>
        <v>0</v>
      </c>
    </row>
    <row r="80" spans="1:9" ht="12.75" customHeight="1" x14ac:dyDescent="0.2">
      <c r="H80" s="30" t="s">
        <v>187</v>
      </c>
      <c r="I80" s="29">
        <f>I81-I79</f>
        <v>0</v>
      </c>
    </row>
    <row r="81" spans="8:9" ht="12.75" customHeight="1" x14ac:dyDescent="0.2">
      <c r="H81" s="30" t="s">
        <v>188</v>
      </c>
      <c r="I81" s="29">
        <f>I79*1.23</f>
        <v>0</v>
      </c>
    </row>
  </sheetData>
  <mergeCells count="3">
    <mergeCell ref="B2:G2"/>
    <mergeCell ref="B4:I4"/>
    <mergeCell ref="B3:I3"/>
  </mergeCells>
  <pageMargins left="0.39370078740157499" right="0.39370078740157499" top="0.39370078740157499" bottom="0.39370078740157499" header="0" footer="0"/>
  <pageSetup paperSize="9" scale="7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Jurewicz</dc:creator>
  <cp:lastModifiedBy>Wydział MI</cp:lastModifiedBy>
  <cp:lastPrinted>2023-11-15T08:23:17Z</cp:lastPrinted>
  <dcterms:created xsi:type="dcterms:W3CDTF">2023-11-09T21:50:21Z</dcterms:created>
  <dcterms:modified xsi:type="dcterms:W3CDTF">2023-11-15T08:23:28Z</dcterms:modified>
</cp:coreProperties>
</file>