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zp\POSTĘPOWANIA PZP\2024\8_ZP_2024 Nawozy\3. SWZ z załącznikami\"/>
    </mc:Choice>
  </mc:AlternateContent>
  <xr:revisionPtr revIDLastSave="0" documentId="13_ncr:1_{D7B8883A-D855-433D-B680-6B2AC8EBCB5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3" i="1" l="1"/>
  <c r="J103" i="1" l="1"/>
  <c r="K103" i="1" s="1"/>
  <c r="H102" i="1"/>
  <c r="J102" i="1" s="1"/>
  <c r="K102" i="1" s="1"/>
  <c r="H24" i="1" l="1"/>
  <c r="J24" i="1" s="1"/>
  <c r="K24" i="1" s="1"/>
  <c r="H50" i="1"/>
  <c r="J50" i="1" s="1"/>
  <c r="K50" i="1" s="1"/>
  <c r="H51" i="1"/>
  <c r="J51" i="1" s="1"/>
  <c r="K51" i="1" s="1"/>
  <c r="H48" i="1" l="1"/>
  <c r="J48" i="1" s="1"/>
  <c r="K48" i="1" s="1"/>
  <c r="H49" i="1"/>
  <c r="H47" i="1"/>
  <c r="J47" i="1" s="1"/>
  <c r="H27" i="1"/>
  <c r="J27" i="1" s="1"/>
  <c r="H21" i="1"/>
  <c r="J21" i="1" s="1"/>
  <c r="H12" i="1"/>
  <c r="H11" i="1"/>
  <c r="H10" i="1"/>
  <c r="J49" i="1" l="1"/>
  <c r="K49" i="1" s="1"/>
  <c r="K47" i="1"/>
  <c r="K27" i="1"/>
  <c r="K21" i="1"/>
  <c r="J10" i="1"/>
  <c r="K10" i="1" s="1"/>
  <c r="J11" i="1"/>
  <c r="K11" i="1" s="1"/>
  <c r="J12" i="1"/>
  <c r="K12" i="1" s="1"/>
  <c r="I52" i="1"/>
  <c r="H87" i="1" l="1"/>
  <c r="J87" i="1" s="1"/>
  <c r="K87" i="1" s="1"/>
  <c r="H46" i="1" l="1"/>
  <c r="H78" i="1"/>
  <c r="J78" i="1" s="1"/>
  <c r="K78" i="1" s="1"/>
  <c r="H77" i="1"/>
  <c r="J77" i="1" s="1"/>
  <c r="J46" i="1" l="1"/>
  <c r="K46" i="1" s="1"/>
  <c r="K77" i="1"/>
  <c r="H45" i="1" l="1"/>
  <c r="H56" i="1"/>
  <c r="J56" i="1" s="1"/>
  <c r="K56" i="1" s="1"/>
  <c r="H57" i="1"/>
  <c r="J57" i="1" s="1"/>
  <c r="K57" i="1" s="1"/>
  <c r="H58" i="1"/>
  <c r="J58" i="1" s="1"/>
  <c r="K58" i="1" s="1"/>
  <c r="H59" i="1"/>
  <c r="J59" i="1" s="1"/>
  <c r="K59" i="1" s="1"/>
  <c r="H60" i="1"/>
  <c r="J60" i="1" s="1"/>
  <c r="K60" i="1" s="1"/>
  <c r="H61" i="1"/>
  <c r="J61" i="1" s="1"/>
  <c r="K61" i="1" s="1"/>
  <c r="H62" i="1"/>
  <c r="J62" i="1" s="1"/>
  <c r="K62" i="1" s="1"/>
  <c r="H63" i="1"/>
  <c r="J63" i="1" s="1"/>
  <c r="K63" i="1" s="1"/>
  <c r="H64" i="1"/>
  <c r="J64" i="1" s="1"/>
  <c r="K64" i="1" s="1"/>
  <c r="H65" i="1"/>
  <c r="J65" i="1" s="1"/>
  <c r="K65" i="1" s="1"/>
  <c r="H66" i="1"/>
  <c r="J66" i="1" s="1"/>
  <c r="H67" i="1"/>
  <c r="J67" i="1" s="1"/>
  <c r="K67" i="1" s="1"/>
  <c r="H68" i="1"/>
  <c r="J68" i="1" s="1"/>
  <c r="K68" i="1" s="1"/>
  <c r="H69" i="1"/>
  <c r="J69" i="1" s="1"/>
  <c r="K69" i="1" s="1"/>
  <c r="H70" i="1"/>
  <c r="J70" i="1" s="1"/>
  <c r="K70" i="1" s="1"/>
  <c r="H71" i="1"/>
  <c r="J71" i="1" s="1"/>
  <c r="K71" i="1" s="1"/>
  <c r="H72" i="1"/>
  <c r="J72" i="1" s="1"/>
  <c r="H73" i="1"/>
  <c r="J73" i="1" s="1"/>
  <c r="K73" i="1" s="1"/>
  <c r="H74" i="1"/>
  <c r="J74" i="1" s="1"/>
  <c r="K74" i="1" s="1"/>
  <c r="H95" i="1"/>
  <c r="J95" i="1" s="1"/>
  <c r="K95" i="1" s="1"/>
  <c r="H75" i="1"/>
  <c r="J75" i="1" s="1"/>
  <c r="K75" i="1" s="1"/>
  <c r="H76" i="1"/>
  <c r="J76" i="1" s="1"/>
  <c r="K76" i="1" s="1"/>
  <c r="H79" i="1"/>
  <c r="J79" i="1" s="1"/>
  <c r="K79" i="1" s="1"/>
  <c r="H80" i="1"/>
  <c r="J80" i="1" s="1"/>
  <c r="K80" i="1" s="1"/>
  <c r="H81" i="1"/>
  <c r="J81" i="1" s="1"/>
  <c r="K81" i="1" s="1"/>
  <c r="H82" i="1"/>
  <c r="J82" i="1" s="1"/>
  <c r="K82" i="1" s="1"/>
  <c r="H83" i="1"/>
  <c r="J83" i="1" s="1"/>
  <c r="K83" i="1" s="1"/>
  <c r="H84" i="1"/>
  <c r="J84" i="1" s="1"/>
  <c r="K84" i="1" s="1"/>
  <c r="H85" i="1"/>
  <c r="J85" i="1" s="1"/>
  <c r="K85" i="1" s="1"/>
  <c r="H86" i="1"/>
  <c r="J86" i="1" s="1"/>
  <c r="K86" i="1" s="1"/>
  <c r="H88" i="1"/>
  <c r="J88" i="1" s="1"/>
  <c r="K88" i="1" s="1"/>
  <c r="H89" i="1"/>
  <c r="J89" i="1" s="1"/>
  <c r="K89" i="1" s="1"/>
  <c r="H90" i="1"/>
  <c r="J90" i="1" s="1"/>
  <c r="H91" i="1"/>
  <c r="J91" i="1" s="1"/>
  <c r="K91" i="1" s="1"/>
  <c r="H92" i="1"/>
  <c r="J92" i="1" s="1"/>
  <c r="K92" i="1" s="1"/>
  <c r="H93" i="1"/>
  <c r="J93" i="1" s="1"/>
  <c r="K93" i="1" s="1"/>
  <c r="H94" i="1"/>
  <c r="J94" i="1" s="1"/>
  <c r="H96" i="1"/>
  <c r="J96" i="1" s="1"/>
  <c r="K96" i="1" s="1"/>
  <c r="H97" i="1"/>
  <c r="J97" i="1" s="1"/>
  <c r="K97" i="1" s="1"/>
  <c r="H98" i="1"/>
  <c r="J98" i="1" s="1"/>
  <c r="K98" i="1" s="1"/>
  <c r="H99" i="1"/>
  <c r="J99" i="1" s="1"/>
  <c r="K99" i="1" s="1"/>
  <c r="H100" i="1"/>
  <c r="J100" i="1" s="1"/>
  <c r="K100" i="1" s="1"/>
  <c r="H101" i="1"/>
  <c r="J101" i="1" s="1"/>
  <c r="K101" i="1" s="1"/>
  <c r="H37" i="1"/>
  <c r="J37" i="1" s="1"/>
  <c r="K37" i="1" s="1"/>
  <c r="H9" i="1"/>
  <c r="J9" i="1" s="1"/>
  <c r="H40" i="1"/>
  <c r="J40" i="1" s="1"/>
  <c r="K40" i="1" s="1"/>
  <c r="H55" i="1"/>
  <c r="H13" i="1"/>
  <c r="J13" i="1" s="1"/>
  <c r="K13" i="1" s="1"/>
  <c r="H14" i="1"/>
  <c r="H15" i="1"/>
  <c r="J15" i="1" s="1"/>
  <c r="K15" i="1" s="1"/>
  <c r="H16" i="1"/>
  <c r="J16" i="1" s="1"/>
  <c r="K16" i="1" s="1"/>
  <c r="H33" i="1"/>
  <c r="J33" i="1" s="1"/>
  <c r="K33" i="1" s="1"/>
  <c r="H17" i="1"/>
  <c r="J17" i="1" s="1"/>
  <c r="H18" i="1"/>
  <c r="J18" i="1" s="1"/>
  <c r="K18" i="1" s="1"/>
  <c r="H19" i="1"/>
  <c r="J19" i="1" s="1"/>
  <c r="H20" i="1"/>
  <c r="J20" i="1" s="1"/>
  <c r="K20" i="1" s="1"/>
  <c r="H22" i="1"/>
  <c r="J22" i="1" s="1"/>
  <c r="H23" i="1"/>
  <c r="J23" i="1" s="1"/>
  <c r="H25" i="1"/>
  <c r="J25" i="1" s="1"/>
  <c r="K25" i="1" s="1"/>
  <c r="H26" i="1"/>
  <c r="J26" i="1" s="1"/>
  <c r="K26" i="1" s="1"/>
  <c r="H28" i="1"/>
  <c r="J28" i="1" s="1"/>
  <c r="K28" i="1" s="1"/>
  <c r="H29" i="1"/>
  <c r="H30" i="1"/>
  <c r="J30" i="1" s="1"/>
  <c r="K30" i="1" s="1"/>
  <c r="H31" i="1"/>
  <c r="J31" i="1" s="1"/>
  <c r="K31" i="1" s="1"/>
  <c r="H32" i="1"/>
  <c r="J32" i="1" s="1"/>
  <c r="H34" i="1"/>
  <c r="J34" i="1" s="1"/>
  <c r="K34" i="1" s="1"/>
  <c r="H35" i="1"/>
  <c r="J35" i="1" s="1"/>
  <c r="K35" i="1" s="1"/>
  <c r="H36" i="1"/>
  <c r="J36" i="1" s="1"/>
  <c r="K36" i="1" s="1"/>
  <c r="H39" i="1"/>
  <c r="J39" i="1" s="1"/>
  <c r="K39" i="1" s="1"/>
  <c r="H41" i="1"/>
  <c r="J41" i="1" s="1"/>
  <c r="H42" i="1"/>
  <c r="J42" i="1" s="1"/>
  <c r="H43" i="1"/>
  <c r="J43" i="1" s="1"/>
  <c r="H44" i="1"/>
  <c r="J44" i="1" s="1"/>
  <c r="H38" i="1"/>
  <c r="J38" i="1" s="1"/>
  <c r="H104" i="1" l="1"/>
  <c r="J14" i="1"/>
  <c r="H52" i="1"/>
  <c r="J55" i="1"/>
  <c r="J104" i="1" s="1"/>
  <c r="J45" i="1"/>
  <c r="K45" i="1" s="1"/>
  <c r="K72" i="1"/>
  <c r="J29" i="1"/>
  <c r="K29" i="1" s="1"/>
  <c r="K90" i="1"/>
  <c r="K22" i="1"/>
  <c r="K9" i="1"/>
  <c r="K66" i="1"/>
  <c r="K94" i="1"/>
  <c r="K19" i="1"/>
  <c r="K17" i="1"/>
  <c r="K42" i="1"/>
  <c r="K32" i="1"/>
  <c r="K41" i="1"/>
  <c r="K23" i="1"/>
  <c r="K38" i="1"/>
  <c r="K43" i="1"/>
  <c r="K44" i="1"/>
  <c r="K14" i="1" l="1"/>
  <c r="J52" i="1"/>
  <c r="K55" i="1"/>
  <c r="K104" i="1" s="1"/>
  <c r="B7" i="1"/>
  <c r="C7" i="1" s="1"/>
  <c r="K52" i="1" l="1"/>
</calcChain>
</file>

<file path=xl/sharedStrings.xml><?xml version="1.0" encoding="utf-8"?>
<sst xmlns="http://schemas.openxmlformats.org/spreadsheetml/2006/main" count="301" uniqueCount="222">
  <si>
    <t>Lp.</t>
  </si>
  <si>
    <t>Charakterystyka produktu (wymagania)</t>
  </si>
  <si>
    <t>Przykładowy produkt spełniający wymagania Zamawiającego</t>
  </si>
  <si>
    <t>Wielkość opak.</t>
  </si>
  <si>
    <t>Pakiet nr 1</t>
  </si>
  <si>
    <t>Saletra wapniowa Calcinit</t>
  </si>
  <si>
    <t>25kg</t>
  </si>
  <si>
    <t>Azot całkowity (N) 13,3% (w tym 5,5% - azot azotanowy, 8,1% - azot amonowy); fosfor (P) 6,1%; potas (K) 17,1%; magnez (4,5%); siarka (21%); mikroelementy: żelazo (0,17%), mangan (0,27%), miedź (0,18%), cynk (0,045%), bor (0,045%) i molibden (0,04%)</t>
  </si>
  <si>
    <t>Azofoska granulowana</t>
  </si>
  <si>
    <t>(12-11-18+Mg+S+Mikro)</t>
  </si>
  <si>
    <t>Yara Mila Complex (12:11:18)</t>
  </si>
  <si>
    <t>Razem Pakiet  nr 1</t>
  </si>
  <si>
    <t xml:space="preserve"> Pakiet  nr 2</t>
  </si>
  <si>
    <t>Agroleaf total 20-20-20</t>
  </si>
  <si>
    <t>Razem Pakiet  nr 2</t>
  </si>
  <si>
    <t>3,0% (N) azot całkowity; 0,7% (N) azot azotanowy; 2,3% (N) azot amidowy; 2,0% (K) potas w przeliczeniu na K rozpuszczalny w wodzie; 70mg/l (Cu) miedź całkowita; 400 mg/l (Fe) żelazo całkowite; 170 mg/l (Mn) całkowity; 20 mg/l (Mo) molibden całkowity; 150 mg/l (Zn) cynk całkowity. pH roztworu 3,3-4,3</t>
  </si>
  <si>
    <t>3,0% (N) azot całkowity; 0,7% (N) azot azotanowy; 2,3% (N) azot amidowy; 2,0% (K) potas w przeliczeniu na K rozpuszczalny w wodzie; 70mg/l (Cu) miedź całkowita; 400 mg/l (Fe) żelazo całkowite; 170 mg/l (Mn) całkowity; 20 mg/l (Mo) molibden całkowity; 150 mg/l (Zn) cynk całkowity. pH roztworu 3,3-4,3</t>
  </si>
  <si>
    <t>20l</t>
  </si>
  <si>
    <t>Kristalon czerwony</t>
  </si>
  <si>
    <t xml:space="preserve">Azot ogólny – 19% N (w tym: 11,9% N-NO3 i 7,1% N-NH4); </t>
  </si>
  <si>
    <t>Kristalon niebieski</t>
  </si>
  <si>
    <t>Kristalon zielony</t>
  </si>
  <si>
    <t>Kristalon żółty</t>
  </si>
  <si>
    <t>Optysil</t>
  </si>
  <si>
    <t>1l</t>
  </si>
  <si>
    <t>NPK 12-12-17</t>
  </si>
  <si>
    <t>85% kwasy humusowe, 12% tlenek potasu (K20) rozpuszczalny w wodzie, 0,6% żelazo (Fe) rozpuszczalne w wodzie</t>
  </si>
  <si>
    <t xml:space="preserve">Rosahumus </t>
  </si>
  <si>
    <t>Saletra magnezowa</t>
  </si>
  <si>
    <t>Saletra potasowo-wapniowa - Unika Calcium</t>
  </si>
  <si>
    <t>Saletrzak granulowany</t>
  </si>
  <si>
    <t>Sól potasowa</t>
  </si>
  <si>
    <t>Tytan (Ti) 8,5 g/l</t>
  </si>
  <si>
    <t>Tytanit</t>
  </si>
  <si>
    <t>CaO-50% + mikroelementy</t>
  </si>
  <si>
    <t>Wapniak Kornicki</t>
  </si>
  <si>
    <t xml:space="preserve">Saletra amonowa </t>
  </si>
  <si>
    <t xml:space="preserve">Azot całkowity (N) 15% Fosfor (P)4,4% Rozpuszczalne w wodzie 4,4% Potas (K) 25,7% Rozpuszczalne w wodzie 25,7% Żelazo (Fe) 0,14% Rozpuszczalne w wodzie 0,14% Chelatowane DTPA 0,14% Mangan (Mn) 0,07% Rozpuszczalne w wodzie 0,07% Chelatowane EDTA 0,07% Bor 0,03% Rozpuszczalne w wodzie 0,03% Miedź (Cu) 0,070% Rozpuszczalne w wodzie 0,070% Chelatowane EDTA 0,070% Molibden (Mo) 0,001% Rozpuszczalne w wodzie 0,001% Cynk (Zn) 0,070% Rozpuszczalne w wodzie 0,070% Chelatowane EDTA 0,070% </t>
  </si>
  <si>
    <t>Agroleaf power high K 15-10-31+TE</t>
  </si>
  <si>
    <t>Agroleaf 15-10-31</t>
  </si>
  <si>
    <t>1kg</t>
  </si>
  <si>
    <t>5l</t>
  </si>
  <si>
    <t>Miedź (Cu) - 1,5g/l;, Żelazo (Fe) - 24 %;, Mangan (Mn) - 10 g/l;, Bor (B) - 2,8 g/l;, Molibden (Mo) - 0,54 g/l,, Cynk (Zn) - 3,5 g/l.</t>
  </si>
  <si>
    <t>Pioner Mikro Plus</t>
  </si>
  <si>
    <t>10l</t>
  </si>
  <si>
    <t>NPK (MgO + SO3)  13,3 - 6,1 - 17,1 (4,5 + 21,0) Nawóz zawiera także: bor, miedź, żelazo, mangan, molibden, cynk, magnez, siarkę.</t>
  </si>
  <si>
    <t>Azofoska Pylista</t>
  </si>
  <si>
    <t>N-21% [Siarczan amonu]</t>
  </si>
  <si>
    <t>Siarczan amonu</t>
  </si>
  <si>
    <t>16,0% (N) azot całkowity; 4,7% (N) azot azotanowy; 11,3% (N) azot amonowy; 5,2% (P2O5) pięciotlenek fosforu rozpuszczalny w obojętnym roztworze cytrynianu amonu i wodzie; 3,4% (P2O5) pięciotlenek fosforu rozpuszczalny w wodzie; 5,2% (K2O) tlenek potasu rozpuszczalny w wodzie; 3,0% (MgO) tlenek magnezu całkowity; 26,0% (SO3) trójtlenek siarki całkowity; 4,0% (Fe) żelazo całkowite</t>
  </si>
  <si>
    <t>Fos Dar 40</t>
  </si>
  <si>
    <t>Hydrovit</t>
  </si>
  <si>
    <t>Hydrovit do borówki amerykańskiej</t>
  </si>
  <si>
    <t>chelat żelaza</t>
  </si>
  <si>
    <t>Mikrovit Żelazo 75</t>
  </si>
  <si>
    <t>Mocznik</t>
  </si>
  <si>
    <t>Optycal</t>
  </si>
  <si>
    <t>Azot całkowity (N) - 15%, Pięciotlenek fosforu (P4O10) - 9%, Tlenek potasu (K2O) - 12%, Tlenek magnezu (MgO) - 2%, Żelazo (Fe) - 0,45%, Mangan (Mn) - 0,06%, Bor (B) - 0,03%, Miedź (Cu) - 0,050%, Molibden (Mo) - 0,020%, Cynk (Zn) - 0,15%</t>
  </si>
  <si>
    <t>NPK  9-5-30+Mg, do fertygacji</t>
  </si>
  <si>
    <t>Pioner NPK Makro 9-5-30+Mg (czerwony)</t>
  </si>
  <si>
    <t>NPK 9-10-38 + Mg + Mikroelementy</t>
  </si>
  <si>
    <t>NPK 18-18-18</t>
  </si>
  <si>
    <t>NPK 8-24-24</t>
  </si>
  <si>
    <t>NaturalCrop Sl</t>
  </si>
  <si>
    <t>Bacterbase</t>
  </si>
  <si>
    <t>Glomus spp, Rhizophagus irregularis, Bacillus subtilis, Streptomyces spp., Trichoderma spp., Pichia pastoris</t>
  </si>
  <si>
    <t>Bactim Vigor</t>
  </si>
  <si>
    <t>EM Farma Plus</t>
  </si>
  <si>
    <t>Planowa  liczba opakowań</t>
  </si>
  <si>
    <t>27% azotu (13,5 % w formie azotu amonowego (NH4), 13,5 % w formie azotu azotanowego (NO3)</t>
  </si>
  <si>
    <t>Formularz asortymentowo-cenowy</t>
  </si>
  <si>
    <r>
      <t>K</t>
    </r>
    <r>
      <rPr>
        <vertAlign val="sub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O min.50% [Siarczan potasu granulowany]</t>
    </r>
  </si>
  <si>
    <r>
      <t>N - 13,7%; P</t>
    </r>
    <r>
      <rPr>
        <vertAlign val="sub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O</t>
    </r>
    <r>
      <rPr>
        <vertAlign val="subscript"/>
        <sz val="10"/>
        <rFont val="Calibri"/>
        <family val="2"/>
        <charset val="238"/>
        <scheme val="minor"/>
      </rPr>
      <t xml:space="preserve">5 </t>
    </r>
    <r>
      <rPr>
        <sz val="10"/>
        <rFont val="Calibri"/>
        <family val="2"/>
        <charset val="238"/>
        <scheme val="minor"/>
      </rPr>
      <t>- 0%, K</t>
    </r>
    <r>
      <rPr>
        <vertAlign val="sub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O - 46,3%; rozpuszczalny, do fertygacji</t>
    </r>
  </si>
  <si>
    <r>
      <t>N - 14%; K</t>
    </r>
    <r>
      <rPr>
        <vertAlign val="sub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O - 24%, CaO - 12%</t>
    </r>
  </si>
  <si>
    <r>
      <t>60% K</t>
    </r>
    <r>
      <rPr>
        <vertAlign val="sub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O</t>
    </r>
  </si>
  <si>
    <r>
      <t>P</t>
    </r>
    <r>
      <rPr>
        <vertAlign val="sub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O</t>
    </r>
    <r>
      <rPr>
        <vertAlign val="subscript"/>
        <sz val="10"/>
        <rFont val="Calibri"/>
        <family val="2"/>
        <charset val="238"/>
        <scheme val="minor"/>
      </rPr>
      <t>5</t>
    </r>
    <r>
      <rPr>
        <sz val="10"/>
        <rFont val="Calibri"/>
        <family val="2"/>
        <charset val="238"/>
        <scheme val="minor"/>
      </rPr>
      <t xml:space="preserve"> - 46% </t>
    </r>
  </si>
  <si>
    <r>
      <t>40% P</t>
    </r>
    <r>
      <rPr>
        <vertAlign val="sub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O</t>
    </r>
    <r>
      <rPr>
        <vertAlign val="subscript"/>
        <sz val="10"/>
        <rFont val="Calibri"/>
        <family val="2"/>
        <charset val="238"/>
        <scheme val="minor"/>
      </rPr>
      <t>5</t>
    </r>
    <r>
      <rPr>
        <sz val="10"/>
        <rFont val="Calibri"/>
        <family val="2"/>
        <charset val="238"/>
        <scheme val="minor"/>
      </rPr>
      <t xml:space="preserve"> - pięciotlenek fosforu rozpuszczalny w kwasach mineralnych, 25% P2O5 - rozpuszczalnego w obojętnym roztworze cytrynianu i wodzie, 10% CaO - tlenek wapnia rozpuszczalny w wodzie, mikroelementy</t>
    </r>
  </si>
  <si>
    <r>
      <t>Azot (N) w formie azotanowej 2%; pięciotlenek fosforu (P</t>
    </r>
    <r>
      <rPr>
        <vertAlign val="sub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O</t>
    </r>
    <r>
      <rPr>
        <vertAlign val="subscript"/>
        <sz val="10"/>
        <rFont val="Calibri"/>
        <family val="2"/>
        <charset val="238"/>
        <scheme val="minor"/>
      </rPr>
      <t>5</t>
    </r>
    <r>
      <rPr>
        <sz val="10"/>
        <rFont val="Calibri"/>
        <family val="2"/>
        <charset val="238"/>
        <scheme val="minor"/>
      </rPr>
      <t>) 2,5%; tlenek potasu (K</t>
    </r>
    <r>
      <rPr>
        <vertAlign val="sub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O) 3%; tlenek magnezu (MgO) całkowity 0,65%; tlenek wapnia (CaO) całkowity 1,5%; Bor (B) 0,0027%; miedź (Cu) 0,0012%; żelazo (Fe) 0,0144%; Mangan (Mn) 0,0072%; Molibden (Mo) 0,00045%; Cynk (Zn) 0,0027%; dwutlenek krzemu (SiO</t>
    </r>
    <r>
      <rPr>
        <vertAlign val="sub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) powyżej 0,02%; bakterie z rodzaju salmonella nieobecne w 25g; bakterie z grupy Ecoli mniej jak 1000 MPN/g</t>
    </r>
  </si>
  <si>
    <t xml:space="preserve">Wapnovit turbo </t>
  </si>
  <si>
    <t xml:space="preserve">Yara PG Mix (14:16:18) </t>
  </si>
  <si>
    <t>Żywa kreda</t>
  </si>
  <si>
    <t>Bor 150g/l (11%)</t>
  </si>
  <si>
    <t>Bormax</t>
  </si>
  <si>
    <t>Florovit płynny</t>
  </si>
  <si>
    <t>Potas – 50% K2O (41,5% K);  siarka – 42,5% SO3 (17% S); rozpuszczalność (20°C) – 124 g/litr; pH (1% roztworu) – 2,7;  do fertygacji</t>
  </si>
  <si>
    <t xml:space="preserve">Krista SOP Siarczan potasu </t>
  </si>
  <si>
    <r>
      <t>Azot ogólny – 12% N (w tym: 10,1% N-NO3 i 1,9% N-NH</t>
    </r>
    <r>
      <rPr>
        <vertAlign val="subscript"/>
        <sz val="10"/>
        <rFont val="Calibri"/>
        <family val="2"/>
        <charset val="238"/>
        <scheme val="minor"/>
      </rPr>
      <t>4</t>
    </r>
    <r>
      <rPr>
        <sz val="10"/>
        <rFont val="Calibri"/>
        <family val="2"/>
        <charset val="238"/>
        <scheme val="minor"/>
      </rPr>
      <t>); fosfor – 12% P</t>
    </r>
    <r>
      <rPr>
        <vertAlign val="sub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O</t>
    </r>
    <r>
      <rPr>
        <vertAlign val="subscript"/>
        <sz val="10"/>
        <rFont val="Calibri"/>
        <family val="2"/>
        <charset val="238"/>
        <scheme val="minor"/>
      </rPr>
      <t>5</t>
    </r>
    <r>
      <rPr>
        <sz val="10"/>
        <rFont val="Calibri"/>
        <family val="2"/>
        <charset val="238"/>
        <scheme val="minor"/>
      </rPr>
      <t>; potas – 36% K</t>
    </r>
    <r>
      <rPr>
        <vertAlign val="sub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O; siarka – 1% S; EC 0,1% roztworu – 1,2</t>
    </r>
  </si>
  <si>
    <r>
      <t>Azot ogólny – 18% N (w tym: 4,9% N-NO3; 3,3% N-NH</t>
    </r>
    <r>
      <rPr>
        <vertAlign val="subscript"/>
        <sz val="10"/>
        <rFont val="Calibri"/>
        <family val="2"/>
        <charset val="238"/>
        <scheme val="minor"/>
      </rPr>
      <t>4</t>
    </r>
    <r>
      <rPr>
        <sz val="10"/>
        <rFont val="Calibri"/>
        <family val="2"/>
        <charset val="238"/>
        <scheme val="minor"/>
      </rPr>
      <t xml:space="preserve"> i 9,8% N-NH</t>
    </r>
    <r>
      <rPr>
        <vertAlign val="sub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); fosfor – 18% P</t>
    </r>
    <r>
      <rPr>
        <vertAlign val="sub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O</t>
    </r>
    <r>
      <rPr>
        <vertAlign val="subscript"/>
        <sz val="10"/>
        <rFont val="Calibri"/>
        <family val="2"/>
        <charset val="238"/>
        <scheme val="minor"/>
      </rPr>
      <t>5</t>
    </r>
    <r>
      <rPr>
        <sz val="10"/>
        <rFont val="Calibri"/>
        <family val="2"/>
        <charset val="238"/>
        <scheme val="minor"/>
      </rPr>
      <t>; potas – 18% K</t>
    </r>
    <r>
      <rPr>
        <vertAlign val="sub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O; magnez – 3% MgO; siarka – 2% S; EC 0,1% roztworu – 0,9</t>
    </r>
  </si>
  <si>
    <r>
      <t>Azot ogólny – 13% N (w tym: 4,4% N-NO</t>
    </r>
    <r>
      <rPr>
        <vertAlign val="subscript"/>
        <sz val="10"/>
        <rFont val="Calibri"/>
        <family val="2"/>
        <charset val="238"/>
        <scheme val="minor"/>
      </rPr>
      <t>3</t>
    </r>
    <r>
      <rPr>
        <sz val="10"/>
        <rFont val="Calibri"/>
        <family val="2"/>
        <charset val="238"/>
        <scheme val="minor"/>
      </rPr>
      <t xml:space="preserve"> i 8,6% N-NH4); fosfor – 40% P</t>
    </r>
    <r>
      <rPr>
        <vertAlign val="sub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O</t>
    </r>
    <r>
      <rPr>
        <vertAlign val="subscript"/>
        <sz val="10"/>
        <rFont val="Calibri"/>
        <family val="2"/>
        <charset val="238"/>
        <scheme val="minor"/>
      </rPr>
      <t>5</t>
    </r>
    <r>
      <rPr>
        <sz val="10"/>
        <rFont val="Calibri"/>
        <family val="2"/>
        <charset val="238"/>
        <scheme val="minor"/>
      </rPr>
      <t>; potas – 13% K</t>
    </r>
    <r>
      <rPr>
        <vertAlign val="sub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O; EC 0,1% roztworu – 1,0</t>
    </r>
  </si>
  <si>
    <t>MKP ICL NOVA PEAK 0-52-34</t>
  </si>
  <si>
    <t>Perlka</t>
  </si>
  <si>
    <t>Polifoska 6</t>
  </si>
  <si>
    <t>Polifoska 8</t>
  </si>
  <si>
    <t>Azot całkowity (N) – 34,4% (w formie amonowej (N-NH ) – 17,2% i azotanowej (N-NO ) – 17,2%) [Saletra amonowa]</t>
  </si>
  <si>
    <t>Azot (N) 27%,    Magnez (MgO) 4%,  Wapń (CaO) 2%</t>
  </si>
  <si>
    <t>siarczan magnezu granulowany</t>
  </si>
  <si>
    <t>Azot całkowity (N) 15%, pięciotlenek fosforu (P205) 10%, Tlenek potasu (K20) 31%, Żelazo (Fe) 0,14%, Mangan (Mn) 0,07%, Bor 0,03%, Miedź (Cu) 0,070%, Molibden (Mo) 0,001%, Cynk (Zn) 0,070%</t>
  </si>
  <si>
    <r>
      <t>Azot całkowity (N) 20%, Pięciotlenek fosforu (P</t>
    </r>
    <r>
      <rPr>
        <vertAlign val="sub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0</t>
    </r>
    <r>
      <rPr>
        <vertAlign val="subscript"/>
        <sz val="10"/>
        <rFont val="Calibri"/>
        <family val="2"/>
        <charset val="238"/>
        <scheme val="minor"/>
      </rPr>
      <t>5</t>
    </r>
    <r>
      <rPr>
        <sz val="10"/>
        <rFont val="Calibri"/>
        <family val="2"/>
        <charset val="238"/>
        <scheme val="minor"/>
      </rPr>
      <t>) 20%, Tlenek potasu (K</t>
    </r>
    <r>
      <rPr>
        <vertAlign val="sub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0) 20%,  Żelazo (Fe) 0,14%, Mangan (Mn) 0,07%, Bor 0,03%, Miedź (Cu) 0,070%, Molibden (Mo) 0,001%, Cynk (Zn) 0,070%</t>
    </r>
  </si>
  <si>
    <t>Mikrobiologiczny biostymulant dla gleby</t>
  </si>
  <si>
    <t>BioPuls Forte</t>
  </si>
  <si>
    <t>Probiotyczne kultury mikrobiologiczne SCD, sól kamienna, kompleks minerałów, ekologiczna melasa z trzciny cukrowej, woda</t>
  </si>
  <si>
    <t>Fertilan</t>
  </si>
  <si>
    <t>N (azot amidowy) 46%</t>
  </si>
  <si>
    <t>Biostymulator z L- aminokwasami</t>
  </si>
  <si>
    <t>Obornik bydlęcy granulowany</t>
  </si>
  <si>
    <t>CaO - 35%, Cu - 0,05%, B  - 0,1%, Zn - 0,2 % + Mrówczan</t>
  </si>
  <si>
    <t>NPK - 19-9-10</t>
  </si>
  <si>
    <t>Osmocote 3-4 mies</t>
  </si>
  <si>
    <t>NPK - 11-10-19</t>
  </si>
  <si>
    <t>Osmocote 5 -6 mies</t>
  </si>
  <si>
    <t>Osmocote exact 5-6m standard 15-9-12+2mgo 25kg</t>
  </si>
  <si>
    <t>Azot całkowity N - 19%, Azot w formie azotanowej N-NO3 - 6,4%, Azot w formie amonowej N-NH4 - 8,2%, Mocznik - 4,4%, Pięciotlenek fosforu P2O5 - 9%,  Tlenek potasu K2O - 10%, Tlenek magnezu MgO - 2%,  Trójtlenek siarki SO3 - 13%, Żelazo Fe Całkowite - 0,3%,  Żelazo Fe EDTA - 0,06%,  Mangan Mn - 0,04%,  Cynk Zn - 0,011%,  Miedź Cu - 0,037%,  Bor B - 0,01%,  Molibden Mo - 0,015%</t>
  </si>
  <si>
    <t>Osmocote Pro 3-4m 19-9-10+2MgO+mic 25 kg</t>
  </si>
  <si>
    <t>NPK - 15-30-15</t>
  </si>
  <si>
    <t>Polyfeed</t>
  </si>
  <si>
    <t>Polyfeed 18-18-18</t>
  </si>
  <si>
    <t>Polyfeed 9-10-38-3</t>
  </si>
  <si>
    <t>Siarczan potasu ekologiczny (Kalisop)</t>
  </si>
  <si>
    <t>Siarczan potasu Belgia</t>
  </si>
  <si>
    <t xml:space="preserve">Florovit do trawników z mchem </t>
  </si>
  <si>
    <t>Florovit do borówek i innych roślin kwaśnolubnych</t>
  </si>
  <si>
    <t>Apol-humus</t>
  </si>
  <si>
    <t>Kwasy huminowe, fulwowe, chitozan</t>
  </si>
  <si>
    <t>Yara Mila Complex</t>
  </si>
  <si>
    <r>
      <t>Azot całkowity (N) 0%, pięciotlenek fosforu (P</t>
    </r>
    <r>
      <rPr>
        <vertAlign val="sub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0</t>
    </r>
    <r>
      <rPr>
        <vertAlign val="subscript"/>
        <sz val="10"/>
        <rFont val="Calibri"/>
        <family val="2"/>
        <charset val="238"/>
        <scheme val="minor"/>
      </rPr>
      <t>5</t>
    </r>
    <r>
      <rPr>
        <sz val="10"/>
        <rFont val="Calibri"/>
        <family val="2"/>
        <charset val="238"/>
        <scheme val="minor"/>
      </rPr>
      <t>) 52%, tlenek potasu (K</t>
    </r>
    <r>
      <rPr>
        <vertAlign val="sub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O) 34%</t>
    </r>
  </si>
  <si>
    <t>10 (8x9)</t>
  </si>
  <si>
    <t>8 (6x7)</t>
  </si>
  <si>
    <t>11 (8+10)</t>
  </si>
  <si>
    <t>Cena  jedn. netto /opak.  [PLN]</t>
  </si>
  <si>
    <t>Wartość netto [PLN]</t>
  </si>
  <si>
    <t>Wartość podatku VAT [PLN]</t>
  </si>
  <si>
    <t>Wartość brutto [PLN]</t>
  </si>
  <si>
    <t>5,5kg</t>
  </si>
  <si>
    <t xml:space="preserve">1kg </t>
  </si>
  <si>
    <t>5kg</t>
  </si>
  <si>
    <t>3kg</t>
  </si>
  <si>
    <t>50kg</t>
  </si>
  <si>
    <t>10kg</t>
  </si>
  <si>
    <t xml:space="preserve">25kg </t>
  </si>
  <si>
    <t xml:space="preserve">50kg </t>
  </si>
  <si>
    <t xml:space="preserve">1l </t>
  </si>
  <si>
    <t>15kg</t>
  </si>
  <si>
    <t>1,5kg</t>
  </si>
  <si>
    <t>40l</t>
  </si>
  <si>
    <t>4,5kg</t>
  </si>
  <si>
    <t>200kg</t>
  </si>
  <si>
    <t>kwas azotowy 60%</t>
  </si>
  <si>
    <t>Saletra potasowa Krista</t>
  </si>
  <si>
    <t>ASX siarczan magnezu</t>
  </si>
  <si>
    <t xml:space="preserve">TrifosGran Premium </t>
  </si>
  <si>
    <t>N - 19,8%, CaO - 50%</t>
  </si>
  <si>
    <t>NPK(S) 6-20-30-(7)</t>
  </si>
  <si>
    <t>NPK (Mg) 16-7-18 (4) % (m/m)</t>
  </si>
  <si>
    <t xml:space="preserve">Azot ogólny – 6% N (w tym: 4,5% N-NO3; 1,5% N-NH4); fosfor – 12% (P2O5); potas – 36% (K2O) + micro (3% MgO; 20% SO3;  0,025% B; 0,01% Cu; 0,07%  Fe;  0,04% Mn;  0,04% Mo;  0,025% Zn)
 </t>
  </si>
  <si>
    <t xml:space="preserve">Kristanol pomarańczowy </t>
  </si>
  <si>
    <t>500kg</t>
  </si>
  <si>
    <t>600kg</t>
  </si>
  <si>
    <t xml:space="preserve">Ultrasol </t>
  </si>
  <si>
    <t>NPK 20-20-20</t>
  </si>
  <si>
    <t>NPK 15-30-15</t>
  </si>
  <si>
    <t xml:space="preserve">Rosasol </t>
  </si>
  <si>
    <t>Nawóz mineralny</t>
  </si>
  <si>
    <t>Beta-chikol</t>
  </si>
  <si>
    <t xml:space="preserve">Carbohumic </t>
  </si>
  <si>
    <t>Ekofert</t>
  </si>
  <si>
    <t xml:space="preserve">zawiera 50% zmielonej owczej wełny </t>
  </si>
  <si>
    <t>Florovit BIO nawóz do borówek i innych roślin kwaśnolubnych</t>
  </si>
  <si>
    <t xml:space="preserve">Nawóz wieloskładnikowy w formie granulatu, nawóz NPK (MgO + SO3) 12,5 - 8,5 - 17,0 (2,5 + 32,0) z borem, miedzią, żelazem, manganem, molibdenem, cynkiem </t>
  </si>
  <si>
    <t>Azot ogólny – 6% N (w tym: 4,5% N-NO3; 1,5% N-NH4); fosfor – 12% (P2O5); potas – 36% (K2O) + micro (3% MgO; 20% SO3;  0,025% B; 0,01% Cu; 0,07%  Fe;  0,04% Mn;  0,04% Mo;  0,025% Zn)</t>
  </si>
  <si>
    <t xml:space="preserve">Kristalon pomarańczowy  </t>
  </si>
  <si>
    <t>Osmocote</t>
  </si>
  <si>
    <t>Plantivax l</t>
  </si>
  <si>
    <t xml:space="preserve">21% tlenku magnezu (MgO) całkowitego (16% rozpuszczalnego w wodzie), 30% siarki (SO₃), </t>
  </si>
  <si>
    <t>Tlenek wapnia CaO 32,1%; Dwutlenek krzemu SiO2 26,4%; Trójtlenek żelaza Fe2O3 1,7%; Tlenek potasu K2O 1,3%; Tlenek magnezu MgO 1,1%; Dwutlenek tytanu TiO2 0,2%; Tlenek manganu MnO 0,1%</t>
  </si>
  <si>
    <t>SmartSil WP</t>
  </si>
  <si>
    <t>19% fosforu (P2O5) w formie fosforanu jednowapniowego, 32% siarki przyswajalne,25% wapnia (CaO)</t>
  </si>
  <si>
    <t>superfosfat</t>
  </si>
  <si>
    <t>KHCO3</t>
  </si>
  <si>
    <t>Wodorowęglan potasowy</t>
  </si>
  <si>
    <r>
      <t>Specjalistyczny nawóz do sporządzania substratów torfowych, PG MIX 14N+16P</t>
    </r>
    <r>
      <rPr>
        <vertAlign val="sub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O</t>
    </r>
    <r>
      <rPr>
        <vertAlign val="subscript"/>
        <sz val="10"/>
        <rFont val="Calibri"/>
        <family val="2"/>
        <charset val="238"/>
        <scheme val="minor"/>
      </rPr>
      <t>5</t>
    </r>
    <r>
      <rPr>
        <sz val="10"/>
        <rFont val="Calibri"/>
        <family val="2"/>
        <charset val="238"/>
        <scheme val="minor"/>
      </rPr>
      <t>+18K</t>
    </r>
    <r>
      <rPr>
        <vertAlign val="sub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O+mikro – wieloskładnikowy, bezchlorkowy nawóz drobnokrystaliczny.</t>
    </r>
  </si>
  <si>
    <t xml:space="preserve">Targa Super </t>
  </si>
  <si>
    <t xml:space="preserve"> NPK 30+10+10 % (m/m). Azot (N) całkowity 30%, w tym amonowy 2,1%, azotanowy 3,3%, amidowy 24,6%, pięciotlenek fosforu (P2O5) 10% rozpuszczalny w obojętnym roztworze cytrynianu amonu i wodzie, tlenek potasu (K2O) 10% rozp. w wodzie z mieszaniną mikroskładników pokarmowych bor (B) 0,02% rozpuszczalny w wodzie, miedź (Cu) 0,015% rozp. w wodzie, schelatowane w EDTA, żelazo (Fe) 0,12% rozp. w wodzie, schelatowane w DTPA, mangan (Mn) 0,06% rozp. w wodzie, schelatowane w EDTA, molibden (Mo) 0,010% rozp. w wodzie, cynk (Zn) 0,015% rozp. w wodzie, schelatowane w EDTA.</t>
  </si>
  <si>
    <t xml:space="preserve">Substral magiczna siła do borówek </t>
  </si>
  <si>
    <t>4,0% (N) azot całkowity;4,0% (N) azot amonowy; 10,5% (P2O5) pięciotlenek fosforu rozpuszczalny w obojętnym roztworze cytrynianu amonu i wodzie; 7,0% (P2O5) pięciotlenek fosforu rozpuszczalny w wodzie; 18,0% (K2O) tlenek potasu rozpuszczalny w wodzie; 4,0% (MgO) tlenek magnezu całkowity; 35,0% (SO3) trójtlenek siarki całkowity; 0,10% (B) bor całkowity; 0,100% (Cu) miedź całkowita; 1,65% (Fe) żelazo całkowite; 0,15% (Mn) mangan całkowity; 0,044% (Zn) cynk całkowity.</t>
  </si>
  <si>
    <t>Florovit, Nawóz Jesienny do Roślin  Kwaśnolubnych</t>
  </si>
  <si>
    <t>P₂O₅ – 25 % m/m, potas; K₂O – 49 % m/m</t>
  </si>
  <si>
    <t>Solfan PK</t>
  </si>
  <si>
    <t xml:space="preserve">3kg </t>
  </si>
  <si>
    <t>1 l</t>
  </si>
  <si>
    <t>250ml</t>
  </si>
  <si>
    <t>350g</t>
  </si>
  <si>
    <r>
      <t>16% tlenku magnezu (MgO) rozpuszczalnego w wodzie, 30 % trójtlenku siarki (SO</t>
    </r>
    <r>
      <rPr>
        <vertAlign val="subscript"/>
        <sz val="10"/>
        <rFont val="Calibri"/>
        <family val="2"/>
        <charset val="238"/>
        <scheme val="minor"/>
      </rPr>
      <t>3</t>
    </r>
    <r>
      <rPr>
        <sz val="10"/>
        <rFont val="Calibri"/>
        <family val="2"/>
        <charset val="238"/>
        <scheme val="minor"/>
      </rPr>
      <t> ) rozpuszczalnego w wodzie</t>
    </r>
  </si>
  <si>
    <r>
      <t xml:space="preserve">Oferowany produkt 
</t>
    </r>
    <r>
      <rPr>
        <b/>
        <sz val="9"/>
        <color theme="1"/>
        <rFont val="Calibri"/>
        <family val="2"/>
        <charset val="238"/>
        <scheme val="minor"/>
      </rPr>
      <t xml:space="preserve">(należy podać nazwę) </t>
    </r>
  </si>
  <si>
    <t>Chizalofop</t>
  </si>
  <si>
    <r>
      <t>5,0% (N) azot całkowity; 3,0% fosfor całkowity w przeliczeniu na P</t>
    </r>
    <r>
      <rPr>
        <vertAlign val="sub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O</t>
    </r>
    <r>
      <rPr>
        <vertAlign val="subscript"/>
        <sz val="10"/>
        <rFont val="Calibri"/>
        <family val="2"/>
        <charset val="238"/>
        <scheme val="minor"/>
      </rPr>
      <t>5</t>
    </r>
    <r>
      <rPr>
        <sz val="10"/>
        <rFont val="Calibri"/>
        <family val="2"/>
        <charset val="238"/>
        <scheme val="minor"/>
      </rPr>
      <t>; 2,8% potas całkowity w przeliczeniu na K</t>
    </r>
    <r>
      <rPr>
        <vertAlign val="sub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O; 0,5% magnez całkowity MgO; 6,0% wapń CaO. Substancje organiczne 75%.</t>
    </r>
  </si>
  <si>
    <t>Azot - 3%;  Fosfor - 0,46%; Potas - 3,6%; Magnez - 0,2%; Substancja organiczna - 85%</t>
  </si>
  <si>
    <t xml:space="preserve">Ektrat humusowy z węgla brunatnego </t>
  </si>
  <si>
    <t>Szczepy bakterii MIKROORGANIZMów</t>
  </si>
  <si>
    <t xml:space="preserve">Sól kwasu mrókowego i wapnia </t>
  </si>
  <si>
    <t>Kwasy humusowe</t>
  </si>
  <si>
    <r>
      <t>min. 71% CACO</t>
    </r>
    <r>
      <rPr>
        <vertAlign val="subscript"/>
        <sz val="10"/>
        <rFont val="Calibri"/>
        <family val="2"/>
        <charset val="238"/>
        <scheme val="minor"/>
      </rPr>
      <t>3</t>
    </r>
    <r>
      <rPr>
        <sz val="10"/>
        <rFont val="Calibri"/>
        <family val="2"/>
        <charset val="238"/>
        <scheme val="minor"/>
      </rPr>
      <t>, reaktywność min. 92%, granulat</t>
    </r>
  </si>
  <si>
    <r>
      <t>Azot (N) całkowity – 130g/l, azot (N) azotanowy (NO</t>
    </r>
    <r>
      <rPr>
        <vertAlign val="subscript"/>
        <sz val="10"/>
        <rFont val="Calibri"/>
        <family val="2"/>
        <charset val="238"/>
        <scheme val="minor"/>
      </rPr>
      <t>3</t>
    </r>
    <r>
      <rPr>
        <sz val="10"/>
        <rFont val="Calibri"/>
        <family val="2"/>
        <charset val="238"/>
        <scheme val="minor"/>
      </rPr>
      <t>) – 120g/l, tlenek wapnia (CaO) – 260g/l, tlenek magnezu (MgO) – 10g/l, bor (B) – 0,75g/l, miedź (Cu) schelatowana przed EDTA – 0,3g/l, molibden (Mo) – 0,015g/l, cynk (Zn) schelatowany przed EDTA – 0,3g/l</t>
    </r>
  </si>
  <si>
    <r>
      <t>Krzem w przeliczeniu na SiO</t>
    </r>
    <r>
      <rPr>
        <vertAlign val="subscript"/>
        <sz val="10"/>
        <color theme="1"/>
        <rFont val="Calibri"/>
        <family val="2"/>
        <charset val="238"/>
        <scheme val="minor"/>
      </rPr>
      <t>2</t>
    </r>
    <r>
      <rPr>
        <sz val="10"/>
        <color theme="1"/>
        <rFont val="Calibri"/>
        <family val="2"/>
        <charset val="238"/>
        <scheme val="minor"/>
      </rPr>
      <t>: 200 g/l, 16,5 % (m/m)</t>
    </r>
  </si>
  <si>
    <t xml:space="preserve">Rosafert </t>
  </si>
  <si>
    <t xml:space="preserve">   </t>
  </si>
  <si>
    <t xml:space="preserve">Pulrea </t>
  </si>
  <si>
    <t xml:space="preserve">N(azotamidowy) 46%mocznik </t>
  </si>
  <si>
    <t xml:space="preserve">Obornik bydlęcy granulowany </t>
  </si>
  <si>
    <t>6% wapnia (Ca) rozpuszczalnego w wodzie. Wapń skompleksowany aminokwasami (kwas asparginowy, treonina, seryna, kwas glutaminowy, prolina, glicyna, alanina, cysteina, walina, metionina, izoleucyna, leucyna, tyrozyna, histydyna, lizyna, arginina, tryptofan).</t>
  </si>
  <si>
    <t>Metalosate Ca Calcium</t>
  </si>
  <si>
    <t xml:space="preserve">Mrówczan wapnia </t>
  </si>
  <si>
    <t>Acti-humus</t>
  </si>
  <si>
    <t>dot. postępowania pn. Sukcesywne dostawy nawozów, nr 8/ZP/2024</t>
  </si>
  <si>
    <t>Stawka VAT [%]</t>
  </si>
  <si>
    <t xml:space="preserve">Chitozan 2%, pH 6,0-6,5 </t>
  </si>
  <si>
    <t xml:space="preserve">Difenokonazol (związek z grupy triazoli) – 250 g/l (24,78%)  Węglan potasu, K2CO3 </t>
  </si>
  <si>
    <t xml:space="preserve">Niniejszy plik należy opatrzyć kwalifikowanym podpisem elektronicznym lub podpisem zaufanym </t>
  </si>
  <si>
    <t>lub podpisem osobistym przez osobę uprawnioną do występowania w imieniu Wykonawcy</t>
  </si>
  <si>
    <r>
      <rPr>
        <b/>
        <u/>
        <sz val="9"/>
        <color indexed="8"/>
        <rFont val="Calibri"/>
        <family val="2"/>
        <charset val="238"/>
      </rPr>
      <t>Uwaga:</t>
    </r>
    <r>
      <rPr>
        <sz val="9"/>
        <color indexed="8"/>
        <rFont val="Calibri"/>
        <family val="2"/>
        <charset val="238"/>
      </rPr>
      <t xml:space="preserve"> 
Wykonawca zobowiązany jest do wypełnienia kolumn nr 4, 7-11 w ramach Pakietu/ów na który/e składana jest oferta </t>
    </r>
  </si>
  <si>
    <r>
      <t>Azot całkowity (N) - 12%, fosfor (P</t>
    </r>
    <r>
      <rPr>
        <vertAlign val="sub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O</t>
    </r>
    <r>
      <rPr>
        <vertAlign val="subscript"/>
        <sz val="10"/>
        <rFont val="Calibri"/>
        <family val="2"/>
        <charset val="238"/>
        <scheme val="minor"/>
      </rPr>
      <t>5</t>
    </r>
    <r>
      <rPr>
        <sz val="10"/>
        <rFont val="Calibri"/>
        <family val="2"/>
        <charset val="238"/>
        <scheme val="minor"/>
      </rPr>
      <t>) - 11%, potas (K</t>
    </r>
    <r>
      <rPr>
        <vertAlign val="sub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O) - 18%</t>
    </r>
  </si>
  <si>
    <r>
      <t>Załącznik nr 2 do SWZ -</t>
    </r>
    <r>
      <rPr>
        <b/>
        <sz val="10"/>
        <color rgb="FFFF0000"/>
        <rFont val="Calibri"/>
        <family val="2"/>
        <charset val="238"/>
        <scheme val="minor"/>
      </rPr>
      <t xml:space="preserve"> zmiana z dnia 01.03.2024</t>
    </r>
  </si>
  <si>
    <r>
      <t>Azot całkowity – 15,2% N (w ty 14,5% N-NO</t>
    </r>
    <r>
      <rPr>
        <vertAlign val="subscript"/>
        <sz val="10"/>
        <color theme="1"/>
        <rFont val="Calibri"/>
        <family val="2"/>
        <charset val="238"/>
        <scheme val="minor"/>
      </rPr>
      <t>3</t>
    </r>
    <r>
      <rPr>
        <sz val="10"/>
        <color theme="1"/>
        <rFont val="Calibri"/>
        <family val="2"/>
        <charset val="238"/>
        <scheme val="minor"/>
      </rPr>
      <t xml:space="preserve"> i 0,7% N-NH</t>
    </r>
    <r>
      <rPr>
        <vertAlign val="subscript"/>
        <sz val="10"/>
        <color theme="1"/>
        <rFont val="Calibri"/>
        <family val="2"/>
        <charset val="238"/>
        <scheme val="minor"/>
      </rPr>
      <t>4</t>
    </r>
    <r>
      <rPr>
        <sz val="10"/>
        <color theme="1"/>
        <rFont val="Calibri"/>
        <family val="2"/>
        <charset val="238"/>
        <scheme val="minor"/>
      </rPr>
      <t>); wapń – 27,5% CaO (19% Ca), rozpuszczalny, do fertygacji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</si>
</sst>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_-;\-* #,##0.00_-;_-* &quot;-&quot;??_-;_-@_-"/>
    <numFmt numFmtId="165" formatCode="#,##0.00\ &quot;zł&quot;"/>
    <numFmt numFmtId="166" formatCode="[$-415]#,##0"/>
    <numFmt numFmtId="167" formatCode="[$-415]0.00"/>
    <numFmt numFmtId="168" formatCode="0.0"/>
    <numFmt numFmtId="169" formatCode="[$-415]0.000"/>
  </numFmts>
  <fonts count="4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</font>
    <font>
      <b/>
      <i/>
      <sz val="9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vertAlign val="subscript"/>
      <sz val="10"/>
      <name val="Calibri"/>
      <family val="2"/>
      <charset val="238"/>
      <scheme val="minor"/>
    </font>
    <font>
      <b/>
      <sz val="10"/>
      <color theme="9" tint="-0.249977111117893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sz val="11"/>
      <color rgb="FF9C0006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theme="1"/>
      <name val="Times New Roman"/>
      <family val="2"/>
      <charset val="238"/>
    </font>
    <font>
      <sz val="11"/>
      <color rgb="FF000000"/>
      <name val="Czcionka tekstu podstawowego"/>
      <family val="2"/>
      <charset val="238"/>
    </font>
    <font>
      <u/>
      <sz val="11"/>
      <color theme="1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vertAlign val="subscript"/>
      <sz val="10"/>
      <color theme="1"/>
      <name val="Calibri"/>
      <family val="2"/>
      <charset val="238"/>
      <scheme val="minor"/>
    </font>
    <font>
      <sz val="9"/>
      <color indexed="8"/>
      <name val="Calibri"/>
      <family val="2"/>
      <charset val="238"/>
    </font>
    <font>
      <b/>
      <u/>
      <sz val="9"/>
      <color indexed="8"/>
      <name val="Calibri"/>
      <family val="2"/>
      <charset val="238"/>
    </font>
    <font>
      <sz val="10"/>
      <color theme="1"/>
      <name val="Czcionka tekstu podstawowego"/>
      <family val="2"/>
      <charset val="238"/>
    </font>
    <font>
      <b/>
      <sz val="10"/>
      <color rgb="FFFF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trike/>
      <sz val="10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DDDDDD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7CE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71">
    <xf numFmtId="0" fontId="0" fillId="0" borderId="0"/>
    <xf numFmtId="165" fontId="3" fillId="0" borderId="0" applyBorder="0" applyProtection="0"/>
    <xf numFmtId="0" fontId="4" fillId="0" borderId="0"/>
    <xf numFmtId="0" fontId="1" fillId="0" borderId="0"/>
    <xf numFmtId="0" fontId="6" fillId="0" borderId="0" applyBorder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4" fontId="1" fillId="0" borderId="0" applyFont="0" applyFill="0" applyBorder="0" applyAlignment="0" applyProtection="0"/>
    <xf numFmtId="165" fontId="6" fillId="0" borderId="0" applyBorder="0" applyProtection="0"/>
    <xf numFmtId="0" fontId="21" fillId="0" borderId="0"/>
    <xf numFmtId="165" fontId="6" fillId="0" borderId="0" applyBorder="0" applyProtection="0"/>
    <xf numFmtId="165" fontId="6" fillId="0" borderId="0" applyBorder="0" applyProtection="0"/>
    <xf numFmtId="0" fontId="21" fillId="0" borderId="0"/>
    <xf numFmtId="43" fontId="22" fillId="0" borderId="0" applyFont="0" applyFill="0" applyBorder="0" applyAlignment="0" applyProtection="0"/>
    <xf numFmtId="0" fontId="18" fillId="6" borderId="0" applyNumberFormat="0" applyBorder="0" applyAlignment="0" applyProtection="0"/>
    <xf numFmtId="0" fontId="21" fillId="0" borderId="0"/>
    <xf numFmtId="168" fontId="3" fillId="0" borderId="0" applyBorder="0" applyProtection="0"/>
    <xf numFmtId="43" fontId="22" fillId="0" borderId="0" applyFont="0" applyFill="0" applyBorder="0" applyAlignment="0" applyProtection="0"/>
    <xf numFmtId="0" fontId="21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4" fillId="0" borderId="0"/>
    <xf numFmtId="9" fontId="1" fillId="0" borderId="0" applyFont="0" applyFill="0" applyBorder="0" applyAlignment="0" applyProtection="0"/>
    <xf numFmtId="0" fontId="23" fillId="0" borderId="0"/>
    <xf numFmtId="0" fontId="23" fillId="0" borderId="0"/>
    <xf numFmtId="44" fontId="23" fillId="0" borderId="0" applyFont="0" applyFill="0" applyBorder="0" applyAlignment="0" applyProtection="0"/>
    <xf numFmtId="0" fontId="24" fillId="0" borderId="0"/>
    <xf numFmtId="0" fontId="23" fillId="0" borderId="0"/>
    <xf numFmtId="9" fontId="23" fillId="0" borderId="0" applyFont="0" applyFill="0" applyBorder="0" applyAlignment="0" applyProtection="0"/>
    <xf numFmtId="0" fontId="21" fillId="0" borderId="0"/>
    <xf numFmtId="0" fontId="4" fillId="0" borderId="0"/>
    <xf numFmtId="0" fontId="23" fillId="0" borderId="0"/>
    <xf numFmtId="0" fontId="1" fillId="0" borderId="0"/>
    <xf numFmtId="9" fontId="1" fillId="0" borderId="0" applyFont="0" applyFill="0" applyBorder="0" applyAlignment="0" applyProtection="0"/>
    <xf numFmtId="0" fontId="23" fillId="0" borderId="0"/>
    <xf numFmtId="9" fontId="1" fillId="0" borderId="0" applyFont="0" applyFill="0" applyBorder="0" applyAlignment="0" applyProtection="0"/>
    <xf numFmtId="0" fontId="1" fillId="0" borderId="0"/>
    <xf numFmtId="44" fontId="23" fillId="0" borderId="0" applyFont="0" applyFill="0" applyBorder="0" applyAlignment="0" applyProtection="0"/>
    <xf numFmtId="0" fontId="23" fillId="0" borderId="0"/>
    <xf numFmtId="44" fontId="2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3" fillId="0" borderId="0"/>
    <xf numFmtId="44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4" fillId="0" borderId="0"/>
    <xf numFmtId="9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165" fontId="3" fillId="0" borderId="0" applyBorder="0" applyProtection="0"/>
    <xf numFmtId="0" fontId="21" fillId="0" borderId="0"/>
    <xf numFmtId="9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3" fillId="0" borderId="0"/>
    <xf numFmtId="44" fontId="23" fillId="0" borderId="0" applyFont="0" applyFill="0" applyBorder="0" applyAlignment="0" applyProtection="0"/>
    <xf numFmtId="0" fontId="24" fillId="0" borderId="0"/>
    <xf numFmtId="0" fontId="23" fillId="0" borderId="0"/>
    <xf numFmtId="0" fontId="21" fillId="0" borderId="0"/>
    <xf numFmtId="0" fontId="4" fillId="0" borderId="0"/>
    <xf numFmtId="0" fontId="23" fillId="0" borderId="0"/>
    <xf numFmtId="0" fontId="1" fillId="0" borderId="0"/>
    <xf numFmtId="9" fontId="1" fillId="0" borderId="0" applyFont="0" applyFill="0" applyBorder="0" applyAlignment="0" applyProtection="0"/>
    <xf numFmtId="0" fontId="23" fillId="0" borderId="0"/>
    <xf numFmtId="9" fontId="1" fillId="0" borderId="0" applyFont="0" applyFill="0" applyBorder="0" applyAlignment="0" applyProtection="0"/>
    <xf numFmtId="0" fontId="1" fillId="0" borderId="0"/>
    <xf numFmtId="44" fontId="23" fillId="0" borderId="0" applyFont="0" applyFill="0" applyBorder="0" applyAlignment="0" applyProtection="0"/>
    <xf numFmtId="0" fontId="23" fillId="0" borderId="0"/>
    <xf numFmtId="44" fontId="2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3" fillId="0" borderId="0"/>
    <xf numFmtId="44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5" fillId="0" borderId="0"/>
    <xf numFmtId="0" fontId="1" fillId="0" borderId="0"/>
    <xf numFmtId="0" fontId="1" fillId="0" borderId="0"/>
    <xf numFmtId="0" fontId="20" fillId="0" borderId="0" applyNumberForma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" fillId="0" borderId="0"/>
    <xf numFmtId="43" fontId="2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4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4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6" fillId="0" borderId="0" applyBorder="0" applyProtection="0"/>
    <xf numFmtId="165" fontId="6" fillId="0" borderId="0" applyBorder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23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9" fontId="2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4" fillId="0" borderId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</cellStyleXfs>
  <cellXfs count="129">
    <xf numFmtId="0" fontId="0" fillId="0" borderId="0" xfId="0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 wrapText="1"/>
    </xf>
    <xf numFmtId="0" fontId="12" fillId="0" borderId="1" xfId="2" applyFont="1" applyFill="1" applyBorder="1" applyAlignment="1">
      <alignment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65" fontId="12" fillId="0" borderId="1" xfId="0" applyNumberFormat="1" applyFont="1" applyFill="1" applyBorder="1" applyAlignment="1">
      <alignment horizontal="right" vertical="center" wrapText="1"/>
    </xf>
    <xf numFmtId="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12" fillId="0" borderId="1" xfId="2" applyFont="1" applyFill="1" applyBorder="1" applyAlignment="1">
      <alignment horizontal="center" vertical="center"/>
    </xf>
    <xf numFmtId="0" fontId="12" fillId="0" borderId="1" xfId="2" applyNumberFormat="1" applyFont="1" applyFill="1" applyBorder="1" applyAlignment="1">
      <alignment horizontal="center" vertical="center"/>
    </xf>
    <xf numFmtId="165" fontId="12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165" fontId="8" fillId="0" borderId="1" xfId="0" applyNumberFormat="1" applyFont="1" applyFill="1" applyBorder="1" applyAlignment="1">
      <alignment vertical="center" wrapText="1"/>
    </xf>
    <xf numFmtId="0" fontId="12" fillId="0" borderId="0" xfId="0" applyFont="1" applyFill="1" applyAlignment="1">
      <alignment vertical="center" wrapText="1"/>
    </xf>
    <xf numFmtId="0" fontId="15" fillId="0" borderId="0" xfId="0" applyFont="1" applyAlignment="1">
      <alignment vertical="center" wrapText="1"/>
    </xf>
    <xf numFmtId="165" fontId="12" fillId="0" borderId="1" xfId="2" applyNumberFormat="1" applyFont="1" applyFill="1" applyBorder="1" applyAlignment="1">
      <alignment horizontal="right" vertical="center" wrapText="1"/>
    </xf>
    <xf numFmtId="0" fontId="14" fillId="0" borderId="0" xfId="0" applyFont="1" applyFill="1" applyAlignment="1">
      <alignment vertical="center" wrapText="1"/>
    </xf>
    <xf numFmtId="0" fontId="16" fillId="0" borderId="0" xfId="0" applyFont="1" applyAlignment="1">
      <alignment vertical="center" wrapText="1"/>
    </xf>
    <xf numFmtId="165" fontId="5" fillId="0" borderId="0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165" fontId="5" fillId="0" borderId="1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12" fillId="0" borderId="5" xfId="0" applyFont="1" applyFill="1" applyBorder="1" applyAlignment="1">
      <alignment horizontal="center" vertical="center" wrapText="1"/>
    </xf>
    <xf numFmtId="165" fontId="12" fillId="0" borderId="1" xfId="0" applyNumberFormat="1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17" fillId="0" borderId="0" xfId="0" applyFont="1" applyAlignment="1">
      <alignment horizontal="center" vertical="center" wrapText="1"/>
    </xf>
    <xf numFmtId="0" fontId="2" fillId="0" borderId="0" xfId="0" applyFont="1" applyFill="1" applyBorder="1"/>
    <xf numFmtId="165" fontId="2" fillId="0" borderId="0" xfId="0" applyNumberFormat="1" applyFont="1" applyFill="1" applyBorder="1"/>
    <xf numFmtId="0" fontId="5" fillId="0" borderId="0" xfId="0" applyFont="1" applyFill="1" applyBorder="1"/>
    <xf numFmtId="165" fontId="0" fillId="0" borderId="0" xfId="0" applyNumberFormat="1" applyFill="1" applyBorder="1"/>
    <xf numFmtId="0" fontId="0" fillId="0" borderId="0" xfId="0" applyBorder="1"/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2" fillId="2" borderId="1" xfId="2" applyFont="1" applyFill="1" applyBorder="1" applyAlignment="1">
      <alignment horizontal="center" vertical="center" wrapText="1"/>
    </xf>
    <xf numFmtId="0" fontId="12" fillId="0" borderId="0" xfId="2" applyFont="1" applyFill="1" applyBorder="1" applyAlignment="1">
      <alignment vertical="center"/>
    </xf>
    <xf numFmtId="0" fontId="12" fillId="2" borderId="1" xfId="0" applyFont="1" applyFill="1" applyBorder="1" applyAlignment="1">
      <alignment horizontal="left" wrapText="1"/>
    </xf>
    <xf numFmtId="14" fontId="12" fillId="2" borderId="1" xfId="0" applyNumberFormat="1" applyFont="1" applyFill="1" applyBorder="1" applyAlignment="1">
      <alignment vertical="center"/>
    </xf>
    <xf numFmtId="0" fontId="12" fillId="2" borderId="0" xfId="2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vertical="center"/>
    </xf>
    <xf numFmtId="0" fontId="12" fillId="2" borderId="0" xfId="2" applyFont="1" applyFill="1" applyBorder="1" applyAlignment="1">
      <alignment vertical="center"/>
    </xf>
    <xf numFmtId="0" fontId="12" fillId="2" borderId="1" xfId="2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2" fillId="2" borderId="1" xfId="3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center"/>
    </xf>
    <xf numFmtId="165" fontId="30" fillId="0" borderId="1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12" fillId="2" borderId="1" xfId="2" applyNumberFormat="1" applyFont="1" applyFill="1" applyBorder="1" applyAlignment="1">
      <alignment vertical="center" wrapText="1"/>
    </xf>
    <xf numFmtId="0" fontId="12" fillId="0" borderId="1" xfId="2" applyFont="1" applyFill="1" applyBorder="1" applyAlignment="1">
      <alignment horizontal="left"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/>
    <xf numFmtId="0" fontId="8" fillId="0" borderId="1" xfId="0" applyFont="1" applyFill="1" applyBorder="1" applyAlignment="1">
      <alignment horizont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1" fontId="12" fillId="0" borderId="0" xfId="0" applyNumberFormat="1" applyFont="1" applyAlignment="1">
      <alignment horizontal="center" vertical="center"/>
    </xf>
    <xf numFmtId="165" fontId="12" fillId="0" borderId="0" xfId="0" applyNumberFormat="1" applyFont="1" applyAlignment="1">
      <alignment horizontal="right" vertical="center"/>
    </xf>
    <xf numFmtId="165" fontId="30" fillId="0" borderId="0" xfId="0" applyNumberFormat="1" applyFont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/>
    </xf>
    <xf numFmtId="0" fontId="34" fillId="0" borderId="0" xfId="0" applyFont="1"/>
    <xf numFmtId="0" fontId="35" fillId="0" borderId="0" xfId="0" applyFont="1" applyAlignment="1">
      <alignment horizontal="center"/>
    </xf>
    <xf numFmtId="0" fontId="36" fillId="0" borderId="0" xfId="0" applyFont="1"/>
    <xf numFmtId="0" fontId="37" fillId="3" borderId="1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2" applyFont="1" applyFill="1" applyBorder="1" applyAlignment="1">
      <alignment vertical="center" wrapText="1"/>
    </xf>
    <xf numFmtId="0" fontId="16" fillId="0" borderId="1" xfId="2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165" fontId="16" fillId="0" borderId="1" xfId="0" applyNumberFormat="1" applyFont="1" applyFill="1" applyBorder="1" applyAlignment="1">
      <alignment horizontal="right" vertical="center" wrapText="1"/>
    </xf>
    <xf numFmtId="9" fontId="16" fillId="0" borderId="1" xfId="0" applyNumberFormat="1" applyFont="1" applyFill="1" applyBorder="1" applyAlignment="1">
      <alignment horizontal="center" vertical="center" wrapText="1"/>
    </xf>
    <xf numFmtId="165" fontId="16" fillId="0" borderId="1" xfId="0" applyNumberFormat="1" applyFont="1" applyFill="1" applyBorder="1" applyAlignment="1">
      <alignment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38" fillId="0" borderId="1" xfId="2" applyFont="1" applyFill="1" applyBorder="1" applyAlignment="1">
      <alignment vertical="center" wrapText="1"/>
    </xf>
    <xf numFmtId="0" fontId="38" fillId="0" borderId="1" xfId="2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vertical="center" wrapText="1"/>
    </xf>
    <xf numFmtId="0" fontId="38" fillId="0" borderId="1" xfId="0" applyNumberFormat="1" applyFont="1" applyFill="1" applyBorder="1" applyAlignment="1">
      <alignment horizontal="center" vertical="center" wrapText="1"/>
    </xf>
    <xf numFmtId="165" fontId="38" fillId="0" borderId="1" xfId="0" applyNumberFormat="1" applyFont="1" applyFill="1" applyBorder="1" applyAlignment="1">
      <alignment horizontal="right" vertical="center" wrapText="1"/>
    </xf>
    <xf numFmtId="9" fontId="38" fillId="0" borderId="1" xfId="0" applyNumberFormat="1" applyFont="1" applyFill="1" applyBorder="1" applyAlignment="1">
      <alignment horizontal="center" vertical="center" wrapText="1"/>
    </xf>
    <xf numFmtId="165" fontId="38" fillId="0" borderId="1" xfId="0" applyNumberFormat="1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 wrapText="1"/>
    </xf>
    <xf numFmtId="165" fontId="30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166" fontId="10" fillId="4" borderId="1" xfId="1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30" fillId="5" borderId="1" xfId="0" applyFont="1" applyFill="1" applyBorder="1" applyAlignment="1">
      <alignment horizontal="right" vertical="center"/>
    </xf>
    <xf numFmtId="166" fontId="10" fillId="4" borderId="5" xfId="1" applyNumberFormat="1" applyFont="1" applyFill="1" applyBorder="1" applyAlignment="1">
      <alignment horizontal="center" vertical="center" wrapText="1"/>
    </xf>
    <xf numFmtId="166" fontId="10" fillId="4" borderId="4" xfId="1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right" vertical="center"/>
    </xf>
    <xf numFmtId="0" fontId="32" fillId="0" borderId="0" xfId="0" applyFont="1" applyAlignment="1">
      <alignment horizontal="left" vertical="center" wrapText="1"/>
    </xf>
    <xf numFmtId="167" fontId="10" fillId="4" borderId="1" xfId="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right" vertical="center" wrapText="1"/>
    </xf>
    <xf numFmtId="9" fontId="8" fillId="0" borderId="1" xfId="0" applyNumberFormat="1" applyFont="1" applyFill="1" applyBorder="1" applyAlignment="1">
      <alignment horizontal="center" vertical="center" wrapText="1"/>
    </xf>
  </cellXfs>
  <cellStyles count="871">
    <cellStyle name="Dziesiętny 10" xfId="867" xr:uid="{00000000-0005-0000-0000-000080030000}"/>
    <cellStyle name="Dziesiętny 16" xfId="116" xr:uid="{00000000-0005-0000-0000-000000000000}"/>
    <cellStyle name="Dziesiętny 16 2" xfId="232" xr:uid="{00000000-0005-0000-0000-000001000000}"/>
    <cellStyle name="Dziesiętny 16 2 2" xfId="436" xr:uid="{6D3F1ABA-ECBB-4A39-9A25-288EF5F6647A}"/>
    <cellStyle name="Dziesiętny 16 2 3" xfId="639" xr:uid="{7DE7CBF8-4325-4B96-AB18-239C7CEB5D21}"/>
    <cellStyle name="Dziesiętny 16 3" xfId="335" xr:uid="{06B59453-D490-4D54-B0F4-100E0D65ECE0}"/>
    <cellStyle name="Dziesiętny 16 4" xfId="538" xr:uid="{688DC903-8227-42CC-8538-92D448697A35}"/>
    <cellStyle name="Dziesiętny 2" xfId="20" xr:uid="{00000000-0005-0000-0000-000001000000}"/>
    <cellStyle name="Dziesiętny 2 10" xfId="677" xr:uid="{00000000-0005-0000-0000-000001000000}"/>
    <cellStyle name="Dziesiętny 2 10 2" xfId="786" xr:uid="{00000000-0005-0000-0000-000002000000}"/>
    <cellStyle name="Dziesiętny 2 11" xfId="18" xr:uid="{00000000-0005-0000-0000-000002000000}"/>
    <cellStyle name="Dziesiętny 2 11 2" xfId="159" xr:uid="{00000000-0005-0000-0000-000003000000}"/>
    <cellStyle name="Dziesiętny 2 11 2 2" xfId="674" xr:uid="{00000000-0005-0000-0000-000005000000}"/>
    <cellStyle name="Dziesiętny 2 11 2 3" xfId="870" xr:uid="{00000000-0005-0000-0000-000002000000}"/>
    <cellStyle name="Dziesiętny 2 11 3" xfId="264" xr:uid="{2C2238BF-5C9D-4028-949E-27A6E4CBD66E}"/>
    <cellStyle name="Dziesiętny 2 11 3 2" xfId="671" xr:uid="{00000000-0005-0000-0000-000006000000}"/>
    <cellStyle name="Dziesiętny 2 11 4" xfId="678" xr:uid="{00000000-0005-0000-0000-000003000000}"/>
    <cellStyle name="Dziesiętny 2 12" xfId="679" xr:uid="{00000000-0005-0000-0000-000004000000}"/>
    <cellStyle name="Dziesiętny 2 13" xfId="14" xr:uid="{00000000-0005-0000-0000-000004000000}"/>
    <cellStyle name="Dziesiętny 2 13 2" xfId="263" xr:uid="{18721BA2-00FF-4543-AD35-3BFB520583EC}"/>
    <cellStyle name="Dziesiętny 2 13 2 2" xfId="673" xr:uid="{00000000-0005-0000-0000-000008000000}"/>
    <cellStyle name="Dziesiętny 2 13 3" xfId="680" xr:uid="{00000000-0005-0000-0000-000005000000}"/>
    <cellStyle name="Dziesiętny 2 14" xfId="681" xr:uid="{00000000-0005-0000-0000-000006000000}"/>
    <cellStyle name="Dziesiętny 2 15" xfId="682" xr:uid="{00000000-0005-0000-0000-000007000000}"/>
    <cellStyle name="Dziesiętny 2 16" xfId="676" xr:uid="{00000000-0005-0000-0000-000000000000}"/>
    <cellStyle name="Dziesiętny 2 2" xfId="161" xr:uid="{00000000-0005-0000-0000-000009000000}"/>
    <cellStyle name="Dziesiętny 2 2 2" xfId="684" xr:uid="{00000000-0005-0000-0000-000009000000}"/>
    <cellStyle name="Dziesiętny 2 2 2 2" xfId="787" xr:uid="{00000000-0005-0000-0000-00000A000000}"/>
    <cellStyle name="Dziesiętny 2 2 3" xfId="685" xr:uid="{00000000-0005-0000-0000-00000B000000}"/>
    <cellStyle name="Dziesiętny 2 2 3 2" xfId="788" xr:uid="{00000000-0005-0000-0000-00000C000000}"/>
    <cellStyle name="Dziesiętny 2 2 4" xfId="686" xr:uid="{00000000-0005-0000-0000-00000D000000}"/>
    <cellStyle name="Dziesiętny 2 2 4 2" xfId="789" xr:uid="{00000000-0005-0000-0000-00000E000000}"/>
    <cellStyle name="Dziesiętny 2 2 5" xfId="687" xr:uid="{00000000-0005-0000-0000-00000F000000}"/>
    <cellStyle name="Dziesiętny 2 2 5 2" xfId="790" xr:uid="{00000000-0005-0000-0000-000010000000}"/>
    <cellStyle name="Dziesiętny 2 2 6" xfId="791" xr:uid="{00000000-0005-0000-0000-000011000000}"/>
    <cellStyle name="Dziesiętny 2 2 7" xfId="683" xr:uid="{00000000-0005-0000-0000-000008000000}"/>
    <cellStyle name="Dziesiętny 2 3" xfId="688" xr:uid="{00000000-0005-0000-0000-000012000000}"/>
    <cellStyle name="Dziesiętny 2 3 2" xfId="689" xr:uid="{00000000-0005-0000-0000-000013000000}"/>
    <cellStyle name="Dziesiętny 2 3 2 2" xfId="792" xr:uid="{00000000-0005-0000-0000-000014000000}"/>
    <cellStyle name="Dziesiętny 2 3 3" xfId="793" xr:uid="{00000000-0005-0000-0000-000015000000}"/>
    <cellStyle name="Dziesiętny 2 4" xfId="690" xr:uid="{00000000-0005-0000-0000-000016000000}"/>
    <cellStyle name="Dziesiętny 2 4 2" xfId="794" xr:uid="{00000000-0005-0000-0000-000017000000}"/>
    <cellStyle name="Dziesiętny 2 5" xfId="691" xr:uid="{00000000-0005-0000-0000-000018000000}"/>
    <cellStyle name="Dziesiętny 2 5 2" xfId="795" xr:uid="{00000000-0005-0000-0000-000019000000}"/>
    <cellStyle name="Dziesiętny 2 6" xfId="692" xr:uid="{00000000-0005-0000-0000-00001A000000}"/>
    <cellStyle name="Dziesiętny 2 6 2" xfId="796" xr:uid="{00000000-0005-0000-0000-00001B000000}"/>
    <cellStyle name="Dziesiętny 2 7" xfId="693" xr:uid="{00000000-0005-0000-0000-00001C000000}"/>
    <cellStyle name="Dziesiętny 2 7 2" xfId="797" xr:uid="{00000000-0005-0000-0000-00001D000000}"/>
    <cellStyle name="Dziesiętny 2 8" xfId="694" xr:uid="{00000000-0005-0000-0000-00001E000000}"/>
    <cellStyle name="Dziesiętny 2 8 2" xfId="798" xr:uid="{00000000-0005-0000-0000-00001F000000}"/>
    <cellStyle name="Dziesiętny 2 9" xfId="695" xr:uid="{00000000-0005-0000-0000-000020000000}"/>
    <cellStyle name="Dziesiętny 2 9 2" xfId="799" xr:uid="{00000000-0005-0000-0000-000021000000}"/>
    <cellStyle name="Dziesiętny 3" xfId="21" xr:uid="{00000000-0005-0000-0000-000005000000}"/>
    <cellStyle name="Dziesiętny 3 2" xfId="162" xr:uid="{00000000-0005-0000-0000-00000B000000}"/>
    <cellStyle name="Dziesiętny 3 3" xfId="696" xr:uid="{00000000-0005-0000-0000-000022000000}"/>
    <cellStyle name="Dziesiętny 4" xfId="155" xr:uid="{00000000-0005-0000-0000-000006000000}"/>
    <cellStyle name="Dziesiętny 4 2" xfId="160" xr:uid="{00000000-0005-0000-0000-00000D000000}"/>
    <cellStyle name="Dziesiętny 4 3" xfId="697" xr:uid="{00000000-0005-0000-0000-000023000000}"/>
    <cellStyle name="Dziesiętny 5" xfId="672" xr:uid="{00000000-0005-0000-0000-0000CB020000}"/>
    <cellStyle name="Dziesiętny 5 2" xfId="698" xr:uid="{00000000-0005-0000-0000-000024000000}"/>
    <cellStyle name="Dziesiętny 6" xfId="699" xr:uid="{00000000-0005-0000-0000-000025000000}"/>
    <cellStyle name="Dziesiętny 7" xfId="700" xr:uid="{00000000-0005-0000-0000-000026000000}"/>
    <cellStyle name="Dziesiętny 8" xfId="701" xr:uid="{00000000-0005-0000-0000-000027000000}"/>
    <cellStyle name="Dziesiętny 9" xfId="800" xr:uid="{00000000-0005-0000-0000-000028000000}"/>
    <cellStyle name="Excel Built-in Normal" xfId="1" xr:uid="{00000000-0005-0000-0000-000000000000}"/>
    <cellStyle name="Excel Built-in Normal 1" xfId="25" xr:uid="{00000000-0005-0000-0000-000008000000}"/>
    <cellStyle name="Excel Built-in Normal 2" xfId="47" xr:uid="{00000000-0005-0000-0000-000009000000}"/>
    <cellStyle name="Excel Built-in Normal 3" xfId="127" xr:uid="{00000000-0005-0000-0000-00000A000000}"/>
    <cellStyle name="Excel Built-in Normal 4" xfId="52" xr:uid="{00000000-0005-0000-0000-00000B000000}"/>
    <cellStyle name="Excel Built-in Normal 5" xfId="4" xr:uid="{00000000-0005-0000-0000-000001000000}"/>
    <cellStyle name="Excel Built-in Normal 5 2" xfId="72" xr:uid="{00000000-0005-0000-0000-00000D000000}"/>
    <cellStyle name="Excel Built-in Normal 5 3" xfId="9" xr:uid="{00000000-0005-0000-0000-00000C000000}"/>
    <cellStyle name="Excel Built-in Normal 6" xfId="11" xr:uid="{00000000-0005-0000-0000-00000E000000}"/>
    <cellStyle name="Excel Built-in Normal 7" xfId="12" xr:uid="{00000000-0005-0000-0000-00000F000000}"/>
    <cellStyle name="Excel Built-in Normal 8" xfId="27" xr:uid="{00000000-0005-0000-0000-000010000000}"/>
    <cellStyle name="Excel Built-in Normal 8 2" xfId="702" xr:uid="{00000000-0005-0000-0000-000031000000}"/>
    <cellStyle name="Excel Built-in Normal 9" xfId="703" xr:uid="{00000000-0005-0000-0000-000032000000}"/>
    <cellStyle name="Excel Built-in Percent" xfId="17" xr:uid="{00000000-0005-0000-0000-000011000000}"/>
    <cellStyle name="Hiperłącze 2" xfId="149" xr:uid="{00000000-0005-0000-0000-000012000000}"/>
    <cellStyle name="Hyperlink 3" xfId="704" xr:uid="{00000000-0005-0000-0000-000034000000}"/>
    <cellStyle name="Normal 2" xfId="146" xr:uid="{00000000-0005-0000-0000-000013000000}"/>
    <cellStyle name="Normal 3" xfId="158" xr:uid="{00000000-0005-0000-0000-000014000000}"/>
    <cellStyle name="Normal 3 2" xfId="258" xr:uid="{00000000-0005-0000-0000-00000F000000}"/>
    <cellStyle name="Normal 3 2 2" xfId="463" xr:uid="{980108D7-5D15-40B3-84FE-F292910B2907}"/>
    <cellStyle name="Normal 3 2 3" xfId="666" xr:uid="{BC962E00-A11E-4284-9484-B0A81B0BE099}"/>
    <cellStyle name="Normal 3 2 4" xfId="705" xr:uid="{00000000-0005-0000-0000-00003A000000}"/>
    <cellStyle name="Normal 3 3" xfId="361" xr:uid="{42A7737E-29FF-4CA5-86CF-CE2ED4DC4529}"/>
    <cellStyle name="Normal 3 3 2" xfId="706" xr:uid="{00000000-0005-0000-0000-00003C000000}"/>
    <cellStyle name="Normal 3 4" xfId="564" xr:uid="{4434752C-1C60-4F34-AAF1-C90B9435B482}"/>
    <cellStyle name="Normal 3 5" xfId="707" xr:uid="{00000000-0005-0000-0000-00003E000000}"/>
    <cellStyle name="Normal 3 6" xfId="708" xr:uid="{00000000-0005-0000-0000-00003F000000}"/>
    <cellStyle name="Normal 3 7" xfId="709" xr:uid="{00000000-0005-0000-0000-000040000000}"/>
    <cellStyle name="Normal 4" xfId="710" xr:uid="{00000000-0005-0000-0000-000041000000}"/>
    <cellStyle name="Normalny" xfId="0" builtinId="0"/>
    <cellStyle name="Normalny 10" xfId="48" xr:uid="{00000000-0005-0000-0000-000016000000}"/>
    <cellStyle name="Normalny 10 2" xfId="67" xr:uid="{00000000-0005-0000-0000-000017000000}"/>
    <cellStyle name="Normalny 10 3" xfId="22" xr:uid="{00000000-0005-0000-0000-000018000000}"/>
    <cellStyle name="Normalny 11" xfId="49" xr:uid="{00000000-0005-0000-0000-000019000000}"/>
    <cellStyle name="Normalny 11 2" xfId="68" xr:uid="{00000000-0005-0000-0000-00001A000000}"/>
    <cellStyle name="Normalny 11 2 2" xfId="711" xr:uid="{00000000-0005-0000-0000-000045000000}"/>
    <cellStyle name="Normalny 11 3" xfId="94" xr:uid="{00000000-0005-0000-0000-00001B000000}"/>
    <cellStyle name="Normalny 11 3 2" xfId="215" xr:uid="{00000000-0005-0000-0000-000016000000}"/>
    <cellStyle name="Normalny 11 3 2 2" xfId="414" xr:uid="{B6D23FF6-B5D0-42B0-A2E8-1F0215B71F7D}"/>
    <cellStyle name="Normalny 11 3 2 3" xfId="617" xr:uid="{10AB967A-3F43-4804-858A-1E6A61E88360}"/>
    <cellStyle name="Normalny 11 3 3" xfId="313" xr:uid="{202D939D-EB3D-4717-8DA4-F03DE1B7EE4F}"/>
    <cellStyle name="Normalny 11 3 4" xfId="516" xr:uid="{79E42E78-B4B2-4188-B8F3-A18FB2FB474F}"/>
    <cellStyle name="Normalny 110" xfId="712" xr:uid="{00000000-0005-0000-0000-000047000000}"/>
    <cellStyle name="Normalny 12" xfId="50" xr:uid="{00000000-0005-0000-0000-00001C000000}"/>
    <cellStyle name="Normalny 12 2" xfId="69" xr:uid="{00000000-0005-0000-0000-00001D000000}"/>
    <cellStyle name="Normalny 12 2 2" xfId="713" xr:uid="{00000000-0005-0000-0000-000049000000}"/>
    <cellStyle name="Normalny 12 3" xfId="97" xr:uid="{00000000-0005-0000-0000-00001E000000}"/>
    <cellStyle name="Normalny 12 3 2" xfId="218" xr:uid="{00000000-0005-0000-0000-000019000000}"/>
    <cellStyle name="Normalny 12 3 2 2" xfId="417" xr:uid="{02F8E7FD-A8ED-4667-93D1-3F04C20E00D1}"/>
    <cellStyle name="Normalny 12 3 2 3" xfId="620" xr:uid="{2D6BD949-C26E-42D6-A786-D425F58F4364}"/>
    <cellStyle name="Normalny 12 3 3" xfId="316" xr:uid="{6982E6DA-F95B-4787-9BE3-D0D2FF5B683A}"/>
    <cellStyle name="Normalny 12 3 4" xfId="519" xr:uid="{E56D0F07-1DC0-4B11-B849-BF66F1630DA3}"/>
    <cellStyle name="Normalny 13" xfId="100" xr:uid="{00000000-0005-0000-0000-00001F000000}"/>
    <cellStyle name="Normalny 13 2" xfId="220" xr:uid="{00000000-0005-0000-0000-00001A000000}"/>
    <cellStyle name="Normalny 13 2 2" xfId="420" xr:uid="{41F99086-F132-4CFF-9198-9E3275A16B2A}"/>
    <cellStyle name="Normalny 13 2 3" xfId="623" xr:uid="{275072F8-8756-4806-83D9-CE63B854A701}"/>
    <cellStyle name="Normalny 13 3" xfId="319" xr:uid="{2A85703D-35CE-48FB-A1EC-1E293A6F69FE}"/>
    <cellStyle name="Normalny 13 4" xfId="522" xr:uid="{C26F2BD6-C23F-4A2A-BCCF-F1030A6F47ED}"/>
    <cellStyle name="Normalny 14" xfId="103" xr:uid="{00000000-0005-0000-0000-000020000000}"/>
    <cellStyle name="Normalny 14 2" xfId="222" xr:uid="{00000000-0005-0000-0000-00001B000000}"/>
    <cellStyle name="Normalny 14 2 2" xfId="423" xr:uid="{629001A5-9DEE-4A9F-8E79-69FCEA7AA906}"/>
    <cellStyle name="Normalny 14 2 3" xfId="626" xr:uid="{37D2DD24-7477-4EEE-86CE-656599C4E5E7}"/>
    <cellStyle name="Normalny 14 3" xfId="322" xr:uid="{2851E1EE-CB3E-4842-9745-3A30E6850D3B}"/>
    <cellStyle name="Normalny 14 4" xfId="525" xr:uid="{1E9EDD38-F28E-48ED-BA49-1505EAC4B28D}"/>
    <cellStyle name="Normalny 15" xfId="106" xr:uid="{00000000-0005-0000-0000-000021000000}"/>
    <cellStyle name="Normalny 15 2" xfId="224" xr:uid="{00000000-0005-0000-0000-00001C000000}"/>
    <cellStyle name="Normalny 15 2 2" xfId="426" xr:uid="{DC3553BA-4EFE-469F-85F5-5003CF348B04}"/>
    <cellStyle name="Normalny 15 2 3" xfId="629" xr:uid="{5052C32E-B5C0-4BFA-8E9F-A760A90F43B8}"/>
    <cellStyle name="Normalny 15 3" xfId="325" xr:uid="{76AFD2DB-B45B-45A1-8867-2A0A7C0AE760}"/>
    <cellStyle name="Normalny 15 4" xfId="528" xr:uid="{AAA8F93B-4CA8-4384-A3C2-FD4D6B234136}"/>
    <cellStyle name="Normalny 16" xfId="109" xr:uid="{00000000-0005-0000-0000-000022000000}"/>
    <cellStyle name="Normalny 16 2" xfId="227" xr:uid="{00000000-0005-0000-0000-00001D000000}"/>
    <cellStyle name="Normalny 16 2 2" xfId="429" xr:uid="{9DD3BAE0-CE69-4163-82BF-5BE740068D9A}"/>
    <cellStyle name="Normalny 16 2 3" xfId="632" xr:uid="{14706307-0F4F-498B-A09C-6DFE732B3407}"/>
    <cellStyle name="Normalny 16 3" xfId="328" xr:uid="{A055A057-4DC1-47A2-9B79-573B41285A68}"/>
    <cellStyle name="Normalny 16 4" xfId="531" xr:uid="{4B7E7357-1A52-4682-B285-CADD05D75D02}"/>
    <cellStyle name="Normalny 17" xfId="5" xr:uid="{B05D06DD-C08B-471C-A5B1-FBB7A4249579}"/>
    <cellStyle name="Normalny 17 2" xfId="112" xr:uid="{00000000-0005-0000-0000-000023000000}"/>
    <cellStyle name="Normalny 17 2 2" xfId="432" xr:uid="{EC6D5D5C-6960-432E-80AA-D410E98C0578}"/>
    <cellStyle name="Normalny 17 2 3" xfId="635" xr:uid="{FEF53191-7D53-44B8-A69D-BFE35AD38D41}"/>
    <cellStyle name="Normalny 17 3" xfId="331" xr:uid="{86543210-3966-4782-8241-67E5FBB8662E}"/>
    <cellStyle name="Normalny 17 4" xfId="534" xr:uid="{C46CB8BC-0381-42C3-90D0-872A124B604C}"/>
    <cellStyle name="Normalny 18" xfId="115" xr:uid="{00000000-0005-0000-0000-000024000000}"/>
    <cellStyle name="Normalny 18 2" xfId="231" xr:uid="{00000000-0005-0000-0000-00001F000000}"/>
    <cellStyle name="Normalny 18 2 2" xfId="435" xr:uid="{3C980A77-7430-4432-9842-53FDD77D1954}"/>
    <cellStyle name="Normalny 18 2 3" xfId="638" xr:uid="{E4913EF2-AF07-44B6-BDED-73AFF86FF990}"/>
    <cellStyle name="Normalny 18 3" xfId="334" xr:uid="{F0576072-68BC-4859-B305-5D81459394C1}"/>
    <cellStyle name="Normalny 18 4" xfId="537" xr:uid="{761517B8-58C6-46AD-B381-576016D87243}"/>
    <cellStyle name="Normalny 19" xfId="119" xr:uid="{00000000-0005-0000-0000-000025000000}"/>
    <cellStyle name="Normalny 19 2" xfId="235" xr:uid="{00000000-0005-0000-0000-000020000000}"/>
    <cellStyle name="Normalny 19 2 2" xfId="439" xr:uid="{734E1368-3395-439C-8F4F-414D035E5EDE}"/>
    <cellStyle name="Normalny 19 2 3" xfId="642" xr:uid="{741ECBEC-16C7-49C0-99D1-1FBA3B81DA67}"/>
    <cellStyle name="Normalny 19 3" xfId="338" xr:uid="{6C170398-1C09-4C81-8B3A-01B303306119}"/>
    <cellStyle name="Normalny 19 4" xfId="541" xr:uid="{64DB925C-0714-4B73-93B3-E2E45B1A2DDC}"/>
    <cellStyle name="Normalny 2" xfId="3" xr:uid="{00000000-0005-0000-0000-000003000000}"/>
    <cellStyle name="Normalny 2 10" xfId="10" xr:uid="{00000000-0005-0000-0000-000027000000}"/>
    <cellStyle name="Normalny 2 10 2" xfId="98" xr:uid="{00000000-0005-0000-0000-000028000000}"/>
    <cellStyle name="Normalny 2 10 2 2" xfId="418" xr:uid="{537A3142-1EA9-40A6-B6C3-9BA18B8ECC1A}"/>
    <cellStyle name="Normalny 2 10 2 3" xfId="621" xr:uid="{58C854D1-4A92-40B7-BF58-F807067B9495}"/>
    <cellStyle name="Normalny 2 10 3" xfId="317" xr:uid="{129F3E9D-7495-4B3D-936A-C69DCB6DADF1}"/>
    <cellStyle name="Normalny 2 10 4" xfId="520" xr:uid="{C70AC44B-6057-4460-A782-5A67C8CA85AD}"/>
    <cellStyle name="Normalny 2 11" xfId="16" xr:uid="{00000000-0005-0000-0000-000029000000}"/>
    <cellStyle name="Normalny 2 11 2" xfId="101" xr:uid="{00000000-0005-0000-0000-00002A000000}"/>
    <cellStyle name="Normalny 2 11 2 2" xfId="421" xr:uid="{B88E82FB-6A02-44F2-9407-23BF97EB9F57}"/>
    <cellStyle name="Normalny 2 11 2 3" xfId="624" xr:uid="{329A03FE-ABDC-46B0-9186-9DA3A39F7BD4}"/>
    <cellStyle name="Normalny 2 11 3" xfId="320" xr:uid="{6ECF6E62-A189-4B02-B032-08CAECE2C170}"/>
    <cellStyle name="Normalny 2 11 4" xfId="523" xr:uid="{92C2704E-A50D-4B6B-BE46-CCB9C628D041}"/>
    <cellStyle name="Normalny 2 12" xfId="13" xr:uid="{00000000-0005-0000-0000-00002B000000}"/>
    <cellStyle name="Normalny 2 12 2" xfId="104" xr:uid="{00000000-0005-0000-0000-00002C000000}"/>
    <cellStyle name="Normalny 2 12 2 2" xfId="424" xr:uid="{E59CF7D7-5C76-4C5F-9984-A20174A8A8BC}"/>
    <cellStyle name="Normalny 2 12 2 3" xfId="627" xr:uid="{2F141318-FF2C-419C-9D02-52635335F6EF}"/>
    <cellStyle name="Normalny 2 12 3" xfId="323" xr:uid="{F6579160-B01F-4587-85F6-01E275FCD336}"/>
    <cellStyle name="Normalny 2 12 4" xfId="526" xr:uid="{8F8ECFFE-1529-4AAA-B8BF-A1CE0737D01C}"/>
    <cellStyle name="Normalny 2 13" xfId="105" xr:uid="{00000000-0005-0000-0000-00002D000000}"/>
    <cellStyle name="Normalny 2 13 2" xfId="223" xr:uid="{00000000-0005-0000-0000-000025000000}"/>
    <cellStyle name="Normalny 2 13 2 2" xfId="425" xr:uid="{E821B1C6-1681-43F8-9DC0-54DCFE023EE9}"/>
    <cellStyle name="Normalny 2 13 2 3" xfId="628" xr:uid="{694C8DA7-E6BC-4302-9D66-F73CD7090B09}"/>
    <cellStyle name="Normalny 2 13 3" xfId="324" xr:uid="{4D91FE35-6976-49C4-82BC-11AB7FFA1233}"/>
    <cellStyle name="Normalny 2 13 4" xfId="527" xr:uid="{D68E336F-9937-48D1-8138-F133F8FDFD07}"/>
    <cellStyle name="Normalny 2 13 5" xfId="714" xr:uid="{00000000-0005-0000-0000-00005B000000}"/>
    <cellStyle name="Normalny 2 14" xfId="108" xr:uid="{00000000-0005-0000-0000-00002E000000}"/>
    <cellStyle name="Normalny 2 14 2" xfId="226" xr:uid="{00000000-0005-0000-0000-000026000000}"/>
    <cellStyle name="Normalny 2 14 2 2" xfId="428" xr:uid="{C7DE3018-E627-495D-AE8B-623B6D1EDCAE}"/>
    <cellStyle name="Normalny 2 14 2 3" xfId="631" xr:uid="{77CE6FC0-5948-4D94-BEEE-F5A81443E0F4}"/>
    <cellStyle name="Normalny 2 14 3" xfId="327" xr:uid="{A6590193-AA03-4AA8-A106-3D2E33B1D973}"/>
    <cellStyle name="Normalny 2 14 4" xfId="530" xr:uid="{D2679294-B22F-482C-A64F-67A1DCCD8F81}"/>
    <cellStyle name="Normalny 2 14 5" xfId="715" xr:uid="{00000000-0005-0000-0000-00005C000000}"/>
    <cellStyle name="Normalny 2 15" xfId="7" xr:uid="{AE634E8A-6007-4C29-AA68-799D37454DF2}"/>
    <cellStyle name="Normalny 2 15 2" xfId="111" xr:uid="{00000000-0005-0000-0000-00002F000000}"/>
    <cellStyle name="Normalny 2 15 2 2" xfId="431" xr:uid="{B5910746-4808-4233-886C-6E9EB434E975}"/>
    <cellStyle name="Normalny 2 15 2 3" xfId="634" xr:uid="{24F8E54D-4FBA-4547-BA06-6A0F0223659D}"/>
    <cellStyle name="Normalny 2 15 3" xfId="330" xr:uid="{90A9152C-3D4D-4065-BB0F-F91D1FDAC3BF}"/>
    <cellStyle name="Normalny 2 15 4" xfId="533" xr:uid="{BB8B3644-9055-4418-BAC4-743A9904A366}"/>
    <cellStyle name="Normalny 2 16" xfId="117" xr:uid="{00000000-0005-0000-0000-000030000000}"/>
    <cellStyle name="Normalny 2 16 2" xfId="233" xr:uid="{00000000-0005-0000-0000-000028000000}"/>
    <cellStyle name="Normalny 2 16 2 2" xfId="437" xr:uid="{A3B2C996-22AF-4D43-BD14-1A62D1723C15}"/>
    <cellStyle name="Normalny 2 16 2 3" xfId="640" xr:uid="{6847AD8C-BBE9-454D-B265-D096602E4B1E}"/>
    <cellStyle name="Normalny 2 16 3" xfId="336" xr:uid="{EBC4A72A-2E2A-412D-8BEC-CC6756779D0B}"/>
    <cellStyle name="Normalny 2 16 4" xfId="539" xr:uid="{EC3EDF44-7D6A-46BD-88AA-ABFED849787A}"/>
    <cellStyle name="Normalny 2 17" xfId="118" xr:uid="{00000000-0005-0000-0000-000031000000}"/>
    <cellStyle name="Normalny 2 17 2" xfId="234" xr:uid="{00000000-0005-0000-0000-000029000000}"/>
    <cellStyle name="Normalny 2 17 2 2" xfId="438" xr:uid="{D673EBBF-D394-4D06-8B5C-34106EB59A1B}"/>
    <cellStyle name="Normalny 2 17 2 3" xfId="641" xr:uid="{60F86134-56E5-43E4-B350-6845E59586AF}"/>
    <cellStyle name="Normalny 2 17 3" xfId="337" xr:uid="{5DAB81E9-3E68-4839-935E-3A0D3DDE3E2C}"/>
    <cellStyle name="Normalny 2 17 4" xfId="540" xr:uid="{70746652-7C53-49CA-AA81-0A486D4DF562}"/>
    <cellStyle name="Normalny 2 18" xfId="123" xr:uid="{00000000-0005-0000-0000-000032000000}"/>
    <cellStyle name="Normalny 2 18 2" xfId="239" xr:uid="{00000000-0005-0000-0000-00002A000000}"/>
    <cellStyle name="Normalny 2 18 2 2" xfId="443" xr:uid="{A9B881ED-C0E6-4734-A987-F5F9A1D77C90}"/>
    <cellStyle name="Normalny 2 18 2 3" xfId="646" xr:uid="{236EB095-B90D-414C-97EC-FF9B5D1E5E97}"/>
    <cellStyle name="Normalny 2 18 3" xfId="342" xr:uid="{3E425F84-635E-4FAD-AC39-BE96CA8B7229}"/>
    <cellStyle name="Normalny 2 18 4" xfId="545" xr:uid="{554413D2-C06A-46A3-99BB-0190EA1BE4DA}"/>
    <cellStyle name="Normalny 2 19" xfId="70" xr:uid="{00000000-0005-0000-0000-000033000000}"/>
    <cellStyle name="Normalny 2 19 2" xfId="193" xr:uid="{00000000-0005-0000-0000-00002B000000}"/>
    <cellStyle name="Normalny 2 19 2 2" xfId="392" xr:uid="{B069CFF7-4243-42E9-9323-18BA8E9DF84C}"/>
    <cellStyle name="Normalny 2 19 2 3" xfId="595" xr:uid="{9E3490D0-7994-4D50-B156-4DB843D434A2}"/>
    <cellStyle name="Normalny 2 19 3" xfId="291" xr:uid="{CE4302FD-93DD-4A6C-A130-D78858559E4F}"/>
    <cellStyle name="Normalny 2 19 4" xfId="494" xr:uid="{5B5670D8-1A34-4057-8D8F-DE2C5B861AE2}"/>
    <cellStyle name="Normalny 2 2" xfId="24" xr:uid="{00000000-0005-0000-0000-000034000000}"/>
    <cellStyle name="Normalny 2 2 10" xfId="19" xr:uid="{00000000-0005-0000-0000-000035000000}"/>
    <cellStyle name="Normalny 2 2 11" xfId="716" xr:uid="{00000000-0005-0000-0000-00005F000000}"/>
    <cellStyle name="Normalny 2 2 12" xfId="717" xr:uid="{00000000-0005-0000-0000-000060000000}"/>
    <cellStyle name="Normalny 2 2 13" xfId="718" xr:uid="{00000000-0005-0000-0000-000061000000}"/>
    <cellStyle name="Normalny 2 2 2" xfId="51" xr:uid="{00000000-0005-0000-0000-000036000000}"/>
    <cellStyle name="Normalny 2 2 3" xfId="125" xr:uid="{00000000-0005-0000-0000-000037000000}"/>
    <cellStyle name="Normalny 2 2 3 2" xfId="153" xr:uid="{00000000-0005-0000-0000-000038000000}"/>
    <cellStyle name="Normalny 2 2 3 2 2" xfId="166" xr:uid="{00000000-0005-0000-0000-000030000000}"/>
    <cellStyle name="Normalny 2 2 3 2 2 2" xfId="260" xr:uid="{5129435F-7A1C-46DD-9E94-ED8A2B9565BA}"/>
    <cellStyle name="Normalny 2 2 3 2 2 2 2" xfId="465" xr:uid="{C519E8FA-B90B-442F-9743-7468CED28CE5}"/>
    <cellStyle name="Normalny 2 2 3 2 2 2 3" xfId="668" xr:uid="{C0AA12A9-7B70-4F99-9325-417AF2373EE2}"/>
    <cellStyle name="Normalny 2 2 3 2 2 3" xfId="365" xr:uid="{00767D5A-474D-4F3C-8309-3636A1535947}"/>
    <cellStyle name="Normalny 2 2 3 2 2 4" xfId="568" xr:uid="{007DD18A-F737-4495-B6E0-D97BF3D34545}"/>
    <cellStyle name="Normalny 2 2 3 2 3" xfId="163" xr:uid="{00000000-0005-0000-0000-000031000000}"/>
    <cellStyle name="Normalny 2 2 3 2 3 2" xfId="363" xr:uid="{4B432007-2605-4313-BE11-34802F1AB7AD}"/>
    <cellStyle name="Normalny 2 2 3 2 3 3" xfId="566" xr:uid="{C1331052-4706-47C8-91BA-80ACE7ABBBED}"/>
    <cellStyle name="Normalny 2 2 3 2 4" xfId="256" xr:uid="{00000000-0005-0000-0000-000030000000}"/>
    <cellStyle name="Normalny 2 2 3 2 4 2" xfId="460" xr:uid="{C75B0FED-46AF-4D94-9B95-8BAFBBAA1DAD}"/>
    <cellStyle name="Normalny 2 2 3 2 4 3" xfId="663" xr:uid="{D6A862C1-639F-461C-BC03-1EE3543752C8}"/>
    <cellStyle name="Normalny 2 2 3 2 5" xfId="359" xr:uid="{475498F8-4722-46C7-8648-7AEFF89F5B13}"/>
    <cellStyle name="Normalny 2 2 3 2 6" xfId="562" xr:uid="{D4F917FA-4CE9-4D59-8EB0-53927E256517}"/>
    <cellStyle name="Normalny 2 2 3 2 7" xfId="261" xr:uid="{E524C1AD-D086-4C6A-AE19-A0147B29E4A7}"/>
    <cellStyle name="Normalny 2 2 3 2 7 2" xfId="466" xr:uid="{16B97576-9238-43CC-9E5E-9FB01620666B}"/>
    <cellStyle name="Normalny 2 2 3 2 7 3" xfId="669" xr:uid="{C7D08C3C-E1A6-4933-8045-D214AD171DE1}"/>
    <cellStyle name="Normalny 2 2 3 3" xfId="164" xr:uid="{00000000-0005-0000-0000-000032000000}"/>
    <cellStyle name="Normalny 2 2 3 3 2" xfId="364" xr:uid="{49FF800A-5078-40E7-88DE-21A9D57E2A05}"/>
    <cellStyle name="Normalny 2 2 3 3 3" xfId="567" xr:uid="{0F2806E0-3E8F-429C-913E-4E4F06649123}"/>
    <cellStyle name="Normalny 2 2 3 4" xfId="719" xr:uid="{00000000-0005-0000-0000-000066000000}"/>
    <cellStyle name="Normalny 2 2 4" xfId="71" xr:uid="{00000000-0005-0000-0000-000039000000}"/>
    <cellStyle name="Normalny 2 2 4 2" xfId="194" xr:uid="{00000000-0005-0000-0000-000031000000}"/>
    <cellStyle name="Normalny 2 2 4 2 2" xfId="393" xr:uid="{0C4ED4F0-99D5-4AF7-8132-AB112172F4A6}"/>
    <cellStyle name="Normalny 2 2 4 2 3" xfId="596" xr:uid="{B443AE46-567F-4F2E-B510-23643A26003C}"/>
    <cellStyle name="Normalny 2 2 4 3" xfId="292" xr:uid="{B6B1F036-83D2-40D9-A0A2-629B051F465D}"/>
    <cellStyle name="Normalny 2 2 4 4" xfId="495" xr:uid="{71631E40-ADA7-4B6D-A06F-61B28F08375B}"/>
    <cellStyle name="Normalny 2 2 5" xfId="720" xr:uid="{00000000-0005-0000-0000-000069000000}"/>
    <cellStyle name="Normalny 2 2 6" xfId="721" xr:uid="{00000000-0005-0000-0000-00006A000000}"/>
    <cellStyle name="Normalny 2 2 7" xfId="722" xr:uid="{00000000-0005-0000-0000-00006B000000}"/>
    <cellStyle name="Normalny 2 2 8" xfId="147" xr:uid="{00000000-0005-0000-0000-00003A000000}"/>
    <cellStyle name="Normalny 2 2 8 2" xfId="252" xr:uid="{00000000-0005-0000-0000-000032000000}"/>
    <cellStyle name="Normalny 2 2 8 2 2" xfId="456" xr:uid="{416BF47C-E6DB-41D5-8D44-50E79DCCC788}"/>
    <cellStyle name="Normalny 2 2 8 2 3" xfId="659" xr:uid="{28904B66-5797-4F7E-896A-0F7B5080AC4B}"/>
    <cellStyle name="Normalny 2 2 8 3" xfId="355" xr:uid="{F53375A0-161A-4EDB-A410-BC0816C902C5}"/>
    <cellStyle name="Normalny 2 2 8 4" xfId="558" xr:uid="{CEC5B0E3-047C-4A3F-BBF4-99052EC0CDC2}"/>
    <cellStyle name="Normalny 2 2 9" xfId="723" xr:uid="{00000000-0005-0000-0000-00006D000000}"/>
    <cellStyle name="Normalny 2 20" xfId="150" xr:uid="{00000000-0005-0000-0000-00003B000000}"/>
    <cellStyle name="Normalny 2 20 2" xfId="254" xr:uid="{00000000-0005-0000-0000-000033000000}"/>
    <cellStyle name="Normalny 2 20 2 2" xfId="458" xr:uid="{7A3794E1-C6D0-409A-BAEF-27CD0D6CFD2B}"/>
    <cellStyle name="Normalny 2 20 2 3" xfId="661" xr:uid="{3DBB2B14-CF1E-448F-9219-0E5F736D6604}"/>
    <cellStyle name="Normalny 2 20 3" xfId="357" xr:uid="{CFAA7060-B427-4ED6-9483-D1DDF47FF79C}"/>
    <cellStyle name="Normalny 2 20 4" xfId="560" xr:uid="{BF3E54E6-998F-49F4-8366-E2BAED0C228D}"/>
    <cellStyle name="Normalny 2 21" xfId="167" xr:uid="{00000000-0005-0000-0000-000021000000}"/>
    <cellStyle name="Normalny 2 21 2" xfId="366" xr:uid="{0A37DCF7-4AE0-4A69-966A-B4718C0D7385}"/>
    <cellStyle name="Normalny 2 21 3" xfId="569" xr:uid="{F81090B5-D5BE-440F-BEB5-4C87B2C862DF}"/>
    <cellStyle name="Normalny 2 22" xfId="265" xr:uid="{49CA0765-D3F0-4E3B-80C8-78A2F8250079}"/>
    <cellStyle name="Normalny 2 23" xfId="468" xr:uid="{0AED1BD4-4AC2-4D14-99E3-4F7B9C4762BA}"/>
    <cellStyle name="Normalny 2 3" xfId="35" xr:uid="{00000000-0005-0000-0000-00003C000000}"/>
    <cellStyle name="Normalny 2 3 2" xfId="134" xr:uid="{00000000-0005-0000-0000-00003D000000}"/>
    <cellStyle name="Normalny 2 3 2 2" xfId="724" xr:uid="{00000000-0005-0000-0000-00006F000000}"/>
    <cellStyle name="Normalny 2 3 3" xfId="77" xr:uid="{00000000-0005-0000-0000-00003E000000}"/>
    <cellStyle name="Normalny 2 3 3 2" xfId="198" xr:uid="{00000000-0005-0000-0000-000036000000}"/>
    <cellStyle name="Normalny 2 3 3 2 2" xfId="397" xr:uid="{E69DD853-4671-4CD4-A09A-368C1FDD697A}"/>
    <cellStyle name="Normalny 2 3 3 2 3" xfId="600" xr:uid="{B41D8341-5AC7-4DE4-B602-F0B10EBE4B8F}"/>
    <cellStyle name="Normalny 2 3 3 3" xfId="296" xr:uid="{68C5FEAD-3D49-4973-9537-94B718C15B49}"/>
    <cellStyle name="Normalny 2 3 3 4" xfId="499" xr:uid="{2CF56A00-5F39-4D42-BFB5-CF2797CA1E37}"/>
    <cellStyle name="Normalny 2 4" xfId="39" xr:uid="{00000000-0005-0000-0000-00003F000000}"/>
    <cellStyle name="Normalny 2 4 2" xfId="138" xr:uid="{00000000-0005-0000-0000-000040000000}"/>
    <cellStyle name="Normalny 2 4 3" xfId="80" xr:uid="{00000000-0005-0000-0000-000041000000}"/>
    <cellStyle name="Normalny 2 4 3 2" xfId="201" xr:uid="{00000000-0005-0000-0000-000039000000}"/>
    <cellStyle name="Normalny 2 4 3 2 2" xfId="400" xr:uid="{BDEDDF57-555D-429E-B8E7-ECA80C1C1EF4}"/>
    <cellStyle name="Normalny 2 4 3 2 3" xfId="603" xr:uid="{5ACC93A6-679A-4A32-99DD-C028ED6C1978}"/>
    <cellStyle name="Normalny 2 4 3 3" xfId="299" xr:uid="{0638BB7B-C00A-46DF-B7F0-9F283CCAF4F3}"/>
    <cellStyle name="Normalny 2 4 3 4" xfId="502" xr:uid="{7604A6BB-3E02-4F73-8907-5DD2EEE8EF7B}"/>
    <cellStyle name="Normalny 2 5" xfId="43" xr:uid="{00000000-0005-0000-0000-000042000000}"/>
    <cellStyle name="Normalny 2 5 2" xfId="142" xr:uid="{00000000-0005-0000-0000-000043000000}"/>
    <cellStyle name="Normalny 2 5 3" xfId="83" xr:uid="{00000000-0005-0000-0000-000044000000}"/>
    <cellStyle name="Normalny 2 5 3 2" xfId="204" xr:uid="{00000000-0005-0000-0000-00003C000000}"/>
    <cellStyle name="Normalny 2 5 3 2 2" xfId="403" xr:uid="{2E039A98-8892-42B6-B184-688204345983}"/>
    <cellStyle name="Normalny 2 5 3 2 3" xfId="606" xr:uid="{E57B4875-E2EB-4B19-A67F-CBDA90C97918}"/>
    <cellStyle name="Normalny 2 5 3 3" xfId="302" xr:uid="{EB7DF08B-67AA-466E-9754-694DC722EF4D}"/>
    <cellStyle name="Normalny 2 5 3 4" xfId="505" xr:uid="{30F12195-B3AE-4DCB-ABFB-A6CCD03577B4}"/>
    <cellStyle name="Normalny 2 6" xfId="54" xr:uid="{00000000-0005-0000-0000-000045000000}"/>
    <cellStyle name="Normalny 2 6 2" xfId="86" xr:uid="{00000000-0005-0000-0000-000046000000}"/>
    <cellStyle name="Normalny 2 6 2 2" xfId="207" xr:uid="{00000000-0005-0000-0000-00003E000000}"/>
    <cellStyle name="Normalny 2 6 2 2 2" xfId="406" xr:uid="{84F3AC11-E58D-4862-8F98-BEB6857106A5}"/>
    <cellStyle name="Normalny 2 6 2 2 3" xfId="609" xr:uid="{A0E36547-6739-4546-9BC8-69FC1C199148}"/>
    <cellStyle name="Normalny 2 6 2 3" xfId="305" xr:uid="{AB20E1D8-CC3F-4A5A-A955-EE9250A11C66}"/>
    <cellStyle name="Normalny 2 6 2 4" xfId="508" xr:uid="{021B6CF4-BEF5-4FC4-96F4-4FAC80D89010}"/>
    <cellStyle name="Normalny 2 6 3" xfId="152" xr:uid="{00000000-0005-0000-0000-000047000000}"/>
    <cellStyle name="Normalny 2 6 3 2" xfId="255" xr:uid="{00000000-0005-0000-0000-00003F000000}"/>
    <cellStyle name="Normalny 2 6 3 2 2" xfId="459" xr:uid="{76E41A44-807D-488E-898F-E072FCA999F1}"/>
    <cellStyle name="Normalny 2 6 3 2 3" xfId="662" xr:uid="{1B5AB9A0-CDA0-4AAB-AEBE-7D435EAC567C}"/>
    <cellStyle name="Normalny 2 6 3 3" xfId="358" xr:uid="{65B02CDA-5A2D-4239-9B0A-4735C86A25A1}"/>
    <cellStyle name="Normalny 2 6 3 4" xfId="561" xr:uid="{B2A52BFF-2F14-4E1C-A168-C15387CE6E2E}"/>
    <cellStyle name="Normalny 2 6 4" xfId="180" xr:uid="{00000000-0005-0000-0000-00003D000000}"/>
    <cellStyle name="Normalny 2 6 4 2" xfId="379" xr:uid="{650236BE-E4D9-430E-A8AF-03DC154085D8}"/>
    <cellStyle name="Normalny 2 6 4 3" xfId="582" xr:uid="{36EAF63D-CDCE-43FA-A2A9-8F742374A229}"/>
    <cellStyle name="Normalny 2 6 5" xfId="278" xr:uid="{F840C23F-FCC4-4CA8-A36D-C812E4E8C6E7}"/>
    <cellStyle name="Normalny 2 6 6" xfId="481" xr:uid="{E7FA9C94-E28E-4E43-8310-B740789CFA61}"/>
    <cellStyle name="Normalny 2 7" xfId="89" xr:uid="{00000000-0005-0000-0000-000048000000}"/>
    <cellStyle name="Normalny 2 7 2" xfId="210" xr:uid="{00000000-0005-0000-0000-000040000000}"/>
    <cellStyle name="Normalny 2 7 2 2" xfId="409" xr:uid="{4EC8470B-9B34-48F3-B259-971C18ADDA46}"/>
    <cellStyle name="Normalny 2 7 2 3" xfId="612" xr:uid="{CFE15A48-80BA-49BC-B4A2-CAEF347C5C73}"/>
    <cellStyle name="Normalny 2 7 3" xfId="308" xr:uid="{FD6001F9-212C-4572-B763-145DBFF01954}"/>
    <cellStyle name="Normalny 2 7 4" xfId="511" xr:uid="{EC53DEEE-C37D-4D35-B8E0-DA7C4DD2FB92}"/>
    <cellStyle name="Normalny 2 8" xfId="92" xr:uid="{00000000-0005-0000-0000-000049000000}"/>
    <cellStyle name="Normalny 2 8 2" xfId="213" xr:uid="{00000000-0005-0000-0000-000041000000}"/>
    <cellStyle name="Normalny 2 8 2 2" xfId="412" xr:uid="{E5DFA499-D07E-4BDC-8890-9F2B84F678D2}"/>
    <cellStyle name="Normalny 2 8 2 3" xfId="615" xr:uid="{15686CE5-5DAB-40C2-B315-119B669D9AC8}"/>
    <cellStyle name="Normalny 2 8 3" xfId="311" xr:uid="{CACFC3AF-0C0A-4AE7-92A5-0BBFC7B00D5A}"/>
    <cellStyle name="Normalny 2 8 4" xfId="514" xr:uid="{CEB4F6E8-4919-4629-B5CD-63EA2FB6C568}"/>
    <cellStyle name="Normalny 2 9" xfId="95" xr:uid="{00000000-0005-0000-0000-00004A000000}"/>
    <cellStyle name="Normalny 2 9 2" xfId="216" xr:uid="{00000000-0005-0000-0000-000042000000}"/>
    <cellStyle name="Normalny 2 9 2 2" xfId="415" xr:uid="{4CDB1660-27F9-426A-B7C9-3951EF005D89}"/>
    <cellStyle name="Normalny 2 9 2 3" xfId="618" xr:uid="{47FB7D91-CDE7-420F-AFA9-63ABF10FBAE5}"/>
    <cellStyle name="Normalny 2 9 3" xfId="314" xr:uid="{256FD931-8A5A-410F-A602-9E0EC2DABAF7}"/>
    <cellStyle name="Normalny 2 9 4" xfId="517" xr:uid="{E1F42EFB-57A4-4224-AE59-6EB6C9097ED4}"/>
    <cellStyle name="Normalny 20" xfId="148" xr:uid="{00000000-0005-0000-0000-00004B000000}"/>
    <cellStyle name="Normalny 20 2" xfId="253" xr:uid="{00000000-0005-0000-0000-000043000000}"/>
    <cellStyle name="Normalny 20 2 2" xfId="457" xr:uid="{A3A4A9B5-7FA1-4443-A5D4-C3BD81BAAF01}"/>
    <cellStyle name="Normalny 20 2 3" xfId="660" xr:uid="{F8957F73-3B29-4D69-A175-F9287BAC447D}"/>
    <cellStyle name="Normalny 20 3" xfId="356" xr:uid="{5705F82B-099B-44B4-B320-1A9B89BCA90E}"/>
    <cellStyle name="Normalny 20 4" xfId="559" xr:uid="{0702A562-B451-48C4-8AF8-5D4069E4B195}"/>
    <cellStyle name="Normalny 21" xfId="2" xr:uid="{00000000-0005-0000-0000-000004000000}"/>
    <cellStyle name="Normalny 21 2" xfId="165" xr:uid="{00000000-0005-0000-0000-000046000000}"/>
    <cellStyle name="Normalny 21 3" xfId="725" xr:uid="{00000000-0005-0000-0000-000076000000}"/>
    <cellStyle name="Normalny 22" xfId="850" xr:uid="{934AD072-BBF6-40D4-9879-B6B77ED1168C}"/>
    <cellStyle name="Normalny 3" xfId="30" xr:uid="{00000000-0005-0000-0000-00004D000000}"/>
    <cellStyle name="Normalny 3 2" xfId="31" xr:uid="{00000000-0005-0000-0000-00004E000000}"/>
    <cellStyle name="Normalny 3 2 2" xfId="130" xr:uid="{00000000-0005-0000-0000-00004F000000}"/>
    <cellStyle name="Normalny 3 2 3" xfId="129" xr:uid="{00000000-0005-0000-0000-000050000000}"/>
    <cellStyle name="Normalny 3 3" xfId="76" xr:uid="{00000000-0005-0000-0000-000051000000}"/>
    <cellStyle name="Normalny 3 3 2" xfId="197" xr:uid="{00000000-0005-0000-0000-000048000000}"/>
    <cellStyle name="Normalny 3 3 2 2" xfId="396" xr:uid="{CB6A64FD-2242-49ED-B4F2-3353C02ED632}"/>
    <cellStyle name="Normalny 3 3 2 3" xfId="599" xr:uid="{F49DB371-B7E3-4E00-89E8-E7E403CA08BE}"/>
    <cellStyle name="Normalny 3 3 3" xfId="295" xr:uid="{5F55B8B0-35C3-41C4-A170-FF119157B609}"/>
    <cellStyle name="Normalny 3 3 4" xfId="498" xr:uid="{DD31352F-903F-4FA9-9360-59781C72B445}"/>
    <cellStyle name="Normalny 4" xfId="28" xr:uid="{00000000-0005-0000-0000-000052000000}"/>
    <cellStyle name="Normalny 4 2" xfId="128" xr:uid="{00000000-0005-0000-0000-000053000000}"/>
    <cellStyle name="Normalny 4 3" xfId="73" xr:uid="{00000000-0005-0000-0000-000054000000}"/>
    <cellStyle name="Normalny 5" xfId="32" xr:uid="{00000000-0005-0000-0000-000055000000}"/>
    <cellStyle name="Normalny 5 2" xfId="131" xr:uid="{00000000-0005-0000-0000-000056000000}"/>
    <cellStyle name="Normalny 5 3" xfId="79" xr:uid="{00000000-0005-0000-0000-000057000000}"/>
    <cellStyle name="Normalny 5 3 2" xfId="200" xr:uid="{00000000-0005-0000-0000-00004E000000}"/>
    <cellStyle name="Normalny 5 3 2 2" xfId="399" xr:uid="{DE562759-3DAC-4B2C-B2BA-F3805A640DBD}"/>
    <cellStyle name="Normalny 5 3 2 3" xfId="602" xr:uid="{CF290D9D-60E4-40EF-A1E6-A78E2C61A788}"/>
    <cellStyle name="Normalny 5 3 3" xfId="298" xr:uid="{0F67BCD8-74C5-4D17-9757-4A194D326A4A}"/>
    <cellStyle name="Normalny 5 3 4" xfId="501" xr:uid="{C5AA4843-59BF-40F0-9E1B-8FF4068BB552}"/>
    <cellStyle name="Normalny 6" xfId="33" xr:uid="{00000000-0005-0000-0000-000058000000}"/>
    <cellStyle name="Normalny 6 2" xfId="57" xr:uid="{00000000-0005-0000-0000-000059000000}"/>
    <cellStyle name="Normalny 6 2 2" xfId="132" xr:uid="{00000000-0005-0000-0000-00005A000000}"/>
    <cellStyle name="Normalny 6 2 2 2" xfId="242" xr:uid="{00000000-0005-0000-0000-000051000000}"/>
    <cellStyle name="Normalny 6 2 2 2 2" xfId="446" xr:uid="{26D30570-6F66-4C00-96AD-563828F58AD2}"/>
    <cellStyle name="Normalny 6 2 2 2 3" xfId="649" xr:uid="{EACCE2E9-F064-4004-8E35-51C39C7DA0DD}"/>
    <cellStyle name="Normalny 6 2 2 3" xfId="345" xr:uid="{6822C15A-9D16-4A0D-B170-510181256843}"/>
    <cellStyle name="Normalny 6 2 2 4" xfId="548" xr:uid="{A9795F6B-17EC-4037-9023-E977A005EA16}"/>
    <cellStyle name="Normalny 6 2 3" xfId="183" xr:uid="{00000000-0005-0000-0000-000050000000}"/>
    <cellStyle name="Normalny 6 2 3 2" xfId="382" xr:uid="{FB807899-3BCC-4047-8999-5A6509A6E4BB}"/>
    <cellStyle name="Normalny 6 2 3 3" xfId="585" xr:uid="{1B8EFC1C-A03B-472A-8453-FE26DC2A8478}"/>
    <cellStyle name="Normalny 6 2 4" xfId="281" xr:uid="{58834A16-88A3-470E-B753-1A2E4C31F30C}"/>
    <cellStyle name="Normalny 6 2 5" xfId="484" xr:uid="{1F7C7C6C-74AB-4BDF-8DD1-28364687AE40}"/>
    <cellStyle name="Normalny 6 3" xfId="82" xr:uid="{00000000-0005-0000-0000-00005B000000}"/>
    <cellStyle name="Normalny 6 3 2" xfId="203" xr:uid="{00000000-0005-0000-0000-000052000000}"/>
    <cellStyle name="Normalny 6 3 2 2" xfId="402" xr:uid="{89845A62-67D1-43B2-9564-98C0E094E5A8}"/>
    <cellStyle name="Normalny 6 3 2 3" xfId="605" xr:uid="{730A243C-F8C2-4FE8-9293-10FDA74F6C2F}"/>
    <cellStyle name="Normalny 6 3 3" xfId="301" xr:uid="{6B426A8E-50DF-4626-80BA-14BB3C8C776D}"/>
    <cellStyle name="Normalny 6 3 4" xfId="504" xr:uid="{4F35922A-9A5D-4466-A85D-F1BAB9A4BE2A}"/>
    <cellStyle name="Normalny 6 4" xfId="170" xr:uid="{00000000-0005-0000-0000-00004F000000}"/>
    <cellStyle name="Normalny 6 4 2" xfId="369" xr:uid="{7806123B-5988-4AAF-9C02-776944C73604}"/>
    <cellStyle name="Normalny 6 4 3" xfId="572" xr:uid="{86262AD2-71F7-49CD-9FAA-F4C97485D88C}"/>
    <cellStyle name="Normalny 6 5" xfId="268" xr:uid="{A59DC731-BDDC-4553-9519-39689DC86544}"/>
    <cellStyle name="Normalny 6 6" xfId="471" xr:uid="{5B5C9954-89E8-4F07-B175-4C0A6F3EF876}"/>
    <cellStyle name="Normalny 7" xfId="37" xr:uid="{00000000-0005-0000-0000-00005C000000}"/>
    <cellStyle name="Normalny 7 2" xfId="60" xr:uid="{00000000-0005-0000-0000-00005D000000}"/>
    <cellStyle name="Normalny 7 2 2" xfId="136" xr:uid="{00000000-0005-0000-0000-00005E000000}"/>
    <cellStyle name="Normalny 7 2 2 2" xfId="245" xr:uid="{00000000-0005-0000-0000-000055000000}"/>
    <cellStyle name="Normalny 7 2 2 2 2" xfId="449" xr:uid="{A4DAF042-D533-4D95-8E7A-86D4CF0494DB}"/>
    <cellStyle name="Normalny 7 2 2 2 3" xfId="652" xr:uid="{E68662F2-0FA7-46B3-8D1E-572E1029E44D}"/>
    <cellStyle name="Normalny 7 2 2 3" xfId="348" xr:uid="{18287266-71EE-4D56-B67C-23025BE08AEF}"/>
    <cellStyle name="Normalny 7 2 2 4" xfId="551" xr:uid="{D4745048-7A00-45FD-BC4A-837E168DD84D}"/>
    <cellStyle name="Normalny 7 2 3" xfId="186" xr:uid="{00000000-0005-0000-0000-000054000000}"/>
    <cellStyle name="Normalny 7 2 3 2" xfId="385" xr:uid="{C2D5ACB7-123B-4F69-9859-DF90B5DF1F09}"/>
    <cellStyle name="Normalny 7 2 3 3" xfId="588" xr:uid="{99EB59BF-DEF5-4ED1-BE44-6649B71B24E9}"/>
    <cellStyle name="Normalny 7 2 4" xfId="284" xr:uid="{B455FC36-546A-486F-BBC7-A5373BF08677}"/>
    <cellStyle name="Normalny 7 2 5" xfId="487" xr:uid="{03E27CCF-5B39-40C9-84D0-D80353C2F4C6}"/>
    <cellStyle name="Normalny 7 3" xfId="85" xr:uid="{00000000-0005-0000-0000-00005F000000}"/>
    <cellStyle name="Normalny 7 3 2" xfId="206" xr:uid="{00000000-0005-0000-0000-000056000000}"/>
    <cellStyle name="Normalny 7 3 2 2" xfId="405" xr:uid="{A8C70B32-27D0-4FD0-82F8-89325EAB8EC6}"/>
    <cellStyle name="Normalny 7 3 2 3" xfId="608" xr:uid="{7F2DF12D-0537-4862-9F97-7A0508340F72}"/>
    <cellStyle name="Normalny 7 3 3" xfId="304" xr:uid="{11137267-D0AE-4A82-81F0-1341CC14A82B}"/>
    <cellStyle name="Normalny 7 3 4" xfId="507" xr:uid="{F69B141E-FFCE-410A-A172-E4DB8D11397B}"/>
    <cellStyle name="Normalny 7 4" xfId="154" xr:uid="{00000000-0005-0000-0000-000060000000}"/>
    <cellStyle name="Normalny 7 4 2" xfId="257" xr:uid="{00000000-0005-0000-0000-000057000000}"/>
    <cellStyle name="Normalny 7 4 2 2" xfId="461" xr:uid="{C535FA34-6D0D-4003-B089-DC2D82CE8BB6}"/>
    <cellStyle name="Normalny 7 4 2 3" xfId="664" xr:uid="{59995689-FF33-4EE4-AABB-61EA08B5A399}"/>
    <cellStyle name="Normalny 7 4 3" xfId="262" xr:uid="{5F1F8D06-4965-4BF0-9BC2-F461EC466B2F}"/>
    <cellStyle name="Normalny 7 4 3 2" xfId="467" xr:uid="{55A5F070-C8F8-436C-9BB6-38884F6AAE55}"/>
    <cellStyle name="Normalny 7 4 3 3" xfId="670" xr:uid="{78484672-A36A-4A96-B90C-090986B24670}"/>
    <cellStyle name="Normalny 7 4 4" xfId="360" xr:uid="{27BE2827-0EAE-4D68-8D3E-ECBF5F937D5E}"/>
    <cellStyle name="Normalny 7 4 5" xfId="563" xr:uid="{A94336A8-66DE-4730-A907-AD2D209FAE90}"/>
    <cellStyle name="Normalny 7 5" xfId="173" xr:uid="{00000000-0005-0000-0000-000053000000}"/>
    <cellStyle name="Normalny 7 5 2" xfId="372" xr:uid="{E44B1642-53F9-48B7-8899-A317EAE6DD92}"/>
    <cellStyle name="Normalny 7 5 3" xfId="575" xr:uid="{0C312ED1-CDC3-4873-A8FE-3C320FD831D4}"/>
    <cellStyle name="Normalny 7 6" xfId="271" xr:uid="{FDDB99E7-D9B4-43C8-8DB8-79A460C23F28}"/>
    <cellStyle name="Normalny 7 7" xfId="474" xr:uid="{9C3D2678-FBE4-4C7E-B03F-7421E07AB81E}"/>
    <cellStyle name="Normalny 70" xfId="726" xr:uid="{00000000-0005-0000-0000-00008D000000}"/>
    <cellStyle name="Normalny 8" xfId="41" xr:uid="{00000000-0005-0000-0000-000061000000}"/>
    <cellStyle name="Normalny 8 2" xfId="63" xr:uid="{00000000-0005-0000-0000-000062000000}"/>
    <cellStyle name="Normalny 8 2 2" xfId="140" xr:uid="{00000000-0005-0000-0000-000063000000}"/>
    <cellStyle name="Normalny 8 2 2 2" xfId="248" xr:uid="{00000000-0005-0000-0000-00005A000000}"/>
    <cellStyle name="Normalny 8 2 2 2 2" xfId="452" xr:uid="{3D540CEC-89CF-4290-93CF-20A80AF29022}"/>
    <cellStyle name="Normalny 8 2 2 2 3" xfId="655" xr:uid="{AAF34812-9C21-49C4-AFB7-0BBAF7D80473}"/>
    <cellStyle name="Normalny 8 2 2 3" xfId="351" xr:uid="{C54DB6B5-D607-49EC-A3CF-F8C1F838DEE9}"/>
    <cellStyle name="Normalny 8 2 2 4" xfId="554" xr:uid="{42015AB4-143A-4F36-A2BC-2E2B59D01F32}"/>
    <cellStyle name="Normalny 8 2 3" xfId="189" xr:uid="{00000000-0005-0000-0000-000059000000}"/>
    <cellStyle name="Normalny 8 2 3 2" xfId="388" xr:uid="{DF13CDE4-1331-4071-88F1-BA94F18D0FF4}"/>
    <cellStyle name="Normalny 8 2 3 3" xfId="591" xr:uid="{F3C61156-F80F-4E11-B2F4-C2DD74D4E997}"/>
    <cellStyle name="Normalny 8 2 4" xfId="287" xr:uid="{EC443053-8D41-4BD7-967A-71267C562490}"/>
    <cellStyle name="Normalny 8 2 5" xfId="490" xr:uid="{AA722618-CA9C-4C28-BDB6-D1F4D466945D}"/>
    <cellStyle name="Normalny 8 3" xfId="88" xr:uid="{00000000-0005-0000-0000-000064000000}"/>
    <cellStyle name="Normalny 8 3 2" xfId="209" xr:uid="{00000000-0005-0000-0000-00005B000000}"/>
    <cellStyle name="Normalny 8 3 2 2" xfId="408" xr:uid="{E8F13605-E459-4FBD-9F48-B7DD76CD573A}"/>
    <cellStyle name="Normalny 8 3 2 3" xfId="611" xr:uid="{B5DDABF6-A81E-45E0-8776-95149127BD66}"/>
    <cellStyle name="Normalny 8 3 3" xfId="307" xr:uid="{EEA703B5-CDFE-46F0-8EC9-F13CF5235346}"/>
    <cellStyle name="Normalny 8 3 4" xfId="510" xr:uid="{74FF5586-6D67-49AF-94F4-53EDC707654E}"/>
    <cellStyle name="Normalny 8 4" xfId="176" xr:uid="{00000000-0005-0000-0000-000058000000}"/>
    <cellStyle name="Normalny 8 4 2" xfId="375" xr:uid="{C507C584-23A4-447C-BB1E-7E20AE4C07C1}"/>
    <cellStyle name="Normalny 8 4 3" xfId="578" xr:uid="{BACB8273-65BB-4180-B3D7-84A7C8DA9CC2}"/>
    <cellStyle name="Normalny 8 5" xfId="274" xr:uid="{47D70DB0-B483-4186-820A-A76E70637C27}"/>
    <cellStyle name="Normalny 8 6" xfId="477" xr:uid="{7FF607A9-B25C-4890-8DE0-5DC66FB66EC4}"/>
    <cellStyle name="Normalny 8 7" xfId="727" xr:uid="{00000000-0005-0000-0000-000098000000}"/>
    <cellStyle name="Normalny 9" xfId="91" xr:uid="{00000000-0005-0000-0000-000065000000}"/>
    <cellStyle name="Normalny 9 2" xfId="151" xr:uid="{00000000-0005-0000-0000-000066000000}"/>
    <cellStyle name="Normalny 9 3" xfId="212" xr:uid="{00000000-0005-0000-0000-00005C000000}"/>
    <cellStyle name="Normalny 9 3 2" xfId="411" xr:uid="{C1FD8136-882D-4315-A43B-35B89909AA8F}"/>
    <cellStyle name="Normalny 9 3 3" xfId="614" xr:uid="{F1F5A3D8-F9E5-4EE3-B6E1-5071716D6C1C}"/>
    <cellStyle name="Normalny 9 4" xfId="310" xr:uid="{7EEB9697-B841-4229-BE74-9559031CCA57}"/>
    <cellStyle name="Normalny 9 5" xfId="513" xr:uid="{57EE8ABC-1260-409D-A8E5-6D2D158A6FBF}"/>
    <cellStyle name="Procentowy 18" xfId="121" xr:uid="{00000000-0005-0000-0000-000067000000}"/>
    <cellStyle name="Procentowy 18 2" xfId="237" xr:uid="{00000000-0005-0000-0000-00005F000000}"/>
    <cellStyle name="Procentowy 18 2 2" xfId="441" xr:uid="{A0E9A3FB-8AD6-4A08-ABEF-789727A39D00}"/>
    <cellStyle name="Procentowy 18 2 3" xfId="644" xr:uid="{5EB4D398-2706-4BC9-9D3D-781792126E0A}"/>
    <cellStyle name="Procentowy 18 3" xfId="340" xr:uid="{7E5C2A4B-579B-48CE-A2E5-A73BE9BF2589}"/>
    <cellStyle name="Procentowy 18 4" xfId="543" xr:uid="{E069C9CF-A537-4101-B347-111F6DA6EF90}"/>
    <cellStyle name="Procentowy 2" xfId="23" xr:uid="{00000000-0005-0000-0000-000068000000}"/>
    <cellStyle name="Procentowy 2 10" xfId="99" xr:uid="{00000000-0005-0000-0000-000069000000}"/>
    <cellStyle name="Procentowy 2 10 2" xfId="219" xr:uid="{00000000-0005-0000-0000-000061000000}"/>
    <cellStyle name="Procentowy 2 10 2 2" xfId="419" xr:uid="{B32B28E2-F4B8-4711-B805-4D64633126D0}"/>
    <cellStyle name="Procentowy 2 10 2 3" xfId="622" xr:uid="{FFFC4E2F-67AF-40E6-A9C2-DDEF4BACC96A}"/>
    <cellStyle name="Procentowy 2 10 3" xfId="318" xr:uid="{44B9E3BA-5B54-42B2-B51C-7C01A057B030}"/>
    <cellStyle name="Procentowy 2 10 4" xfId="521" xr:uid="{8774B88F-F167-4FD9-89F5-6E07B6BC9BE3}"/>
    <cellStyle name="Procentowy 2 11" xfId="102" xr:uid="{00000000-0005-0000-0000-00006A000000}"/>
    <cellStyle name="Procentowy 2 11 2" xfId="221" xr:uid="{00000000-0005-0000-0000-000062000000}"/>
    <cellStyle name="Procentowy 2 11 2 2" xfId="422" xr:uid="{2C42B20C-745F-468C-BFFB-B6E26D2F01A5}"/>
    <cellStyle name="Procentowy 2 11 2 3" xfId="625" xr:uid="{D9CB856A-28CC-4072-AB6F-635FFB702509}"/>
    <cellStyle name="Procentowy 2 11 3" xfId="321" xr:uid="{806E0D2B-64B7-42D5-A808-FD197A2D797C}"/>
    <cellStyle name="Procentowy 2 11 4" xfId="524" xr:uid="{D8842B24-ABB1-44B8-B69F-5A46A73641D9}"/>
    <cellStyle name="Procentowy 2 12" xfId="107" xr:uid="{00000000-0005-0000-0000-00006B000000}"/>
    <cellStyle name="Procentowy 2 12 2" xfId="225" xr:uid="{00000000-0005-0000-0000-000063000000}"/>
    <cellStyle name="Procentowy 2 12 2 2" xfId="427" xr:uid="{A03AED5B-54BC-4F60-9F89-2EC8A010CBB8}"/>
    <cellStyle name="Procentowy 2 12 2 3" xfId="630" xr:uid="{54A1D775-0193-4A50-BDC7-C1A339F85868}"/>
    <cellStyle name="Procentowy 2 12 3" xfId="326" xr:uid="{77072E36-FF91-4F55-B4A9-3A0BC3D7607B}"/>
    <cellStyle name="Procentowy 2 12 4" xfId="529" xr:uid="{371526B5-3517-4F3F-8E29-12348B221674}"/>
    <cellStyle name="Procentowy 2 13" xfId="110" xr:uid="{00000000-0005-0000-0000-00006C000000}"/>
    <cellStyle name="Procentowy 2 13 2" xfId="228" xr:uid="{00000000-0005-0000-0000-000064000000}"/>
    <cellStyle name="Procentowy 2 13 2 2" xfId="430" xr:uid="{C7A19B1A-B219-48C9-85BD-8ADAF5BA0AA9}"/>
    <cellStyle name="Procentowy 2 13 2 3" xfId="633" xr:uid="{D55721B6-3ED1-4B81-9EC2-35D6AE6D76B4}"/>
    <cellStyle name="Procentowy 2 13 3" xfId="329" xr:uid="{D1B4EBB6-A896-476E-9D0F-EF1FF3F58364}"/>
    <cellStyle name="Procentowy 2 13 4" xfId="532" xr:uid="{F2544BB3-4352-4F7C-9518-8C6ACB70CCC8}"/>
    <cellStyle name="Procentowy 2 14" xfId="113" xr:uid="{00000000-0005-0000-0000-00006D000000}"/>
    <cellStyle name="Procentowy 2 14 2" xfId="229" xr:uid="{00000000-0005-0000-0000-000065000000}"/>
    <cellStyle name="Procentowy 2 14 2 2" xfId="433" xr:uid="{7EC133AC-2369-402D-A368-A01ED7652F3B}"/>
    <cellStyle name="Procentowy 2 14 2 3" xfId="636" xr:uid="{F515D814-1A96-4D53-85C4-41DDE1C7B582}"/>
    <cellStyle name="Procentowy 2 14 3" xfId="332" xr:uid="{F95C9EBF-B619-4FAF-8A24-120013389D37}"/>
    <cellStyle name="Procentowy 2 14 4" xfId="535" xr:uid="{664A6513-9929-4464-B103-A70A9FDA56D2}"/>
    <cellStyle name="Procentowy 2 15" xfId="114" xr:uid="{00000000-0005-0000-0000-00006E000000}"/>
    <cellStyle name="Procentowy 2 15 2" xfId="230" xr:uid="{00000000-0005-0000-0000-000066000000}"/>
    <cellStyle name="Procentowy 2 15 2 2" xfId="434" xr:uid="{DF0AE694-DC2E-4E01-BF15-50E6CA1732A6}"/>
    <cellStyle name="Procentowy 2 15 2 3" xfId="637" xr:uid="{E2B45735-589D-4F62-A1DC-EB004D78053B}"/>
    <cellStyle name="Procentowy 2 15 3" xfId="333" xr:uid="{B76D2E3F-6793-4CA7-9928-6905138C8AFB}"/>
    <cellStyle name="Procentowy 2 15 4" xfId="536" xr:uid="{8998E86B-329C-4756-91E7-AD28664C464E}"/>
    <cellStyle name="Procentowy 2 16" xfId="120" xr:uid="{00000000-0005-0000-0000-00006F000000}"/>
    <cellStyle name="Procentowy 2 16 2" xfId="236" xr:uid="{00000000-0005-0000-0000-000067000000}"/>
    <cellStyle name="Procentowy 2 16 2 2" xfId="440" xr:uid="{D10EA690-2680-4CB5-90B4-6B3644963E0C}"/>
    <cellStyle name="Procentowy 2 16 2 3" xfId="643" xr:uid="{CEB4770B-FE64-428A-891C-7C54F0809EE0}"/>
    <cellStyle name="Procentowy 2 16 3" xfId="339" xr:uid="{7E1388C0-B37E-4E43-8D4C-DE7F8F54533E}"/>
    <cellStyle name="Procentowy 2 16 4" xfId="542" xr:uid="{BC3C054D-E913-43F2-9AD2-DF0497A77395}"/>
    <cellStyle name="Procentowy 2 17" xfId="122" xr:uid="{00000000-0005-0000-0000-000070000000}"/>
    <cellStyle name="Procentowy 2 17 2" xfId="238" xr:uid="{00000000-0005-0000-0000-000068000000}"/>
    <cellStyle name="Procentowy 2 17 2 2" xfId="442" xr:uid="{97BE9A0A-7DF4-4E55-8D72-378A6955FDDE}"/>
    <cellStyle name="Procentowy 2 17 2 3" xfId="645" xr:uid="{452DDD8F-4686-40C9-B90D-3BEEC20BF931}"/>
    <cellStyle name="Procentowy 2 17 3" xfId="341" xr:uid="{E91A9EEA-D5B4-4591-856A-D45A228BC790}"/>
    <cellStyle name="Procentowy 2 17 4" xfId="544" xr:uid="{C0D45CD8-1211-4A1E-BE93-C270A599558C}"/>
    <cellStyle name="Procentowy 2 18" xfId="124" xr:uid="{00000000-0005-0000-0000-000071000000}"/>
    <cellStyle name="Procentowy 2 18 2" xfId="240" xr:uid="{00000000-0005-0000-0000-000069000000}"/>
    <cellStyle name="Procentowy 2 18 2 2" xfId="444" xr:uid="{1DE5C9F6-8C80-40A9-BD8B-BB2BB6843A1C}"/>
    <cellStyle name="Procentowy 2 18 2 3" xfId="647" xr:uid="{897A1FAA-57B3-462D-B5C8-EB8679B5C976}"/>
    <cellStyle name="Procentowy 2 18 3" xfId="343" xr:uid="{883244E0-0BBF-4573-914F-4F86B11A0A19}"/>
    <cellStyle name="Procentowy 2 18 4" xfId="546" xr:uid="{79748EF1-1AC3-47AA-97E3-808C0DEA1682}"/>
    <cellStyle name="Procentowy 2 19" xfId="168" xr:uid="{00000000-0005-0000-0000-000060000000}"/>
    <cellStyle name="Procentowy 2 19 2" xfId="367" xr:uid="{10446D73-2101-47F3-B174-AF54556045B5}"/>
    <cellStyle name="Procentowy 2 19 3" xfId="570" xr:uid="{F7E1AC05-70DF-488D-8E9A-AB66AFB6F90A}"/>
    <cellStyle name="Procentowy 2 2" xfId="45" xr:uid="{00000000-0005-0000-0000-000072000000}"/>
    <cellStyle name="Procentowy 2 2 2" xfId="144" xr:uid="{00000000-0005-0000-0000-000073000000}"/>
    <cellStyle name="Procentowy 2 2 3" xfId="74" xr:uid="{00000000-0005-0000-0000-000074000000}"/>
    <cellStyle name="Procentowy 2 2 3 2" xfId="195" xr:uid="{00000000-0005-0000-0000-00006C000000}"/>
    <cellStyle name="Procentowy 2 2 3 2 2" xfId="394" xr:uid="{01A696A0-D216-4B29-B58A-F496BDA88AC0}"/>
    <cellStyle name="Procentowy 2 2 3 2 3" xfId="597" xr:uid="{8DF0D854-277F-4288-98A7-D55EA1F51156}"/>
    <cellStyle name="Procentowy 2 2 3 2 4" xfId="801" xr:uid="{00000000-0005-0000-0000-00009F000000}"/>
    <cellStyle name="Procentowy 2 2 3 3" xfId="293" xr:uid="{8BDC71EF-D67F-4A5C-A1B9-4660E66B2E9E}"/>
    <cellStyle name="Procentowy 2 2 3 4" xfId="496" xr:uid="{EC56A121-D16E-4305-9849-E23687ED3504}"/>
    <cellStyle name="Procentowy 2 2 3 5" xfId="728" xr:uid="{00000000-0005-0000-0000-00009E000000}"/>
    <cellStyle name="Procentowy 2 2 4" xfId="729" xr:uid="{00000000-0005-0000-0000-0000A0000000}"/>
    <cellStyle name="Procentowy 2 2 4 2" xfId="730" xr:uid="{00000000-0005-0000-0000-0000A1000000}"/>
    <cellStyle name="Procentowy 2 2 5" xfId="731" xr:uid="{00000000-0005-0000-0000-0000A2000000}"/>
    <cellStyle name="Procentowy 2 2 6" xfId="732" xr:uid="{00000000-0005-0000-0000-0000A3000000}"/>
    <cellStyle name="Procentowy 2 2 7" xfId="733" xr:uid="{00000000-0005-0000-0000-0000A4000000}"/>
    <cellStyle name="Procentowy 2 2 8" xfId="734" xr:uid="{00000000-0005-0000-0000-0000A5000000}"/>
    <cellStyle name="Procentowy 2 20" xfId="266" xr:uid="{185E5BF4-6045-4718-A05F-BC4F3F779B1B}"/>
    <cellStyle name="Procentowy 2 21" xfId="469" xr:uid="{79030D0D-09A0-49AF-AAD8-6BD77CDE7E75}"/>
    <cellStyle name="Procentowy 2 3" xfId="55" xr:uid="{00000000-0005-0000-0000-000075000000}"/>
    <cellStyle name="Procentowy 2 3 2" xfId="78" xr:uid="{00000000-0005-0000-0000-000076000000}"/>
    <cellStyle name="Procentowy 2 3 2 2" xfId="199" xr:uid="{00000000-0005-0000-0000-00006E000000}"/>
    <cellStyle name="Procentowy 2 3 2 2 2" xfId="398" xr:uid="{78986858-56C3-4309-8AB0-A94DD975730F}"/>
    <cellStyle name="Procentowy 2 3 2 2 3" xfId="601" xr:uid="{F40F400B-BC95-4DD6-94DF-E15C3E108BC5}"/>
    <cellStyle name="Procentowy 2 3 2 3" xfId="297" xr:uid="{E3178F1F-4FE5-4E88-B4BB-AA0C1B06F25C}"/>
    <cellStyle name="Procentowy 2 3 2 4" xfId="500" xr:uid="{665176FB-F3E3-44D2-9A55-AB96AB6532CD}"/>
    <cellStyle name="Procentowy 2 3 3" xfId="181" xr:uid="{00000000-0005-0000-0000-00006D000000}"/>
    <cellStyle name="Procentowy 2 3 3 2" xfId="380" xr:uid="{352D0EA1-75B0-459C-8833-883FAAD21E54}"/>
    <cellStyle name="Procentowy 2 3 3 3" xfId="583" xr:uid="{9C8553CC-8898-44FD-AB89-72CC6785F1BE}"/>
    <cellStyle name="Procentowy 2 3 4" xfId="279" xr:uid="{62478972-D0F7-4B2F-99FF-6FD043D005F3}"/>
    <cellStyle name="Procentowy 2 3 5" xfId="482" xr:uid="{D1230493-1BF7-4853-BC7F-D45F8D809EB6}"/>
    <cellStyle name="Procentowy 2 4" xfId="81" xr:uid="{00000000-0005-0000-0000-000077000000}"/>
    <cellStyle name="Procentowy 2 4 2" xfId="202" xr:uid="{00000000-0005-0000-0000-00006F000000}"/>
    <cellStyle name="Procentowy 2 4 2 2" xfId="401" xr:uid="{28774F7B-1BC9-4F7A-B7FD-7E0D27315728}"/>
    <cellStyle name="Procentowy 2 4 2 3" xfId="604" xr:uid="{DAAA487C-CF9B-4A7D-B650-E807160FAF51}"/>
    <cellStyle name="Procentowy 2 4 3" xfId="300" xr:uid="{31956390-DC66-46C4-A68F-99B7199A7E3A}"/>
    <cellStyle name="Procentowy 2 4 4" xfId="503" xr:uid="{EA696165-AAFD-49DB-9A73-C97542EE7965}"/>
    <cellStyle name="Procentowy 2 5" xfId="84" xr:uid="{00000000-0005-0000-0000-000078000000}"/>
    <cellStyle name="Procentowy 2 5 2" xfId="205" xr:uid="{00000000-0005-0000-0000-000070000000}"/>
    <cellStyle name="Procentowy 2 5 2 2" xfId="404" xr:uid="{2DA35CD8-E7DC-4DD9-BF8A-E33468D162FF}"/>
    <cellStyle name="Procentowy 2 5 2 3" xfId="607" xr:uid="{E3EE2E5C-0461-40FA-881E-7C3796DA8EBF}"/>
    <cellStyle name="Procentowy 2 5 3" xfId="303" xr:uid="{13EAE5AF-FDFD-4DEA-950C-9DF5EA6E9CE1}"/>
    <cellStyle name="Procentowy 2 5 4" xfId="506" xr:uid="{E9A24B5D-F219-4519-ACE9-CEEFBDAAD64C}"/>
    <cellStyle name="Procentowy 2 6" xfId="87" xr:uid="{00000000-0005-0000-0000-000079000000}"/>
    <cellStyle name="Procentowy 2 6 2" xfId="208" xr:uid="{00000000-0005-0000-0000-000071000000}"/>
    <cellStyle name="Procentowy 2 6 2 2" xfId="407" xr:uid="{C5E06F13-37D3-42D1-A90B-2893C29B7884}"/>
    <cellStyle name="Procentowy 2 6 2 3" xfId="610" xr:uid="{19D94EF0-9D0D-4E3D-80CB-B4A7F3040F7D}"/>
    <cellStyle name="Procentowy 2 6 3" xfId="306" xr:uid="{2B250BDF-6FFA-41E2-8985-DFA2680B301C}"/>
    <cellStyle name="Procentowy 2 6 4" xfId="509" xr:uid="{8731B509-494D-47F2-BFF5-700B2BC082C8}"/>
    <cellStyle name="Procentowy 2 7" xfId="90" xr:uid="{00000000-0005-0000-0000-00007A000000}"/>
    <cellStyle name="Procentowy 2 7 2" xfId="211" xr:uid="{00000000-0005-0000-0000-000072000000}"/>
    <cellStyle name="Procentowy 2 7 2 2" xfId="410" xr:uid="{F5F8B4A2-13DD-4038-8520-98219E54D23F}"/>
    <cellStyle name="Procentowy 2 7 2 3" xfId="613" xr:uid="{977F3C2F-1FAC-46BB-B186-740F2B558C54}"/>
    <cellStyle name="Procentowy 2 7 3" xfId="309" xr:uid="{4A8080CF-1D58-45A7-AF90-CCB7E71D7BA4}"/>
    <cellStyle name="Procentowy 2 7 4" xfId="512" xr:uid="{A3D6ED75-39ED-4FC9-8B91-5BFF480F572D}"/>
    <cellStyle name="Procentowy 2 8" xfId="93" xr:uid="{00000000-0005-0000-0000-00007B000000}"/>
    <cellStyle name="Procentowy 2 8 2" xfId="214" xr:uid="{00000000-0005-0000-0000-000073000000}"/>
    <cellStyle name="Procentowy 2 8 2 2" xfId="413" xr:uid="{95DA1606-67B1-4758-9EDC-236C2B86B21E}"/>
    <cellStyle name="Procentowy 2 8 2 3" xfId="616" xr:uid="{10F50147-99C7-42C7-B807-5D3A245BC575}"/>
    <cellStyle name="Procentowy 2 8 3" xfId="312" xr:uid="{AFD7A798-619F-4146-8FAD-D35994122CD4}"/>
    <cellStyle name="Procentowy 2 8 4" xfId="515" xr:uid="{09CFA8C6-CB80-415B-9CD9-1F9969EC5195}"/>
    <cellStyle name="Procentowy 2 9" xfId="96" xr:uid="{00000000-0005-0000-0000-00007C000000}"/>
    <cellStyle name="Procentowy 2 9 2" xfId="217" xr:uid="{00000000-0005-0000-0000-000074000000}"/>
    <cellStyle name="Procentowy 2 9 2 2" xfId="416" xr:uid="{2E02DF5C-1265-4846-B472-FCDDC23E38FD}"/>
    <cellStyle name="Procentowy 2 9 2 3" xfId="619" xr:uid="{ED261310-FF5F-4769-AF20-E663F6573EA9}"/>
    <cellStyle name="Procentowy 2 9 3" xfId="315" xr:uid="{415855B3-67E4-4CA6-BD21-34A17178C0AB}"/>
    <cellStyle name="Procentowy 2 9 4" xfId="518" xr:uid="{D05B3075-28D0-4B71-A074-7DD90F7BD217}"/>
    <cellStyle name="Procentowy 3" xfId="29" xr:uid="{00000000-0005-0000-0000-00007D000000}"/>
    <cellStyle name="Procentowy 4" xfId="34" xr:uid="{00000000-0005-0000-0000-00007E000000}"/>
    <cellStyle name="Procentowy 4 2" xfId="58" xr:uid="{00000000-0005-0000-0000-00007F000000}"/>
    <cellStyle name="Procentowy 4 2 2" xfId="133" xr:uid="{00000000-0005-0000-0000-000080000000}"/>
    <cellStyle name="Procentowy 4 2 2 2" xfId="243" xr:uid="{00000000-0005-0000-0000-000078000000}"/>
    <cellStyle name="Procentowy 4 2 2 2 2" xfId="447" xr:uid="{34D893AE-64E3-4A42-84F0-3C56E0B7BA3E}"/>
    <cellStyle name="Procentowy 4 2 2 2 3" xfId="650" xr:uid="{121439E7-D86F-47BB-8C65-6E7D9473140D}"/>
    <cellStyle name="Procentowy 4 2 2 3" xfId="346" xr:uid="{B92A44E0-8D58-4F33-B923-17BBB20F4ED7}"/>
    <cellStyle name="Procentowy 4 2 2 4" xfId="549" xr:uid="{0E40EE6E-3ABA-4C40-B8FB-B692A9B69F45}"/>
    <cellStyle name="Procentowy 4 2 2 5" xfId="802" xr:uid="{00000000-0005-0000-0000-0000AF000000}"/>
    <cellStyle name="Procentowy 4 2 3" xfId="184" xr:uid="{00000000-0005-0000-0000-000077000000}"/>
    <cellStyle name="Procentowy 4 2 3 2" xfId="383" xr:uid="{C3519739-CEBC-489D-9E4A-F88BE8F5C552}"/>
    <cellStyle name="Procentowy 4 2 3 3" xfId="586" xr:uid="{45BAF55F-B259-45A4-AE10-16F8A4C0A43C}"/>
    <cellStyle name="Procentowy 4 2 4" xfId="282" xr:uid="{02DD01D6-87E3-47CA-9371-92BA9F211A38}"/>
    <cellStyle name="Procentowy 4 2 5" xfId="485" xr:uid="{33552DE3-9C45-40BF-BF75-FF923C977E20}"/>
    <cellStyle name="Procentowy 4 2 6" xfId="735" xr:uid="{00000000-0005-0000-0000-0000AE000000}"/>
    <cellStyle name="Procentowy 4 3" xfId="171" xr:uid="{00000000-0005-0000-0000-000076000000}"/>
    <cellStyle name="Procentowy 4 3 2" xfId="370" xr:uid="{2939CD0D-B2E4-4F58-AAE7-EC1E212719F5}"/>
    <cellStyle name="Procentowy 4 3 3" xfId="573" xr:uid="{821F03E4-D03B-4B0A-9194-AE08C11FB984}"/>
    <cellStyle name="Procentowy 4 4" xfId="269" xr:uid="{DBCB77B7-D315-4E72-BB89-967AAD0D0C7A}"/>
    <cellStyle name="Procentowy 4 5" xfId="472" xr:uid="{B200EB3B-C936-4370-B542-48D95C955EB9}"/>
    <cellStyle name="Procentowy 4 6" xfId="736" xr:uid="{00000000-0005-0000-0000-0000B4000000}"/>
    <cellStyle name="Procentowy 4 7" xfId="737" xr:uid="{00000000-0005-0000-0000-0000B5000000}"/>
    <cellStyle name="Procentowy 5" xfId="36" xr:uid="{00000000-0005-0000-0000-000081000000}"/>
    <cellStyle name="Procentowy 5 2" xfId="59" xr:uid="{00000000-0005-0000-0000-000082000000}"/>
    <cellStyle name="Procentowy 5 2 2" xfId="135" xr:uid="{00000000-0005-0000-0000-000083000000}"/>
    <cellStyle name="Procentowy 5 2 2 2" xfId="244" xr:uid="{00000000-0005-0000-0000-00007B000000}"/>
    <cellStyle name="Procentowy 5 2 2 2 2" xfId="448" xr:uid="{05A4FDBF-D243-4F32-B6CB-613E63D026FE}"/>
    <cellStyle name="Procentowy 5 2 2 2 3" xfId="651" xr:uid="{8D88DDA8-C582-40F8-AD26-ABE22A821407}"/>
    <cellStyle name="Procentowy 5 2 2 3" xfId="347" xr:uid="{CBAEA738-AFA7-4712-B48F-4A461F8A07C6}"/>
    <cellStyle name="Procentowy 5 2 2 4" xfId="550" xr:uid="{5B252FC9-2861-4E70-AB0D-2353F5A4FD62}"/>
    <cellStyle name="Procentowy 5 2 3" xfId="185" xr:uid="{00000000-0005-0000-0000-00007A000000}"/>
    <cellStyle name="Procentowy 5 2 3 2" xfId="384" xr:uid="{907CAF9D-2613-4A6D-A63D-F9E016040A2D}"/>
    <cellStyle name="Procentowy 5 2 3 3" xfId="587" xr:uid="{867B61BA-866C-4179-A357-609E924A2827}"/>
    <cellStyle name="Procentowy 5 2 4" xfId="283" xr:uid="{D4E22FED-F471-4093-AD26-84FE20B78E66}"/>
    <cellStyle name="Procentowy 5 2 5" xfId="486" xr:uid="{93F7F62B-E3DC-4EED-A669-F92C29AF3688}"/>
    <cellStyle name="Procentowy 5 3" xfId="172" xr:uid="{00000000-0005-0000-0000-000079000000}"/>
    <cellStyle name="Procentowy 5 3 2" xfId="371" xr:uid="{56C4DD72-6700-471C-9318-F46C21230401}"/>
    <cellStyle name="Procentowy 5 3 3" xfId="574" xr:uid="{B688D4B1-217B-46BB-A6CB-EFD7A797B582}"/>
    <cellStyle name="Procentowy 5 4" xfId="270" xr:uid="{88CBFDEF-F3EC-4A79-8E31-AD0F71BA810B}"/>
    <cellStyle name="Procentowy 5 5" xfId="473" xr:uid="{7CA396BF-D354-4E10-90CC-12EBF5A1315F}"/>
    <cellStyle name="Procentowy 5 6" xfId="738" xr:uid="{00000000-0005-0000-0000-0000BC000000}"/>
    <cellStyle name="Procentowy 6" xfId="6" xr:uid="{7E8A3F45-4AB6-439A-9BAC-C2BC480C3246}"/>
    <cellStyle name="Procentowy 6 2" xfId="739" xr:uid="{00000000-0005-0000-0000-0000BE000000}"/>
    <cellStyle name="Procentowy 7" xfId="42" xr:uid="{00000000-0005-0000-0000-000085000000}"/>
    <cellStyle name="Procentowy 7 2" xfId="64" xr:uid="{00000000-0005-0000-0000-000086000000}"/>
    <cellStyle name="Procentowy 7 2 2" xfId="141" xr:uid="{00000000-0005-0000-0000-000087000000}"/>
    <cellStyle name="Procentowy 7 2 2 2" xfId="249" xr:uid="{00000000-0005-0000-0000-00007F000000}"/>
    <cellStyle name="Procentowy 7 2 2 2 2" xfId="453" xr:uid="{6659358B-0D49-4E1D-B6CF-400E2F838FCC}"/>
    <cellStyle name="Procentowy 7 2 2 2 3" xfId="656" xr:uid="{29494D58-2035-430F-9B4C-27C60F141F4A}"/>
    <cellStyle name="Procentowy 7 2 2 3" xfId="352" xr:uid="{83B1BAAB-5C1B-4C2B-AE21-24E84099832E}"/>
    <cellStyle name="Procentowy 7 2 2 4" xfId="555" xr:uid="{D79C8BCD-02DE-4030-A218-F60AE25154EF}"/>
    <cellStyle name="Procentowy 7 2 2 5" xfId="803" xr:uid="{00000000-0005-0000-0000-0000C1000000}"/>
    <cellStyle name="Procentowy 7 2 3" xfId="190" xr:uid="{00000000-0005-0000-0000-00007E000000}"/>
    <cellStyle name="Procentowy 7 2 3 2" xfId="389" xr:uid="{E4E09996-4405-4E6C-B813-A811B9A50C16}"/>
    <cellStyle name="Procentowy 7 2 3 3" xfId="592" xr:uid="{0EC0FC99-1047-491A-80E2-56CB11DF731D}"/>
    <cellStyle name="Procentowy 7 2 4" xfId="288" xr:uid="{333FA8DC-E699-46CE-AD88-20745B51AAC8}"/>
    <cellStyle name="Procentowy 7 2 5" xfId="491" xr:uid="{9D49D71D-7BB6-4DD2-8AE4-4A919C8CEC71}"/>
    <cellStyle name="Procentowy 7 2 6" xfId="740" xr:uid="{00000000-0005-0000-0000-0000C0000000}"/>
    <cellStyle name="Procentowy 7 3" xfId="177" xr:uid="{00000000-0005-0000-0000-00007D000000}"/>
    <cellStyle name="Procentowy 7 3 2" xfId="376" xr:uid="{DB68416A-C345-4931-82B8-525800F2875C}"/>
    <cellStyle name="Procentowy 7 3 3" xfId="579" xr:uid="{B1FBA193-37ED-4916-A67C-44DFF0DBF0A9}"/>
    <cellStyle name="Procentowy 7 4" xfId="275" xr:uid="{43F1E70E-124E-405B-8EF1-CE8C7B1A0B99}"/>
    <cellStyle name="Procentowy 7 5" xfId="478" xr:uid="{651C0C50-2676-4628-9230-91F6B0601749}"/>
    <cellStyle name="Procentowy 7 6" xfId="741" xr:uid="{00000000-0005-0000-0000-0000C6000000}"/>
    <cellStyle name="Procentowy 7 7" xfId="742" xr:uid="{00000000-0005-0000-0000-0000C7000000}"/>
    <cellStyle name="Procentowy 8" xfId="53" xr:uid="{00000000-0005-0000-0000-000088000000}"/>
    <cellStyle name="Tekst objaśnienia 2" xfId="157" xr:uid="{00000000-0005-0000-0000-000089000000}"/>
    <cellStyle name="Tekst objaśnienia 3" xfId="743" xr:uid="{00000000-0005-0000-0000-0000C9000000}"/>
    <cellStyle name="Walutowy 2" xfId="8" xr:uid="{00000000-0005-0000-0000-000001000000}"/>
    <cellStyle name="Walutowy 2 10" xfId="869" xr:uid="{00000000-0005-0000-0000-000082000000}"/>
    <cellStyle name="Walutowy 2 2" xfId="26" xr:uid="{00000000-0005-0000-0000-00008B000000}"/>
    <cellStyle name="Walutowy 2 2 10" xfId="745" xr:uid="{00000000-0005-0000-0000-0000CC000000}"/>
    <cellStyle name="Walutowy 2 2 11" xfId="851" xr:uid="{00000000-0005-0000-0000-000083000000}"/>
    <cellStyle name="Walutowy 2 2 2" xfId="56" xr:uid="{00000000-0005-0000-0000-00008C000000}"/>
    <cellStyle name="Walutowy 2 2 2 2" xfId="75" xr:uid="{00000000-0005-0000-0000-00008D000000}"/>
    <cellStyle name="Walutowy 2 2 2 2 2" xfId="196" xr:uid="{00000000-0005-0000-0000-000085000000}"/>
    <cellStyle name="Walutowy 2 2 2 2 2 2" xfId="395" xr:uid="{D0805CFB-5726-4C10-8957-5687FDD22784}"/>
    <cellStyle name="Walutowy 2 2 2 2 2 2 2" xfId="804" xr:uid="{00000000-0005-0000-0000-0000D0000000}"/>
    <cellStyle name="Walutowy 2 2 2 2 2 3" xfId="598" xr:uid="{095D373E-2658-411C-8DDC-AAAC30B782ED}"/>
    <cellStyle name="Walutowy 2 2 2 2 2 4" xfId="747" xr:uid="{00000000-0005-0000-0000-0000CF000000}"/>
    <cellStyle name="Walutowy 2 2 2 2 3" xfId="294" xr:uid="{7CF4D10E-19A7-4A3F-AFAF-3F2C902B5768}"/>
    <cellStyle name="Walutowy 2 2 2 2 3 2" xfId="805" xr:uid="{00000000-0005-0000-0000-0000D1000000}"/>
    <cellStyle name="Walutowy 2 2 2 2 4" xfId="497" xr:uid="{615F70D1-057E-450B-9E17-D5BCBCE60EE6}"/>
    <cellStyle name="Walutowy 2 2 2 2 5" xfId="746" xr:uid="{00000000-0005-0000-0000-0000CE000000}"/>
    <cellStyle name="Walutowy 2 2 2 2 6" xfId="861" xr:uid="{00000000-0005-0000-0000-000085000000}"/>
    <cellStyle name="Walutowy 2 2 2 3" xfId="182" xr:uid="{00000000-0005-0000-0000-000084000000}"/>
    <cellStyle name="Walutowy 2 2 2 3 2" xfId="381" xr:uid="{5A41EA2C-031D-4A90-ACD3-FD027C2FC78E}"/>
    <cellStyle name="Walutowy 2 2 2 3 2 2" xfId="806" xr:uid="{00000000-0005-0000-0000-0000D3000000}"/>
    <cellStyle name="Walutowy 2 2 2 3 3" xfId="584" xr:uid="{A95987E1-20BF-48A8-B801-3C192D18142B}"/>
    <cellStyle name="Walutowy 2 2 2 3 4" xfId="748" xr:uid="{00000000-0005-0000-0000-0000D2000000}"/>
    <cellStyle name="Walutowy 2 2 2 4" xfId="280" xr:uid="{C5EE81AB-D17E-448F-ADA5-F1A4E71CA37A}"/>
    <cellStyle name="Walutowy 2 2 2 4 2" xfId="807" xr:uid="{00000000-0005-0000-0000-0000D5000000}"/>
    <cellStyle name="Walutowy 2 2 2 4 3" xfId="749" xr:uid="{00000000-0005-0000-0000-0000D4000000}"/>
    <cellStyle name="Walutowy 2 2 2 5" xfId="483" xr:uid="{677972A2-5F8D-4935-8A29-B14178235D92}"/>
    <cellStyle name="Walutowy 2 2 2 5 2" xfId="808" xr:uid="{00000000-0005-0000-0000-0000D7000000}"/>
    <cellStyle name="Walutowy 2 2 2 5 3" xfId="750" xr:uid="{00000000-0005-0000-0000-0000D6000000}"/>
    <cellStyle name="Walutowy 2 2 2 6" xfId="675" xr:uid="{442DE086-760A-40A6-8030-B65511F9F607}"/>
    <cellStyle name="Walutowy 2 2 2 6 2" xfId="809" xr:uid="{00000000-0005-0000-0000-0000D9000000}"/>
    <cellStyle name="Walutowy 2 2 2 7" xfId="810" xr:uid="{00000000-0005-0000-0000-0000DA000000}"/>
    <cellStyle name="Walutowy 2 2 2 8" xfId="849" xr:uid="{442DE086-760A-40A6-8030-B65511F9F607}"/>
    <cellStyle name="Walutowy 2 2 2 9" xfId="856" xr:uid="{00000000-0005-0000-0000-000084000000}"/>
    <cellStyle name="Walutowy 2 2 3" xfId="126" xr:uid="{00000000-0005-0000-0000-00008E000000}"/>
    <cellStyle name="Walutowy 2 2 3 2" xfId="241" xr:uid="{00000000-0005-0000-0000-000086000000}"/>
    <cellStyle name="Walutowy 2 2 3 2 2" xfId="445" xr:uid="{FC01E796-B4E0-416E-B264-339A69BDE178}"/>
    <cellStyle name="Walutowy 2 2 3 2 2 2" xfId="811" xr:uid="{00000000-0005-0000-0000-0000DD000000}"/>
    <cellStyle name="Walutowy 2 2 3 2 3" xfId="648" xr:uid="{60D25693-3079-42E4-BC22-D9B9E0AEE05F}"/>
    <cellStyle name="Walutowy 2 2 3 2 4" xfId="752" xr:uid="{00000000-0005-0000-0000-0000DC000000}"/>
    <cellStyle name="Walutowy 2 2 3 3" xfId="344" xr:uid="{F8D8E51A-4DDA-4BC2-B969-394ED5082DC1}"/>
    <cellStyle name="Walutowy 2 2 3 3 2" xfId="812" xr:uid="{00000000-0005-0000-0000-0000DF000000}"/>
    <cellStyle name="Walutowy 2 2 3 3 3" xfId="753" xr:uid="{00000000-0005-0000-0000-0000DE000000}"/>
    <cellStyle name="Walutowy 2 2 3 4" xfId="547" xr:uid="{CE8C9871-1986-40FD-B532-567694E15D5F}"/>
    <cellStyle name="Walutowy 2 2 3 4 2" xfId="813" xr:uid="{00000000-0005-0000-0000-0000E1000000}"/>
    <cellStyle name="Walutowy 2 2 3 4 3" xfId="754" xr:uid="{00000000-0005-0000-0000-0000E0000000}"/>
    <cellStyle name="Walutowy 2 2 3 5" xfId="814" xr:uid="{00000000-0005-0000-0000-0000E2000000}"/>
    <cellStyle name="Walutowy 2 2 3 6" xfId="751" xr:uid="{00000000-0005-0000-0000-0000DB000000}"/>
    <cellStyle name="Walutowy 2 2 3 7" xfId="862" xr:uid="{00000000-0005-0000-0000-000086000000}"/>
    <cellStyle name="Walutowy 2 2 4" xfId="169" xr:uid="{00000000-0005-0000-0000-000083000000}"/>
    <cellStyle name="Walutowy 2 2 4 2" xfId="368" xr:uid="{A8A83660-238F-4DEF-8F6B-8FEAD2B8DCC2}"/>
    <cellStyle name="Walutowy 2 2 4 2 2" xfId="815" xr:uid="{00000000-0005-0000-0000-0000E5000000}"/>
    <cellStyle name="Walutowy 2 2 4 2 3" xfId="756" xr:uid="{00000000-0005-0000-0000-0000E4000000}"/>
    <cellStyle name="Walutowy 2 2 4 3" xfId="571" xr:uid="{E7CADB6D-8E95-4159-9952-0706AC1989D4}"/>
    <cellStyle name="Walutowy 2 2 4 3 2" xfId="816" xr:uid="{00000000-0005-0000-0000-0000E6000000}"/>
    <cellStyle name="Walutowy 2 2 4 4" xfId="755" xr:uid="{00000000-0005-0000-0000-0000E3000000}"/>
    <cellStyle name="Walutowy 2 2 5" xfId="267" xr:uid="{821688E8-AC5A-46F5-B667-90F32EF497BF}"/>
    <cellStyle name="Walutowy 2 2 5 2" xfId="817" xr:uid="{00000000-0005-0000-0000-0000E8000000}"/>
    <cellStyle name="Walutowy 2 2 5 3" xfId="757" xr:uid="{00000000-0005-0000-0000-0000E7000000}"/>
    <cellStyle name="Walutowy 2 2 6" xfId="470" xr:uid="{D7A8EDAC-4475-4D4F-AFE5-4B4D7495A01E}"/>
    <cellStyle name="Walutowy 2 2 6 2" xfId="818" xr:uid="{00000000-0005-0000-0000-0000EA000000}"/>
    <cellStyle name="Walutowy 2 2 6 3" xfId="758" xr:uid="{00000000-0005-0000-0000-0000E9000000}"/>
    <cellStyle name="Walutowy 2 2 7" xfId="759" xr:uid="{00000000-0005-0000-0000-0000EB000000}"/>
    <cellStyle name="Walutowy 2 2 7 2" xfId="819" xr:uid="{00000000-0005-0000-0000-0000EC000000}"/>
    <cellStyle name="Walutowy 2 2 8" xfId="760" xr:uid="{00000000-0005-0000-0000-0000ED000000}"/>
    <cellStyle name="Walutowy 2 2 8 2" xfId="820" xr:uid="{00000000-0005-0000-0000-0000EE000000}"/>
    <cellStyle name="Walutowy 2 2 9" xfId="821" xr:uid="{00000000-0005-0000-0000-0000EF000000}"/>
    <cellStyle name="Walutowy 2 3" xfId="38" xr:uid="{00000000-0005-0000-0000-00008F000000}"/>
    <cellStyle name="Walutowy 2 3 2" xfId="61" xr:uid="{00000000-0005-0000-0000-000090000000}"/>
    <cellStyle name="Walutowy 2 3 2 2" xfId="187" xr:uid="{00000000-0005-0000-0000-000088000000}"/>
    <cellStyle name="Walutowy 2 3 2 2 2" xfId="386" xr:uid="{32C0DDE5-9EB6-4C7B-A7A2-EDA4421B4BB7}"/>
    <cellStyle name="Walutowy 2 3 2 2 3" xfId="589" xr:uid="{C3DBC551-1DB6-40A6-A4E8-FA4E72BE4E5D}"/>
    <cellStyle name="Walutowy 2 3 2 2 4" xfId="822" xr:uid="{00000000-0005-0000-0000-0000F2000000}"/>
    <cellStyle name="Walutowy 2 3 2 3" xfId="285" xr:uid="{A2FBECE6-FD1D-4CF1-97BB-FE6CCEB8E09B}"/>
    <cellStyle name="Walutowy 2 3 2 4" xfId="488" xr:uid="{82BC92E3-FC70-4A3D-806F-ED67A9BC6AAF}"/>
    <cellStyle name="Walutowy 2 3 2 5" xfId="762" xr:uid="{00000000-0005-0000-0000-0000F1000000}"/>
    <cellStyle name="Walutowy 2 3 2 6" xfId="857" xr:uid="{00000000-0005-0000-0000-000088000000}"/>
    <cellStyle name="Walutowy 2 3 3" xfId="137" xr:uid="{00000000-0005-0000-0000-000091000000}"/>
    <cellStyle name="Walutowy 2 3 3 2" xfId="246" xr:uid="{00000000-0005-0000-0000-000089000000}"/>
    <cellStyle name="Walutowy 2 3 3 2 2" xfId="450" xr:uid="{9D7E8FF0-5E1E-468D-933E-2AC2D72050CE}"/>
    <cellStyle name="Walutowy 2 3 3 2 3" xfId="653" xr:uid="{F975A878-493C-4D5D-9F23-C29331EEAA8C}"/>
    <cellStyle name="Walutowy 2 3 3 3" xfId="349" xr:uid="{35F59502-125B-45A3-9EC9-18555AACB809}"/>
    <cellStyle name="Walutowy 2 3 3 4" xfId="552" xr:uid="{A5550C3A-4A52-40F2-93BF-3E708F0787ED}"/>
    <cellStyle name="Walutowy 2 3 3 5" xfId="823" xr:uid="{00000000-0005-0000-0000-0000F3000000}"/>
    <cellStyle name="Walutowy 2 3 3 6" xfId="863" xr:uid="{00000000-0005-0000-0000-000089000000}"/>
    <cellStyle name="Walutowy 2 3 4" xfId="174" xr:uid="{00000000-0005-0000-0000-000087000000}"/>
    <cellStyle name="Walutowy 2 3 4 2" xfId="373" xr:uid="{CE711103-C07A-46B9-B39A-A1BBC923DBD7}"/>
    <cellStyle name="Walutowy 2 3 4 3" xfId="576" xr:uid="{C7CA1682-3135-42F8-823B-E219F525AD2F}"/>
    <cellStyle name="Walutowy 2 3 5" xfId="272" xr:uid="{4EE19F7A-5432-4FF1-A121-A6B46E4D7C39}"/>
    <cellStyle name="Walutowy 2 3 6" xfId="475" xr:uid="{EB9DC385-F390-4BDB-9E71-1B6932C6DACE}"/>
    <cellStyle name="Walutowy 2 3 7" xfId="761" xr:uid="{00000000-0005-0000-0000-0000F0000000}"/>
    <cellStyle name="Walutowy 2 3 8" xfId="852" xr:uid="{00000000-0005-0000-0000-000087000000}"/>
    <cellStyle name="Walutowy 2 4" xfId="40" xr:uid="{00000000-0005-0000-0000-000092000000}"/>
    <cellStyle name="Walutowy 2 4 2" xfId="62" xr:uid="{00000000-0005-0000-0000-000093000000}"/>
    <cellStyle name="Walutowy 2 4 2 2" xfId="188" xr:uid="{00000000-0005-0000-0000-00008B000000}"/>
    <cellStyle name="Walutowy 2 4 2 2 2" xfId="387" xr:uid="{598229A4-A7ED-42F6-92EF-BCB3E8210F9E}"/>
    <cellStyle name="Walutowy 2 4 2 2 3" xfId="590" xr:uid="{DB1432CB-57EF-4EAC-8B20-7D6E829A4AAE}"/>
    <cellStyle name="Walutowy 2 4 2 3" xfId="286" xr:uid="{D6BB898D-E0A0-4083-B2BC-17F1EDEE1F3F}"/>
    <cellStyle name="Walutowy 2 4 2 4" xfId="489" xr:uid="{5F3A4550-14C8-406D-954B-E2D16393C0F6}"/>
    <cellStyle name="Walutowy 2 4 2 5" xfId="824" xr:uid="{00000000-0005-0000-0000-0000F5000000}"/>
    <cellStyle name="Walutowy 2 4 2 6" xfId="858" xr:uid="{00000000-0005-0000-0000-00008B000000}"/>
    <cellStyle name="Walutowy 2 4 3" xfId="139" xr:uid="{00000000-0005-0000-0000-000094000000}"/>
    <cellStyle name="Walutowy 2 4 3 2" xfId="247" xr:uid="{00000000-0005-0000-0000-00008C000000}"/>
    <cellStyle name="Walutowy 2 4 3 2 2" xfId="451" xr:uid="{69B578F8-B37D-411B-A1A0-953BC5EBFF36}"/>
    <cellStyle name="Walutowy 2 4 3 2 3" xfId="654" xr:uid="{C12997C7-8062-4B89-A131-90FA918758B1}"/>
    <cellStyle name="Walutowy 2 4 3 3" xfId="350" xr:uid="{981E00F4-4452-4CA6-B28E-50E5BA7E9CDC}"/>
    <cellStyle name="Walutowy 2 4 3 4" xfId="553" xr:uid="{A974B0C0-AA8F-4E45-A27A-B8947D5856C5}"/>
    <cellStyle name="Walutowy 2 4 3 5" xfId="864" xr:uid="{00000000-0005-0000-0000-00008C000000}"/>
    <cellStyle name="Walutowy 2 4 4" xfId="175" xr:uid="{00000000-0005-0000-0000-00008A000000}"/>
    <cellStyle name="Walutowy 2 4 4 2" xfId="374" xr:uid="{A775FC57-268E-4459-A94E-3651931FA1C5}"/>
    <cellStyle name="Walutowy 2 4 4 3" xfId="577" xr:uid="{4BD1E0B2-27CA-4534-AF42-2383E1CB18C0}"/>
    <cellStyle name="Walutowy 2 4 5" xfId="273" xr:uid="{4418D6DD-630F-40A3-8A87-6B9C5FFED9F7}"/>
    <cellStyle name="Walutowy 2 4 6" xfId="476" xr:uid="{AD36B082-B283-4659-9D7C-A75BA75C47DE}"/>
    <cellStyle name="Walutowy 2 4 7" xfId="763" xr:uid="{00000000-0005-0000-0000-0000F4000000}"/>
    <cellStyle name="Walutowy 2 4 8" xfId="853" xr:uid="{00000000-0005-0000-0000-00008A000000}"/>
    <cellStyle name="Walutowy 2 5" xfId="44" xr:uid="{00000000-0005-0000-0000-000095000000}"/>
    <cellStyle name="Walutowy 2 5 2" xfId="65" xr:uid="{00000000-0005-0000-0000-000096000000}"/>
    <cellStyle name="Walutowy 2 5 2 2" xfId="191" xr:uid="{00000000-0005-0000-0000-00008E000000}"/>
    <cellStyle name="Walutowy 2 5 2 2 2" xfId="390" xr:uid="{DA09D97F-A01C-4239-B92A-5FDBC080B9C5}"/>
    <cellStyle name="Walutowy 2 5 2 2 3" xfId="593" xr:uid="{68F16EF1-C1A1-4FFB-BE82-71D8EBCD3CF3}"/>
    <cellStyle name="Walutowy 2 5 2 3" xfId="289" xr:uid="{4CFB6FE7-10E0-4A29-B75D-65D6C331E45B}"/>
    <cellStyle name="Walutowy 2 5 2 4" xfId="492" xr:uid="{806EC060-BB67-440E-8FA2-FFE2351F0990}"/>
    <cellStyle name="Walutowy 2 5 2 5" xfId="825" xr:uid="{00000000-0005-0000-0000-0000F7000000}"/>
    <cellStyle name="Walutowy 2 5 2 6" xfId="859" xr:uid="{00000000-0005-0000-0000-00008E000000}"/>
    <cellStyle name="Walutowy 2 5 3" xfId="143" xr:uid="{00000000-0005-0000-0000-000097000000}"/>
    <cellStyle name="Walutowy 2 5 3 2" xfId="250" xr:uid="{00000000-0005-0000-0000-00008F000000}"/>
    <cellStyle name="Walutowy 2 5 3 2 2" xfId="454" xr:uid="{B9CF19FA-DD2E-495B-B7B2-130087F48151}"/>
    <cellStyle name="Walutowy 2 5 3 2 3" xfId="657" xr:uid="{B26D7841-FE14-41C5-9614-9ABF99B986F3}"/>
    <cellStyle name="Walutowy 2 5 3 3" xfId="353" xr:uid="{457DD625-4EA1-4CA6-B2D1-EA6BD6A5C50B}"/>
    <cellStyle name="Walutowy 2 5 3 4" xfId="556" xr:uid="{594E3172-8C9D-4B7E-9A3E-E6321A936242}"/>
    <cellStyle name="Walutowy 2 5 3 5" xfId="865" xr:uid="{00000000-0005-0000-0000-00008F000000}"/>
    <cellStyle name="Walutowy 2 5 4" xfId="178" xr:uid="{00000000-0005-0000-0000-00008D000000}"/>
    <cellStyle name="Walutowy 2 5 4 2" xfId="377" xr:uid="{3CFB6BEF-63E8-4271-97B6-373EAA728F77}"/>
    <cellStyle name="Walutowy 2 5 4 3" xfId="580" xr:uid="{53A413ED-8A61-40F9-878B-512BCD9A1E19}"/>
    <cellStyle name="Walutowy 2 5 5" xfId="276" xr:uid="{A810B103-19E0-4986-9E79-234A5EF9BA53}"/>
    <cellStyle name="Walutowy 2 5 6" xfId="479" xr:uid="{15E45FB2-CE36-4290-9B5F-E2C9E0A52EEA}"/>
    <cellStyle name="Walutowy 2 5 7" xfId="764" xr:uid="{00000000-0005-0000-0000-0000F6000000}"/>
    <cellStyle name="Walutowy 2 5 8" xfId="854" xr:uid="{00000000-0005-0000-0000-00008D000000}"/>
    <cellStyle name="Walutowy 2 6" xfId="259" xr:uid="{00000000-0005-0000-0000-000082000000}"/>
    <cellStyle name="Walutowy 2 6 2" xfId="464" xr:uid="{4BED57FA-53E3-4560-92A3-AB2BCC089087}"/>
    <cellStyle name="Walutowy 2 6 2 2" xfId="826" xr:uid="{00000000-0005-0000-0000-0000F9000000}"/>
    <cellStyle name="Walutowy 2 6 3" xfId="667" xr:uid="{8772B25C-75DC-4366-BD5F-CA676EFAA8BE}"/>
    <cellStyle name="Walutowy 2 6 4" xfId="765" xr:uid="{00000000-0005-0000-0000-0000F8000000}"/>
    <cellStyle name="Walutowy 2 7" xfId="362" xr:uid="{2C5E4905-37DC-486D-B403-6F6A42ED526D}"/>
    <cellStyle name="Walutowy 2 7 2" xfId="827" xr:uid="{00000000-0005-0000-0000-0000FB000000}"/>
    <cellStyle name="Walutowy 2 7 3" xfId="766" xr:uid="{00000000-0005-0000-0000-0000FA000000}"/>
    <cellStyle name="Walutowy 2 8" xfId="565" xr:uid="{0B427B8C-3BD9-423D-80AC-EFFCDD9D1EDB}"/>
    <cellStyle name="Walutowy 2 8 2" xfId="828" xr:uid="{00000000-0005-0000-0000-0000FC000000}"/>
    <cellStyle name="Walutowy 2 9" xfId="744" xr:uid="{00000000-0005-0000-0000-0000CB000000}"/>
    <cellStyle name="Walutowy 3" xfId="46" xr:uid="{00000000-0005-0000-0000-000098000000}"/>
    <cellStyle name="Walutowy 3 10" xfId="855" xr:uid="{00000000-0005-0000-0000-000090000000}"/>
    <cellStyle name="Walutowy 3 2" xfId="66" xr:uid="{00000000-0005-0000-0000-000099000000}"/>
    <cellStyle name="Walutowy 3 2 2" xfId="192" xr:uid="{00000000-0005-0000-0000-000091000000}"/>
    <cellStyle name="Walutowy 3 2 2 2" xfId="391" xr:uid="{BA247260-C748-4A44-AA14-DE145D2FE946}"/>
    <cellStyle name="Walutowy 3 2 2 2 2" xfId="829" xr:uid="{00000000-0005-0000-0000-000000010000}"/>
    <cellStyle name="Walutowy 3 2 2 3" xfId="594" xr:uid="{03640CA2-A85A-42CE-B5C2-59500CC151A0}"/>
    <cellStyle name="Walutowy 3 2 2 4" xfId="769" xr:uid="{00000000-0005-0000-0000-0000FF000000}"/>
    <cellStyle name="Walutowy 3 2 3" xfId="290" xr:uid="{0308392B-FAD1-4D41-9DF4-CF2DEF651C8A}"/>
    <cellStyle name="Walutowy 3 2 3 2" xfId="830" xr:uid="{00000000-0005-0000-0000-000002010000}"/>
    <cellStyle name="Walutowy 3 2 3 3" xfId="770" xr:uid="{00000000-0005-0000-0000-000001010000}"/>
    <cellStyle name="Walutowy 3 2 4" xfId="493" xr:uid="{9B4F35ED-2C6B-4A25-9298-0E310E967680}"/>
    <cellStyle name="Walutowy 3 2 4 2" xfId="831" xr:uid="{00000000-0005-0000-0000-000004010000}"/>
    <cellStyle name="Walutowy 3 2 4 3" xfId="771" xr:uid="{00000000-0005-0000-0000-000003010000}"/>
    <cellStyle name="Walutowy 3 2 5" xfId="832" xr:uid="{00000000-0005-0000-0000-000005010000}"/>
    <cellStyle name="Walutowy 3 2 6" xfId="768" xr:uid="{00000000-0005-0000-0000-0000FE000000}"/>
    <cellStyle name="Walutowy 3 2 7" xfId="860" xr:uid="{00000000-0005-0000-0000-000091000000}"/>
    <cellStyle name="Walutowy 3 3" xfId="145" xr:uid="{00000000-0005-0000-0000-00009A000000}"/>
    <cellStyle name="Walutowy 3 3 2" xfId="251" xr:uid="{00000000-0005-0000-0000-000092000000}"/>
    <cellStyle name="Walutowy 3 3 2 2" xfId="455" xr:uid="{88CC031E-3F7E-478A-8D39-32739900626A}"/>
    <cellStyle name="Walutowy 3 3 2 2 2" xfId="833" xr:uid="{00000000-0005-0000-0000-000008010000}"/>
    <cellStyle name="Walutowy 3 3 2 3" xfId="658" xr:uid="{3F5B857B-09DE-455E-BCEA-D0D889B32877}"/>
    <cellStyle name="Walutowy 3 3 2 4" xfId="773" xr:uid="{00000000-0005-0000-0000-000007010000}"/>
    <cellStyle name="Walutowy 3 3 3" xfId="354" xr:uid="{2B95F491-5D62-4369-8C38-3CE824E6455A}"/>
    <cellStyle name="Walutowy 3 3 3 2" xfId="834" xr:uid="{00000000-0005-0000-0000-000009010000}"/>
    <cellStyle name="Walutowy 3 3 4" xfId="557" xr:uid="{A55EBC54-2A2C-4DD5-8B4B-845881337E0E}"/>
    <cellStyle name="Walutowy 3 3 5" xfId="772" xr:uid="{00000000-0005-0000-0000-000006010000}"/>
    <cellStyle name="Walutowy 3 3 6" xfId="866" xr:uid="{00000000-0005-0000-0000-000092000000}"/>
    <cellStyle name="Walutowy 3 4" xfId="179" xr:uid="{00000000-0005-0000-0000-000090000000}"/>
    <cellStyle name="Walutowy 3 4 2" xfId="378" xr:uid="{E0B78BFA-C4E6-4571-AFAF-9CD1148AF013}"/>
    <cellStyle name="Walutowy 3 4 2 2" xfId="835" xr:uid="{00000000-0005-0000-0000-00000B010000}"/>
    <cellStyle name="Walutowy 3 4 3" xfId="581" xr:uid="{9D80377C-CE3C-44CD-8FF0-47E4E98EF319}"/>
    <cellStyle name="Walutowy 3 4 4" xfId="774" xr:uid="{00000000-0005-0000-0000-00000A010000}"/>
    <cellStyle name="Walutowy 3 5" xfId="277" xr:uid="{29740008-0954-4EB7-8E28-B2A3AE0D86A8}"/>
    <cellStyle name="Walutowy 3 5 2" xfId="836" xr:uid="{00000000-0005-0000-0000-00000D010000}"/>
    <cellStyle name="Walutowy 3 5 3" xfId="775" xr:uid="{00000000-0005-0000-0000-00000C010000}"/>
    <cellStyle name="Walutowy 3 6" xfId="480" xr:uid="{FB44B04D-BDE1-43FB-8A67-F900198937B9}"/>
    <cellStyle name="Walutowy 3 6 2" xfId="837" xr:uid="{00000000-0005-0000-0000-00000F010000}"/>
    <cellStyle name="Walutowy 3 6 3" xfId="776" xr:uid="{00000000-0005-0000-0000-00000E010000}"/>
    <cellStyle name="Walutowy 3 7" xfId="777" xr:uid="{00000000-0005-0000-0000-000010010000}"/>
    <cellStyle name="Walutowy 3 7 2" xfId="838" xr:uid="{00000000-0005-0000-0000-000011010000}"/>
    <cellStyle name="Walutowy 3 8" xfId="839" xr:uid="{00000000-0005-0000-0000-000012010000}"/>
    <cellStyle name="Walutowy 3 9" xfId="767" xr:uid="{00000000-0005-0000-0000-0000FD000000}"/>
    <cellStyle name="Walutowy 4" xfId="156" xr:uid="{00000000-0005-0000-0000-00009B000000}"/>
    <cellStyle name="Walutowy 4 2" xfId="462" xr:uid="{775FDFDA-2213-446F-A419-7731A110314D}"/>
    <cellStyle name="Walutowy 4 2 2" xfId="840" xr:uid="{00000000-0005-0000-0000-000015010000}"/>
    <cellStyle name="Walutowy 4 2 3" xfId="779" xr:uid="{00000000-0005-0000-0000-000014010000}"/>
    <cellStyle name="Walutowy 4 3" xfId="665" xr:uid="{F3CE9F02-46B1-472A-BA12-DA0FD774F58A}"/>
    <cellStyle name="Walutowy 4 3 2" xfId="841" xr:uid="{00000000-0005-0000-0000-000017010000}"/>
    <cellStyle name="Walutowy 4 3 3" xfId="780" xr:uid="{00000000-0005-0000-0000-000016010000}"/>
    <cellStyle name="Walutowy 4 4" xfId="781" xr:uid="{00000000-0005-0000-0000-000018010000}"/>
    <cellStyle name="Walutowy 4 4 2" xfId="842" xr:uid="{00000000-0005-0000-0000-000019010000}"/>
    <cellStyle name="Walutowy 4 5" xfId="843" xr:uid="{00000000-0005-0000-0000-00001A010000}"/>
    <cellStyle name="Walutowy 4 6" xfId="778" xr:uid="{00000000-0005-0000-0000-000013010000}"/>
    <cellStyle name="Walutowy 5" xfId="782" xr:uid="{00000000-0005-0000-0000-00001B010000}"/>
    <cellStyle name="Walutowy 5 2" xfId="783" xr:uid="{00000000-0005-0000-0000-00001C010000}"/>
    <cellStyle name="Walutowy 5 2 2" xfId="844" xr:uid="{00000000-0005-0000-0000-00001D010000}"/>
    <cellStyle name="Walutowy 5 3" xfId="845" xr:uid="{00000000-0005-0000-0000-00001E010000}"/>
    <cellStyle name="Walutowy 6" xfId="784" xr:uid="{00000000-0005-0000-0000-00001F010000}"/>
    <cellStyle name="Walutowy 6 2" xfId="846" xr:uid="{00000000-0005-0000-0000-000020010000}"/>
    <cellStyle name="Walutowy 7" xfId="785" xr:uid="{00000000-0005-0000-0000-000021010000}"/>
    <cellStyle name="Walutowy 7 2" xfId="847" xr:uid="{00000000-0005-0000-0000-000022010000}"/>
    <cellStyle name="Walutowy 8" xfId="848" xr:uid="{00000000-0005-0000-0000-000029030000}"/>
    <cellStyle name="Walutowy 9" xfId="868" xr:uid="{00000000-0005-0000-0000-000083030000}"/>
    <cellStyle name="Złe 2" xfId="15" xr:uid="{00000000-0005-0000-0000-00009C000000}"/>
  </cellStyles>
  <dxfs count="0"/>
  <tableStyles count="0" defaultTableStyle="TableStyleMedium2" defaultPivotStyle="PivotStyleLight16"/>
  <colors>
    <mruColors>
      <color rgb="FF99FF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C115"/>
  <sheetViews>
    <sheetView tabSelected="1" topLeftCell="A100" zoomScaleNormal="100" workbookViewId="0">
      <selection activeCell="D110" sqref="D110"/>
    </sheetView>
  </sheetViews>
  <sheetFormatPr defaultRowHeight="15"/>
  <cols>
    <col min="1" max="1" width="3.5703125" bestFit="1" customWidth="1"/>
    <col min="2" max="2" width="49.28515625" customWidth="1"/>
    <col min="3" max="3" width="23.28515625" style="38" customWidth="1"/>
    <col min="4" max="4" width="22.140625" customWidth="1"/>
    <col min="5" max="5" width="8.7109375" style="37" bestFit="1" customWidth="1"/>
    <col min="6" max="6" width="9.85546875" style="37" bestFit="1" customWidth="1"/>
    <col min="7" max="7" width="13.42578125" customWidth="1"/>
    <col min="8" max="8" width="13.28515625" bestFit="1" customWidth="1"/>
    <col min="9" max="9" width="10.42578125" bestFit="1" customWidth="1"/>
    <col min="10" max="10" width="11.85546875" bestFit="1" customWidth="1"/>
    <col min="11" max="11" width="19.7109375" customWidth="1"/>
  </cols>
  <sheetData>
    <row r="1" spans="1:55">
      <c r="A1" s="79"/>
      <c r="B1" s="80"/>
      <c r="C1" s="79"/>
      <c r="D1" s="81"/>
      <c r="E1" s="81"/>
      <c r="F1" s="81"/>
      <c r="G1" s="79"/>
      <c r="H1" s="82"/>
      <c r="I1" s="111" t="s">
        <v>220</v>
      </c>
      <c r="J1" s="111"/>
      <c r="K1" s="111"/>
      <c r="L1" s="84"/>
      <c r="M1" s="84"/>
    </row>
    <row r="2" spans="1:55" ht="15" customHeight="1">
      <c r="A2" s="79"/>
      <c r="B2" s="112" t="s">
        <v>70</v>
      </c>
      <c r="C2" s="112"/>
      <c r="D2" s="112"/>
      <c r="E2" s="112"/>
      <c r="F2" s="112"/>
      <c r="G2" s="112"/>
      <c r="H2" s="112"/>
      <c r="I2" s="112"/>
      <c r="J2" s="112"/>
      <c r="K2" s="112"/>
      <c r="L2" s="83"/>
      <c r="M2" s="83"/>
    </row>
    <row r="3" spans="1:55" ht="15" customHeight="1">
      <c r="A3" s="79"/>
      <c r="B3" s="112" t="s">
        <v>212</v>
      </c>
      <c r="C3" s="112"/>
      <c r="D3" s="112"/>
      <c r="E3" s="112"/>
      <c r="F3" s="112"/>
      <c r="G3" s="112"/>
      <c r="H3" s="112"/>
      <c r="I3" s="112"/>
      <c r="J3" s="112"/>
      <c r="K3" s="112"/>
      <c r="L3" s="83"/>
      <c r="M3" s="83"/>
    </row>
    <row r="4" spans="1:55" ht="15" customHeight="1">
      <c r="I4" s="2"/>
      <c r="J4" s="2"/>
      <c r="K4" s="2"/>
    </row>
    <row r="5" spans="1:55">
      <c r="A5" s="115" t="s">
        <v>0</v>
      </c>
      <c r="B5" s="115" t="s">
        <v>1</v>
      </c>
      <c r="C5" s="115" t="s">
        <v>2</v>
      </c>
      <c r="D5" s="115" t="s">
        <v>192</v>
      </c>
      <c r="E5" s="115" t="s">
        <v>3</v>
      </c>
      <c r="F5" s="114" t="s">
        <v>68</v>
      </c>
      <c r="G5" s="114" t="s">
        <v>128</v>
      </c>
      <c r="H5" s="114" t="s">
        <v>129</v>
      </c>
      <c r="I5" s="114" t="s">
        <v>213</v>
      </c>
      <c r="J5" s="117" t="s">
        <v>130</v>
      </c>
      <c r="K5" s="122" t="s">
        <v>131</v>
      </c>
    </row>
    <row r="6" spans="1:55" ht="30" customHeight="1">
      <c r="A6" s="115"/>
      <c r="B6" s="115"/>
      <c r="C6" s="115"/>
      <c r="D6" s="115"/>
      <c r="E6" s="115"/>
      <c r="F6" s="114"/>
      <c r="G6" s="114"/>
      <c r="H6" s="114"/>
      <c r="I6" s="114"/>
      <c r="J6" s="118"/>
      <c r="K6" s="122"/>
    </row>
    <row r="7" spans="1:55" s="91" customFormat="1">
      <c r="A7" s="92">
        <v>1</v>
      </c>
      <c r="B7" s="92">
        <f>A7+1</f>
        <v>2</v>
      </c>
      <c r="C7" s="92">
        <f>B7+1</f>
        <v>3</v>
      </c>
      <c r="D7" s="92">
        <v>4</v>
      </c>
      <c r="E7" s="92">
        <v>5</v>
      </c>
      <c r="F7" s="92">
        <v>6</v>
      </c>
      <c r="G7" s="92">
        <v>7</v>
      </c>
      <c r="H7" s="92" t="s">
        <v>126</v>
      </c>
      <c r="I7" s="92">
        <v>9</v>
      </c>
      <c r="J7" s="92" t="s">
        <v>125</v>
      </c>
      <c r="K7" s="92" t="s">
        <v>127</v>
      </c>
    </row>
    <row r="8" spans="1:55">
      <c r="A8" s="110" t="s">
        <v>4</v>
      </c>
      <c r="B8" s="110"/>
      <c r="C8" s="110"/>
      <c r="D8" s="110"/>
      <c r="E8" s="110"/>
      <c r="F8" s="110"/>
      <c r="G8" s="110"/>
      <c r="H8" s="110"/>
      <c r="I8" s="110"/>
      <c r="J8" s="110"/>
      <c r="K8" s="110"/>
    </row>
    <row r="9" spans="1:55" s="15" customFormat="1" ht="27">
      <c r="A9" s="13">
        <v>1</v>
      </c>
      <c r="B9" s="6" t="s">
        <v>191</v>
      </c>
      <c r="C9" s="7" t="s">
        <v>148</v>
      </c>
      <c r="D9" s="11"/>
      <c r="E9" s="7" t="s">
        <v>6</v>
      </c>
      <c r="F9" s="8">
        <v>13</v>
      </c>
      <c r="G9" s="9"/>
      <c r="H9" s="9">
        <f t="shared" ref="H9:H44" si="0">G9*F9</f>
        <v>0</v>
      </c>
      <c r="I9" s="10"/>
      <c r="J9" s="9">
        <f t="shared" ref="J9:J44" si="1">I9*H9</f>
        <v>0</v>
      </c>
      <c r="K9" s="36">
        <f t="shared" ref="K9:K44" si="2">H9+J9</f>
        <v>0</v>
      </c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</row>
    <row r="10" spans="1:55" s="15" customFormat="1" ht="63.75">
      <c r="A10" s="13">
        <v>2</v>
      </c>
      <c r="B10" s="11" t="s">
        <v>7</v>
      </c>
      <c r="C10" s="13" t="s">
        <v>8</v>
      </c>
      <c r="D10" s="11"/>
      <c r="E10" s="13" t="s">
        <v>6</v>
      </c>
      <c r="F10" s="8">
        <v>38</v>
      </c>
      <c r="G10" s="9"/>
      <c r="H10" s="9">
        <f t="shared" si="0"/>
        <v>0</v>
      </c>
      <c r="I10" s="10"/>
      <c r="J10" s="9">
        <f t="shared" si="1"/>
        <v>0</v>
      </c>
      <c r="K10" s="36">
        <f t="shared" si="2"/>
        <v>0</v>
      </c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</row>
    <row r="11" spans="1:55" s="15" customFormat="1" ht="63.75">
      <c r="A11" s="13">
        <v>3</v>
      </c>
      <c r="B11" s="6" t="s">
        <v>7</v>
      </c>
      <c r="C11" s="7" t="s">
        <v>8</v>
      </c>
      <c r="D11" s="11"/>
      <c r="E11" s="7" t="s">
        <v>134</v>
      </c>
      <c r="F11" s="8">
        <v>4</v>
      </c>
      <c r="G11" s="9"/>
      <c r="H11" s="9">
        <f t="shared" si="0"/>
        <v>0</v>
      </c>
      <c r="I11" s="10"/>
      <c r="J11" s="9">
        <f t="shared" si="1"/>
        <v>0</v>
      </c>
      <c r="K11" s="36">
        <f t="shared" si="2"/>
        <v>0</v>
      </c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</row>
    <row r="12" spans="1:55" s="15" customFormat="1" ht="38.25">
      <c r="A12" s="13">
        <v>4</v>
      </c>
      <c r="B12" s="6" t="s">
        <v>45</v>
      </c>
      <c r="C12" s="7" t="s">
        <v>46</v>
      </c>
      <c r="D12" s="11"/>
      <c r="E12" s="7" t="s">
        <v>137</v>
      </c>
      <c r="F12" s="8">
        <v>14</v>
      </c>
      <c r="G12" s="9"/>
      <c r="H12" s="9">
        <f t="shared" si="0"/>
        <v>0</v>
      </c>
      <c r="I12" s="10"/>
      <c r="J12" s="9">
        <f t="shared" si="1"/>
        <v>0</v>
      </c>
      <c r="K12" s="36">
        <f t="shared" si="2"/>
        <v>0</v>
      </c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</row>
    <row r="13" spans="1:55" s="21" customFormat="1" ht="33" customHeight="1">
      <c r="A13" s="13">
        <v>5</v>
      </c>
      <c r="B13" s="11" t="s">
        <v>81</v>
      </c>
      <c r="C13" s="13" t="s">
        <v>82</v>
      </c>
      <c r="D13" s="11"/>
      <c r="E13" s="13" t="s">
        <v>41</v>
      </c>
      <c r="F13" s="8">
        <v>3</v>
      </c>
      <c r="G13" s="9"/>
      <c r="H13" s="9">
        <f t="shared" si="0"/>
        <v>0</v>
      </c>
      <c r="I13" s="10"/>
      <c r="J13" s="9">
        <f t="shared" si="1"/>
        <v>0</v>
      </c>
      <c r="K13" s="23">
        <f t="shared" si="2"/>
        <v>0</v>
      </c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</row>
    <row r="14" spans="1:55" s="15" customFormat="1" ht="76.5">
      <c r="A14" s="13">
        <v>6</v>
      </c>
      <c r="B14" s="11" t="s">
        <v>15</v>
      </c>
      <c r="C14" s="13" t="s">
        <v>83</v>
      </c>
      <c r="D14" s="22"/>
      <c r="E14" s="13" t="s">
        <v>132</v>
      </c>
      <c r="F14" s="8">
        <v>11</v>
      </c>
      <c r="G14" s="9"/>
      <c r="H14" s="9">
        <f t="shared" si="0"/>
        <v>0</v>
      </c>
      <c r="I14" s="10"/>
      <c r="J14" s="9">
        <f t="shared" si="1"/>
        <v>0</v>
      </c>
      <c r="K14" s="23">
        <f t="shared" si="2"/>
        <v>0</v>
      </c>
    </row>
    <row r="15" spans="1:55" s="12" customFormat="1" ht="76.5">
      <c r="A15" s="13">
        <v>7</v>
      </c>
      <c r="B15" s="6" t="s">
        <v>15</v>
      </c>
      <c r="C15" s="13" t="s">
        <v>83</v>
      </c>
      <c r="D15" s="22"/>
      <c r="E15" s="7" t="s">
        <v>133</v>
      </c>
      <c r="F15" s="8">
        <v>5</v>
      </c>
      <c r="G15" s="9"/>
      <c r="H15" s="9">
        <f t="shared" si="0"/>
        <v>0</v>
      </c>
      <c r="I15" s="10"/>
      <c r="J15" s="9">
        <f t="shared" si="1"/>
        <v>0</v>
      </c>
      <c r="K15" s="23">
        <f t="shared" si="2"/>
        <v>0</v>
      </c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</row>
    <row r="16" spans="1:55" s="15" customFormat="1" ht="76.5">
      <c r="A16" s="13">
        <v>8</v>
      </c>
      <c r="B16" s="11" t="s">
        <v>16</v>
      </c>
      <c r="C16" s="13" t="s">
        <v>83</v>
      </c>
      <c r="D16" s="22"/>
      <c r="E16" s="19" t="s">
        <v>17</v>
      </c>
      <c r="F16" s="14">
        <v>14</v>
      </c>
      <c r="G16" s="18"/>
      <c r="H16" s="9">
        <f t="shared" si="0"/>
        <v>0</v>
      </c>
      <c r="I16" s="10"/>
      <c r="J16" s="9">
        <f t="shared" si="1"/>
        <v>0</v>
      </c>
      <c r="K16" s="23">
        <f t="shared" si="2"/>
        <v>0</v>
      </c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</row>
    <row r="17" spans="1:11" s="15" customFormat="1" ht="41.25">
      <c r="A17" s="13">
        <v>9</v>
      </c>
      <c r="B17" s="11" t="s">
        <v>86</v>
      </c>
      <c r="C17" s="13" t="s">
        <v>18</v>
      </c>
      <c r="D17" s="22"/>
      <c r="E17" s="13" t="s">
        <v>135</v>
      </c>
      <c r="F17" s="8">
        <v>40</v>
      </c>
      <c r="G17" s="9"/>
      <c r="H17" s="9">
        <f t="shared" si="0"/>
        <v>0</v>
      </c>
      <c r="I17" s="10"/>
      <c r="J17" s="9">
        <f t="shared" si="1"/>
        <v>0</v>
      </c>
      <c r="K17" s="23">
        <f t="shared" si="2"/>
        <v>0</v>
      </c>
    </row>
    <row r="18" spans="1:11" s="15" customFormat="1" ht="25.5" customHeight="1">
      <c r="A18" s="13">
        <v>10</v>
      </c>
      <c r="B18" s="6" t="s">
        <v>19</v>
      </c>
      <c r="C18" s="7" t="s">
        <v>20</v>
      </c>
      <c r="D18" s="22"/>
      <c r="E18" s="7" t="s">
        <v>135</v>
      </c>
      <c r="F18" s="8">
        <v>22</v>
      </c>
      <c r="G18" s="9"/>
      <c r="H18" s="9">
        <f t="shared" si="0"/>
        <v>0</v>
      </c>
      <c r="I18" s="10"/>
      <c r="J18" s="9">
        <f t="shared" si="1"/>
        <v>0</v>
      </c>
      <c r="K18" s="23">
        <f t="shared" si="2"/>
        <v>0</v>
      </c>
    </row>
    <row r="19" spans="1:11" s="15" customFormat="1" ht="41.25">
      <c r="A19" s="13">
        <v>11</v>
      </c>
      <c r="B19" s="11" t="s">
        <v>87</v>
      </c>
      <c r="C19" s="13" t="s">
        <v>21</v>
      </c>
      <c r="D19" s="22"/>
      <c r="E19" s="13" t="s">
        <v>135</v>
      </c>
      <c r="F19" s="8">
        <v>31</v>
      </c>
      <c r="G19" s="9"/>
      <c r="H19" s="9">
        <f t="shared" si="0"/>
        <v>0</v>
      </c>
      <c r="I19" s="10"/>
      <c r="J19" s="9">
        <f t="shared" si="1"/>
        <v>0</v>
      </c>
      <c r="K19" s="23">
        <f t="shared" si="2"/>
        <v>0</v>
      </c>
    </row>
    <row r="20" spans="1:11" s="15" customFormat="1" ht="28.5">
      <c r="A20" s="13">
        <v>12</v>
      </c>
      <c r="B20" s="11" t="s">
        <v>88</v>
      </c>
      <c r="C20" s="13" t="s">
        <v>22</v>
      </c>
      <c r="D20" s="22"/>
      <c r="E20" s="13" t="s">
        <v>135</v>
      </c>
      <c r="F20" s="8">
        <v>7</v>
      </c>
      <c r="G20" s="9"/>
      <c r="H20" s="9">
        <f t="shared" si="0"/>
        <v>0</v>
      </c>
      <c r="I20" s="10"/>
      <c r="J20" s="9">
        <f t="shared" si="1"/>
        <v>0</v>
      </c>
      <c r="K20" s="23">
        <f t="shared" si="2"/>
        <v>0</v>
      </c>
    </row>
    <row r="21" spans="1:11" s="15" customFormat="1" ht="63.75">
      <c r="A21" s="13">
        <v>13</v>
      </c>
      <c r="B21" s="47" t="s">
        <v>153</v>
      </c>
      <c r="C21" s="13" t="s">
        <v>154</v>
      </c>
      <c r="D21" s="48"/>
      <c r="E21" s="48" t="s">
        <v>135</v>
      </c>
      <c r="F21" s="8">
        <v>2</v>
      </c>
      <c r="G21" s="9"/>
      <c r="H21" s="9">
        <f t="shared" si="0"/>
        <v>0</v>
      </c>
      <c r="I21" s="10"/>
      <c r="J21" s="9">
        <f t="shared" si="1"/>
        <v>0</v>
      </c>
      <c r="K21" s="23">
        <f t="shared" si="2"/>
        <v>0</v>
      </c>
    </row>
    <row r="22" spans="1:11" s="15" customFormat="1" ht="28.5">
      <c r="A22" s="13">
        <v>14</v>
      </c>
      <c r="B22" s="11" t="s">
        <v>124</v>
      </c>
      <c r="C22" s="13" t="s">
        <v>89</v>
      </c>
      <c r="D22" s="22"/>
      <c r="E22" s="13" t="s">
        <v>6</v>
      </c>
      <c r="F22" s="8">
        <v>12</v>
      </c>
      <c r="G22" s="9"/>
      <c r="H22" s="9">
        <f t="shared" si="0"/>
        <v>0</v>
      </c>
      <c r="I22" s="10"/>
      <c r="J22" s="9">
        <f t="shared" si="1"/>
        <v>0</v>
      </c>
      <c r="K22" s="23">
        <f t="shared" si="2"/>
        <v>0</v>
      </c>
    </row>
    <row r="23" spans="1:11" s="15" customFormat="1" ht="18" customHeight="1">
      <c r="A23" s="13">
        <v>15</v>
      </c>
      <c r="B23" s="85" t="s">
        <v>202</v>
      </c>
      <c r="C23" s="13" t="s">
        <v>23</v>
      </c>
      <c r="D23" s="22"/>
      <c r="E23" s="13" t="s">
        <v>41</v>
      </c>
      <c r="F23" s="8">
        <v>1</v>
      </c>
      <c r="G23" s="9"/>
      <c r="H23" s="9">
        <f t="shared" si="0"/>
        <v>0</v>
      </c>
      <c r="I23" s="10"/>
      <c r="J23" s="9">
        <f t="shared" si="1"/>
        <v>0</v>
      </c>
      <c r="K23" s="23">
        <f t="shared" si="2"/>
        <v>0</v>
      </c>
    </row>
    <row r="24" spans="1:11" s="15" customFormat="1" ht="18" customHeight="1">
      <c r="A24" s="13">
        <v>16</v>
      </c>
      <c r="B24" s="85" t="s">
        <v>206</v>
      </c>
      <c r="C24" s="13" t="s">
        <v>205</v>
      </c>
      <c r="D24" s="22"/>
      <c r="E24" s="13" t="s">
        <v>6</v>
      </c>
      <c r="F24" s="8">
        <v>455</v>
      </c>
      <c r="G24" s="9"/>
      <c r="H24" s="9">
        <f t="shared" si="0"/>
        <v>0</v>
      </c>
      <c r="I24" s="10"/>
      <c r="J24" s="9">
        <f t="shared" si="1"/>
        <v>0</v>
      </c>
      <c r="K24" s="23">
        <f t="shared" si="2"/>
        <v>0</v>
      </c>
    </row>
    <row r="25" spans="1:11" s="15" customFormat="1" ht="18" customHeight="1">
      <c r="A25" s="13">
        <v>17</v>
      </c>
      <c r="B25" s="6" t="s">
        <v>150</v>
      </c>
      <c r="C25" s="7" t="s">
        <v>90</v>
      </c>
      <c r="D25" s="22"/>
      <c r="E25" s="16" t="s">
        <v>6</v>
      </c>
      <c r="F25" s="14">
        <v>3</v>
      </c>
      <c r="G25" s="9"/>
      <c r="H25" s="9">
        <f t="shared" si="0"/>
        <v>0</v>
      </c>
      <c r="I25" s="10"/>
      <c r="J25" s="9">
        <f t="shared" si="1"/>
        <v>0</v>
      </c>
      <c r="K25" s="23">
        <f t="shared" si="2"/>
        <v>0</v>
      </c>
    </row>
    <row r="26" spans="1:11" s="15" customFormat="1" ht="18" customHeight="1">
      <c r="A26" s="13">
        <v>18</v>
      </c>
      <c r="B26" s="11" t="s">
        <v>151</v>
      </c>
      <c r="C26" s="13" t="s">
        <v>91</v>
      </c>
      <c r="D26" s="22"/>
      <c r="E26" s="13" t="s">
        <v>136</v>
      </c>
      <c r="F26" s="8">
        <v>350</v>
      </c>
      <c r="G26" s="9"/>
      <c r="H26" s="9">
        <f t="shared" si="0"/>
        <v>0</v>
      </c>
      <c r="I26" s="10"/>
      <c r="J26" s="9">
        <f t="shared" si="1"/>
        <v>0</v>
      </c>
      <c r="K26" s="23">
        <f t="shared" si="2"/>
        <v>0</v>
      </c>
    </row>
    <row r="27" spans="1:11" s="15" customFormat="1" ht="18" customHeight="1">
      <c r="A27" s="13">
        <v>19</v>
      </c>
      <c r="B27" s="11" t="s">
        <v>151</v>
      </c>
      <c r="C27" s="13" t="s">
        <v>91</v>
      </c>
      <c r="D27" s="22"/>
      <c r="E27" s="13" t="s">
        <v>155</v>
      </c>
      <c r="F27" s="8">
        <v>2</v>
      </c>
      <c r="G27" s="9"/>
      <c r="H27" s="9">
        <f t="shared" si="0"/>
        <v>0</v>
      </c>
      <c r="I27" s="10"/>
      <c r="J27" s="9">
        <f t="shared" si="1"/>
        <v>0</v>
      </c>
      <c r="K27" s="23">
        <f t="shared" si="2"/>
        <v>0</v>
      </c>
    </row>
    <row r="28" spans="1:11" s="12" customFormat="1" ht="18" customHeight="1">
      <c r="A28" s="13">
        <v>20</v>
      </c>
      <c r="B28" s="6" t="s">
        <v>62</v>
      </c>
      <c r="C28" s="7" t="s">
        <v>92</v>
      </c>
      <c r="D28" s="22"/>
      <c r="E28" s="16" t="s">
        <v>136</v>
      </c>
      <c r="F28" s="14">
        <v>10</v>
      </c>
      <c r="G28" s="9"/>
      <c r="H28" s="9">
        <f t="shared" si="0"/>
        <v>0</v>
      </c>
      <c r="I28" s="10"/>
      <c r="J28" s="9">
        <f t="shared" si="1"/>
        <v>0</v>
      </c>
      <c r="K28" s="23">
        <f t="shared" si="2"/>
        <v>0</v>
      </c>
    </row>
    <row r="29" spans="1:11" s="15" customFormat="1" ht="18" customHeight="1">
      <c r="A29" s="13">
        <v>21</v>
      </c>
      <c r="B29" s="6" t="s">
        <v>25</v>
      </c>
      <c r="C29" s="7" t="s">
        <v>203</v>
      </c>
      <c r="D29" s="22"/>
      <c r="E29" s="7" t="s">
        <v>6</v>
      </c>
      <c r="F29" s="8">
        <v>214</v>
      </c>
      <c r="G29" s="9"/>
      <c r="H29" s="9">
        <f t="shared" si="0"/>
        <v>0</v>
      </c>
      <c r="I29" s="10"/>
      <c r="J29" s="9">
        <f t="shared" si="1"/>
        <v>0</v>
      </c>
      <c r="K29" s="23">
        <f t="shared" si="2"/>
        <v>0</v>
      </c>
    </row>
    <row r="30" spans="1:11" s="15" customFormat="1" ht="38.25">
      <c r="A30" s="13">
        <v>22</v>
      </c>
      <c r="B30" s="6" t="s">
        <v>26</v>
      </c>
      <c r="C30" s="7" t="s">
        <v>27</v>
      </c>
      <c r="D30" s="22"/>
      <c r="E30" s="16" t="s">
        <v>137</v>
      </c>
      <c r="F30" s="17">
        <v>4</v>
      </c>
      <c r="G30" s="18"/>
      <c r="H30" s="9">
        <f t="shared" si="0"/>
        <v>0</v>
      </c>
      <c r="I30" s="10"/>
      <c r="J30" s="9">
        <f t="shared" si="1"/>
        <v>0</v>
      </c>
      <c r="K30" s="23">
        <f t="shared" si="2"/>
        <v>0</v>
      </c>
    </row>
    <row r="31" spans="1:11" s="15" customFormat="1" ht="25.5">
      <c r="A31" s="13">
        <v>23</v>
      </c>
      <c r="B31" s="6" t="s">
        <v>93</v>
      </c>
      <c r="C31" s="7" t="s">
        <v>36</v>
      </c>
      <c r="D31" s="22"/>
      <c r="E31" s="7" t="s">
        <v>138</v>
      </c>
      <c r="F31" s="8">
        <v>337</v>
      </c>
      <c r="G31" s="9"/>
      <c r="H31" s="9">
        <f t="shared" si="0"/>
        <v>0</v>
      </c>
      <c r="I31" s="10"/>
      <c r="J31" s="9">
        <f t="shared" si="1"/>
        <v>0</v>
      </c>
      <c r="K31" s="23">
        <f t="shared" si="2"/>
        <v>0</v>
      </c>
    </row>
    <row r="32" spans="1:11" s="12" customFormat="1" ht="17.25" customHeight="1">
      <c r="A32" s="102">
        <v>24</v>
      </c>
      <c r="B32" s="103" t="s">
        <v>94</v>
      </c>
      <c r="C32" s="104" t="s">
        <v>28</v>
      </c>
      <c r="D32" s="105"/>
      <c r="E32" s="104" t="s">
        <v>6</v>
      </c>
      <c r="F32" s="106">
        <v>59</v>
      </c>
      <c r="G32" s="107"/>
      <c r="H32" s="107">
        <f t="shared" si="0"/>
        <v>0</v>
      </c>
      <c r="I32" s="108"/>
      <c r="J32" s="107">
        <f t="shared" si="1"/>
        <v>0</v>
      </c>
      <c r="K32" s="109">
        <f t="shared" si="2"/>
        <v>0</v>
      </c>
    </row>
    <row r="33" spans="1:55" s="15" customFormat="1" ht="27">
      <c r="A33" s="13">
        <v>25</v>
      </c>
      <c r="B33" s="6" t="s">
        <v>72</v>
      </c>
      <c r="C33" s="7" t="s">
        <v>147</v>
      </c>
      <c r="D33" s="22" t="s">
        <v>204</v>
      </c>
      <c r="E33" s="7" t="s">
        <v>6</v>
      </c>
      <c r="F33" s="8">
        <v>5</v>
      </c>
      <c r="G33" s="9"/>
      <c r="H33" s="9">
        <f t="shared" si="0"/>
        <v>0</v>
      </c>
      <c r="I33" s="10"/>
      <c r="J33" s="9">
        <f t="shared" si="1"/>
        <v>0</v>
      </c>
      <c r="K33" s="23">
        <f t="shared" si="2"/>
        <v>0</v>
      </c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</row>
    <row r="34" spans="1:55" s="12" customFormat="1" ht="25.5">
      <c r="A34" s="13">
        <v>26</v>
      </c>
      <c r="B34" s="6" t="s">
        <v>73</v>
      </c>
      <c r="C34" s="7" t="s">
        <v>29</v>
      </c>
      <c r="D34" s="22"/>
      <c r="E34" s="7" t="s">
        <v>138</v>
      </c>
      <c r="F34" s="17">
        <v>3</v>
      </c>
      <c r="G34" s="9"/>
      <c r="H34" s="9">
        <f t="shared" si="0"/>
        <v>0</v>
      </c>
      <c r="I34" s="10"/>
      <c r="J34" s="9">
        <f t="shared" si="1"/>
        <v>0</v>
      </c>
      <c r="K34" s="23">
        <f t="shared" si="2"/>
        <v>0</v>
      </c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</row>
    <row r="35" spans="1:55" s="15" customFormat="1" ht="27">
      <c r="A35" s="123">
        <v>27</v>
      </c>
      <c r="B35" s="124" t="s">
        <v>221</v>
      </c>
      <c r="C35" s="125" t="s">
        <v>5</v>
      </c>
      <c r="D35" s="22"/>
      <c r="E35" s="125" t="s">
        <v>138</v>
      </c>
      <c r="F35" s="126">
        <v>18</v>
      </c>
      <c r="G35" s="127"/>
      <c r="H35" s="127">
        <f t="shared" si="0"/>
        <v>0</v>
      </c>
      <c r="I35" s="128"/>
      <c r="J35" s="127">
        <f t="shared" si="1"/>
        <v>0</v>
      </c>
      <c r="K35" s="23">
        <f t="shared" si="2"/>
        <v>0</v>
      </c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</row>
    <row r="36" spans="1:55" s="15" customFormat="1" ht="25.5">
      <c r="A36" s="13">
        <v>28</v>
      </c>
      <c r="B36" s="6" t="s">
        <v>69</v>
      </c>
      <c r="C36" s="7" t="s">
        <v>30</v>
      </c>
      <c r="D36" s="22"/>
      <c r="E36" s="7" t="s">
        <v>138</v>
      </c>
      <c r="F36" s="14">
        <v>6</v>
      </c>
      <c r="G36" s="18"/>
      <c r="H36" s="9">
        <f t="shared" si="0"/>
        <v>0</v>
      </c>
      <c r="I36" s="10"/>
      <c r="J36" s="9">
        <f t="shared" si="1"/>
        <v>0</v>
      </c>
      <c r="K36" s="23">
        <f t="shared" si="2"/>
        <v>0</v>
      </c>
    </row>
    <row r="37" spans="1:55" s="12" customFormat="1" ht="18" customHeight="1">
      <c r="A37" s="13">
        <v>29</v>
      </c>
      <c r="B37" s="11" t="s">
        <v>47</v>
      </c>
      <c r="C37" s="13" t="s">
        <v>48</v>
      </c>
      <c r="D37" s="11"/>
      <c r="E37" s="19" t="s">
        <v>6</v>
      </c>
      <c r="F37" s="14">
        <v>50</v>
      </c>
      <c r="G37" s="9"/>
      <c r="H37" s="9">
        <f t="shared" si="0"/>
        <v>0</v>
      </c>
      <c r="I37" s="10"/>
      <c r="J37" s="9">
        <f t="shared" si="1"/>
        <v>0</v>
      </c>
      <c r="K37" s="36">
        <f t="shared" si="2"/>
        <v>0</v>
      </c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</row>
    <row r="38" spans="1:55" s="15" customFormat="1" ht="18" customHeight="1">
      <c r="A38" s="13">
        <v>30</v>
      </c>
      <c r="B38" s="6" t="s">
        <v>71</v>
      </c>
      <c r="C38" s="7" t="s">
        <v>118</v>
      </c>
      <c r="D38" s="22"/>
      <c r="E38" s="7" t="s">
        <v>138</v>
      </c>
      <c r="F38" s="8">
        <v>134</v>
      </c>
      <c r="G38" s="9"/>
      <c r="H38" s="9">
        <f t="shared" si="0"/>
        <v>0</v>
      </c>
      <c r="I38" s="10"/>
      <c r="J38" s="9">
        <f t="shared" si="1"/>
        <v>0</v>
      </c>
      <c r="K38" s="23">
        <f t="shared" si="2"/>
        <v>0</v>
      </c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</row>
    <row r="39" spans="1:55" s="15" customFormat="1" ht="18" customHeight="1">
      <c r="A39" s="13">
        <v>31</v>
      </c>
      <c r="B39" s="6" t="s">
        <v>74</v>
      </c>
      <c r="C39" s="7" t="s">
        <v>31</v>
      </c>
      <c r="D39" s="22"/>
      <c r="E39" s="16" t="s">
        <v>139</v>
      </c>
      <c r="F39" s="14">
        <v>81</v>
      </c>
      <c r="G39" s="18"/>
      <c r="H39" s="9">
        <f t="shared" si="0"/>
        <v>0</v>
      </c>
      <c r="I39" s="10"/>
      <c r="J39" s="9">
        <f t="shared" si="1"/>
        <v>0</v>
      </c>
      <c r="K39" s="23">
        <f t="shared" si="2"/>
        <v>0</v>
      </c>
    </row>
    <row r="40" spans="1:55" s="21" customFormat="1" ht="18" customHeight="1">
      <c r="A40" s="13">
        <v>32</v>
      </c>
      <c r="B40" s="6" t="s">
        <v>75</v>
      </c>
      <c r="C40" s="7" t="s">
        <v>149</v>
      </c>
      <c r="D40" s="11"/>
      <c r="E40" s="7" t="s">
        <v>6</v>
      </c>
      <c r="F40" s="8">
        <v>2</v>
      </c>
      <c r="G40" s="9"/>
      <c r="H40" s="9">
        <f t="shared" si="0"/>
        <v>0</v>
      </c>
      <c r="I40" s="10"/>
      <c r="J40" s="9">
        <f t="shared" si="1"/>
        <v>0</v>
      </c>
      <c r="K40" s="36">
        <f t="shared" si="2"/>
        <v>0</v>
      </c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</row>
    <row r="41" spans="1:55" s="15" customFormat="1" ht="18" customHeight="1">
      <c r="A41" s="13">
        <v>33</v>
      </c>
      <c r="B41" s="11" t="s">
        <v>32</v>
      </c>
      <c r="C41" s="13" t="s">
        <v>33</v>
      </c>
      <c r="D41" s="22"/>
      <c r="E41" s="19" t="s">
        <v>140</v>
      </c>
      <c r="F41" s="14">
        <v>5</v>
      </c>
      <c r="G41" s="18"/>
      <c r="H41" s="9">
        <f t="shared" si="0"/>
        <v>0</v>
      </c>
      <c r="I41" s="10"/>
      <c r="J41" s="9">
        <f t="shared" si="1"/>
        <v>0</v>
      </c>
      <c r="K41" s="23">
        <f t="shared" si="2"/>
        <v>0</v>
      </c>
    </row>
    <row r="42" spans="1:55" s="15" customFormat="1" ht="65.25">
      <c r="A42" s="13">
        <v>34</v>
      </c>
      <c r="B42" s="11" t="s">
        <v>201</v>
      </c>
      <c r="C42" s="13" t="s">
        <v>78</v>
      </c>
      <c r="D42" s="22"/>
      <c r="E42" s="13" t="s">
        <v>17</v>
      </c>
      <c r="F42" s="8">
        <v>14</v>
      </c>
      <c r="G42" s="9"/>
      <c r="H42" s="9">
        <f t="shared" si="0"/>
        <v>0</v>
      </c>
      <c r="I42" s="10"/>
      <c r="J42" s="9">
        <f t="shared" si="1"/>
        <v>0</v>
      </c>
      <c r="K42" s="23">
        <f t="shared" si="2"/>
        <v>0</v>
      </c>
    </row>
    <row r="43" spans="1:55" s="15" customFormat="1" ht="25.5">
      <c r="A43" s="13">
        <v>35</v>
      </c>
      <c r="B43" s="11" t="s">
        <v>9</v>
      </c>
      <c r="C43" s="13" t="s">
        <v>10</v>
      </c>
      <c r="D43" s="22"/>
      <c r="E43" s="7" t="s">
        <v>138</v>
      </c>
      <c r="F43" s="8">
        <v>90</v>
      </c>
      <c r="G43" s="9"/>
      <c r="H43" s="9">
        <f t="shared" si="0"/>
        <v>0</v>
      </c>
      <c r="I43" s="10"/>
      <c r="J43" s="9">
        <f t="shared" si="1"/>
        <v>0</v>
      </c>
      <c r="K43" s="23">
        <f t="shared" si="2"/>
        <v>0</v>
      </c>
    </row>
    <row r="44" spans="1:55" s="21" customFormat="1" ht="18" customHeight="1">
      <c r="A44" s="13">
        <v>36</v>
      </c>
      <c r="B44" s="11" t="s">
        <v>200</v>
      </c>
      <c r="C44" s="13" t="s">
        <v>80</v>
      </c>
      <c r="D44" s="11"/>
      <c r="E44" s="7" t="s">
        <v>156</v>
      </c>
      <c r="F44" s="8">
        <v>5</v>
      </c>
      <c r="G44" s="9"/>
      <c r="H44" s="9">
        <f t="shared" si="0"/>
        <v>0</v>
      </c>
      <c r="I44" s="10"/>
      <c r="J44" s="9">
        <f t="shared" si="1"/>
        <v>0</v>
      </c>
      <c r="K44" s="23">
        <f t="shared" si="2"/>
        <v>0</v>
      </c>
    </row>
    <row r="45" spans="1:55" s="21" customFormat="1" ht="12.75">
      <c r="A45" s="13">
        <v>37</v>
      </c>
      <c r="B45" s="11" t="s">
        <v>34</v>
      </c>
      <c r="C45" s="35" t="s">
        <v>35</v>
      </c>
      <c r="D45" s="11"/>
      <c r="E45" s="13" t="s">
        <v>6</v>
      </c>
      <c r="F45" s="8">
        <v>51</v>
      </c>
      <c r="G45" s="9"/>
      <c r="H45" s="9">
        <f>G45*F45</f>
        <v>0</v>
      </c>
      <c r="I45" s="10"/>
      <c r="J45" s="9">
        <f>I45*H45</f>
        <v>0</v>
      </c>
      <c r="K45" s="36">
        <f>H45+J45</f>
        <v>0</v>
      </c>
    </row>
    <row r="46" spans="1:55" s="21" customFormat="1" ht="27">
      <c r="A46" s="13">
        <v>38</v>
      </c>
      <c r="B46" s="11" t="s">
        <v>219</v>
      </c>
      <c r="C46" s="35" t="s">
        <v>123</v>
      </c>
      <c r="D46" s="30"/>
      <c r="E46" s="13" t="s">
        <v>134</v>
      </c>
      <c r="F46" s="8">
        <v>67</v>
      </c>
      <c r="G46" s="9"/>
      <c r="H46" s="9">
        <f>G46*F46</f>
        <v>0</v>
      </c>
      <c r="I46" s="10"/>
      <c r="J46" s="9">
        <f>I46*H46</f>
        <v>0</v>
      </c>
      <c r="K46" s="36">
        <f>H46+J46</f>
        <v>0</v>
      </c>
    </row>
    <row r="47" spans="1:55" s="21" customFormat="1" ht="18" customHeight="1">
      <c r="A47" s="13">
        <v>39</v>
      </c>
      <c r="B47" s="50" t="s">
        <v>158</v>
      </c>
      <c r="C47" s="49" t="s">
        <v>157</v>
      </c>
      <c r="D47" s="48"/>
      <c r="E47" s="48" t="s">
        <v>6</v>
      </c>
      <c r="F47" s="53">
        <v>5</v>
      </c>
      <c r="G47" s="18"/>
      <c r="H47" s="9">
        <f>G47*F47</f>
        <v>0</v>
      </c>
      <c r="I47" s="18"/>
      <c r="J47" s="9">
        <f>I47*H47</f>
        <v>0</v>
      </c>
      <c r="K47" s="36">
        <f>H47+J47</f>
        <v>0</v>
      </c>
    </row>
    <row r="48" spans="1:55" s="21" customFormat="1" ht="18" customHeight="1">
      <c r="A48" s="13">
        <v>40</v>
      </c>
      <c r="B48" s="47" t="s">
        <v>159</v>
      </c>
      <c r="C48" s="49" t="s">
        <v>160</v>
      </c>
      <c r="D48" s="48"/>
      <c r="E48" s="48" t="s">
        <v>6</v>
      </c>
      <c r="F48" s="53">
        <v>1</v>
      </c>
      <c r="G48" s="18"/>
      <c r="H48" s="9">
        <f t="shared" ref="H48:H51" si="3">G48*F48</f>
        <v>0</v>
      </c>
      <c r="I48" s="18"/>
      <c r="J48" s="9">
        <f t="shared" ref="J48:J51" si="4">I48*H48</f>
        <v>0</v>
      </c>
      <c r="K48" s="36">
        <f t="shared" ref="K48:K51" si="5">H48+J48</f>
        <v>0</v>
      </c>
    </row>
    <row r="49" spans="1:11" s="21" customFormat="1" ht="25.5">
      <c r="A49" s="13">
        <v>41</v>
      </c>
      <c r="B49" s="51" t="s">
        <v>161</v>
      </c>
      <c r="C49" s="54" t="s">
        <v>117</v>
      </c>
      <c r="D49" s="52"/>
      <c r="E49" s="52" t="s">
        <v>136</v>
      </c>
      <c r="F49" s="53">
        <v>6</v>
      </c>
      <c r="G49" s="18"/>
      <c r="H49" s="9">
        <f t="shared" si="3"/>
        <v>0</v>
      </c>
      <c r="I49" s="18"/>
      <c r="J49" s="9">
        <f t="shared" si="4"/>
        <v>0</v>
      </c>
      <c r="K49" s="36">
        <f t="shared" si="5"/>
        <v>0</v>
      </c>
    </row>
    <row r="50" spans="1:11" s="21" customFormat="1" ht="18" customHeight="1">
      <c r="A50" s="13">
        <v>42</v>
      </c>
      <c r="B50" s="51" t="s">
        <v>199</v>
      </c>
      <c r="C50" s="54" t="s">
        <v>211</v>
      </c>
      <c r="D50" s="52"/>
      <c r="E50" s="52" t="s">
        <v>17</v>
      </c>
      <c r="F50" s="53">
        <v>2</v>
      </c>
      <c r="G50" s="18"/>
      <c r="H50" s="9">
        <f t="shared" si="3"/>
        <v>0</v>
      </c>
      <c r="I50" s="18"/>
      <c r="J50" s="9">
        <f t="shared" si="4"/>
        <v>0</v>
      </c>
      <c r="K50" s="36">
        <f t="shared" si="5"/>
        <v>0</v>
      </c>
    </row>
    <row r="51" spans="1:11" s="21" customFormat="1" ht="25.5">
      <c r="A51" s="13">
        <v>43</v>
      </c>
      <c r="B51" s="74" t="s">
        <v>104</v>
      </c>
      <c r="C51" s="7" t="s">
        <v>104</v>
      </c>
      <c r="D51" s="11"/>
      <c r="E51" s="16" t="s">
        <v>44</v>
      </c>
      <c r="F51" s="16">
        <v>25</v>
      </c>
      <c r="G51" s="18"/>
      <c r="H51" s="9">
        <f t="shared" si="3"/>
        <v>0</v>
      </c>
      <c r="I51" s="18"/>
      <c r="J51" s="9">
        <f t="shared" si="4"/>
        <v>0</v>
      </c>
      <c r="K51" s="36">
        <f t="shared" si="5"/>
        <v>0</v>
      </c>
    </row>
    <row r="52" spans="1:11">
      <c r="A52" s="120" t="s">
        <v>11</v>
      </c>
      <c r="B52" s="120"/>
      <c r="C52" s="120"/>
      <c r="D52" s="120"/>
      <c r="E52" s="120"/>
      <c r="F52" s="120"/>
      <c r="G52" s="120"/>
      <c r="H52" s="33">
        <f>SUM(H9:H44)</f>
        <v>0</v>
      </c>
      <c r="I52" s="33">
        <f>SUM(I9:I44)</f>
        <v>0</v>
      </c>
      <c r="J52" s="33">
        <f>SUM(J9:J44)</f>
        <v>0</v>
      </c>
      <c r="K52" s="33">
        <f>SUM(K9:K44)</f>
        <v>0</v>
      </c>
    </row>
    <row r="53" spans="1:11">
      <c r="A53" s="3"/>
      <c r="B53" s="4"/>
      <c r="C53" s="39"/>
      <c r="D53" s="4"/>
      <c r="E53" s="4"/>
      <c r="F53" s="4"/>
      <c r="G53" s="4"/>
      <c r="H53" s="4"/>
      <c r="I53" s="4"/>
      <c r="J53" s="4"/>
      <c r="K53" s="4"/>
    </row>
    <row r="54" spans="1:11">
      <c r="A54" s="119" t="s">
        <v>12</v>
      </c>
      <c r="B54" s="119"/>
      <c r="C54" s="119"/>
      <c r="D54" s="119"/>
      <c r="E54" s="119"/>
      <c r="F54" s="119"/>
      <c r="G54" s="119"/>
      <c r="H54" s="119"/>
      <c r="I54" s="119"/>
      <c r="J54" s="119"/>
      <c r="K54" s="119"/>
    </row>
    <row r="55" spans="1:11" s="21" customFormat="1" ht="18" customHeight="1">
      <c r="A55" s="13">
        <v>1</v>
      </c>
      <c r="B55" s="77" t="s">
        <v>198</v>
      </c>
      <c r="C55" s="78" t="s">
        <v>210</v>
      </c>
      <c r="D55" s="11"/>
      <c r="E55" s="65" t="s">
        <v>138</v>
      </c>
      <c r="F55" s="65">
        <v>14</v>
      </c>
      <c r="G55" s="9"/>
      <c r="H55" s="9">
        <f t="shared" ref="H55:H84" si="6">G55*F55</f>
        <v>0</v>
      </c>
      <c r="I55" s="10"/>
      <c r="J55" s="9">
        <f t="shared" ref="J55:J84" si="7">I55*H55</f>
        <v>0</v>
      </c>
      <c r="K55" s="36">
        <f t="shared" ref="K55:K84" si="8">H55+J55</f>
        <v>0</v>
      </c>
    </row>
    <row r="56" spans="1:11" s="15" customFormat="1" ht="52.5">
      <c r="A56" s="13">
        <v>2</v>
      </c>
      <c r="B56" s="50" t="s">
        <v>76</v>
      </c>
      <c r="C56" s="7" t="s">
        <v>50</v>
      </c>
      <c r="D56" s="11"/>
      <c r="E56" s="64" t="s">
        <v>136</v>
      </c>
      <c r="F56" s="64">
        <v>2</v>
      </c>
      <c r="G56" s="9"/>
      <c r="H56" s="9">
        <f t="shared" si="6"/>
        <v>0</v>
      </c>
      <c r="I56" s="10"/>
      <c r="J56" s="9">
        <f t="shared" si="7"/>
        <v>0</v>
      </c>
      <c r="K56" s="36">
        <f t="shared" si="8"/>
        <v>0</v>
      </c>
    </row>
    <row r="57" spans="1:11" s="15" customFormat="1" ht="51">
      <c r="A57" s="13">
        <v>3</v>
      </c>
      <c r="B57" s="11" t="s">
        <v>96</v>
      </c>
      <c r="C57" s="13" t="s">
        <v>39</v>
      </c>
      <c r="D57" s="11"/>
      <c r="E57" s="19" t="s">
        <v>141</v>
      </c>
      <c r="F57" s="19">
        <v>12</v>
      </c>
      <c r="G57" s="9"/>
      <c r="H57" s="9">
        <f t="shared" si="6"/>
        <v>0</v>
      </c>
      <c r="I57" s="10"/>
      <c r="J57" s="9">
        <f t="shared" si="7"/>
        <v>0</v>
      </c>
      <c r="K57" s="36">
        <f t="shared" si="8"/>
        <v>0</v>
      </c>
    </row>
    <row r="58" spans="1:11" s="12" customFormat="1" ht="123" customHeight="1">
      <c r="A58" s="13">
        <v>4</v>
      </c>
      <c r="B58" s="6" t="s">
        <v>37</v>
      </c>
      <c r="C58" s="7" t="s">
        <v>38</v>
      </c>
      <c r="D58" s="11"/>
      <c r="E58" s="16" t="s">
        <v>141</v>
      </c>
      <c r="F58" s="16">
        <v>3</v>
      </c>
      <c r="G58" s="9"/>
      <c r="H58" s="9">
        <f t="shared" si="6"/>
        <v>0</v>
      </c>
      <c r="I58" s="10"/>
      <c r="J58" s="9">
        <f t="shared" si="7"/>
        <v>0</v>
      </c>
      <c r="K58" s="36">
        <f t="shared" si="8"/>
        <v>0</v>
      </c>
    </row>
    <row r="59" spans="1:11" s="15" customFormat="1" ht="54">
      <c r="A59" s="13">
        <v>5</v>
      </c>
      <c r="B59" s="47" t="s">
        <v>97</v>
      </c>
      <c r="C59" s="49" t="s">
        <v>13</v>
      </c>
      <c r="D59" s="11"/>
      <c r="E59" s="48" t="s">
        <v>141</v>
      </c>
      <c r="F59" s="48">
        <v>1</v>
      </c>
      <c r="G59" s="9"/>
      <c r="H59" s="9">
        <f t="shared" si="6"/>
        <v>0</v>
      </c>
      <c r="I59" s="10"/>
      <c r="J59" s="9">
        <f t="shared" si="7"/>
        <v>0</v>
      </c>
      <c r="K59" s="36">
        <f t="shared" si="8"/>
        <v>0</v>
      </c>
    </row>
    <row r="60" spans="1:11" s="15" customFormat="1" ht="18" customHeight="1">
      <c r="A60" s="13">
        <v>6</v>
      </c>
      <c r="B60" s="55" t="s">
        <v>122</v>
      </c>
      <c r="C60" s="57" t="s">
        <v>121</v>
      </c>
      <c r="D60" s="11"/>
      <c r="E60" s="64" t="s">
        <v>41</v>
      </c>
      <c r="F60" s="64">
        <v>8</v>
      </c>
      <c r="G60" s="9"/>
      <c r="H60" s="9">
        <f t="shared" si="6"/>
        <v>0</v>
      </c>
      <c r="I60" s="10"/>
      <c r="J60" s="9">
        <f t="shared" si="7"/>
        <v>0</v>
      </c>
      <c r="K60" s="36">
        <f t="shared" si="8"/>
        <v>0</v>
      </c>
    </row>
    <row r="61" spans="1:11" s="15" customFormat="1" ht="18" customHeight="1">
      <c r="A61" s="13">
        <v>7</v>
      </c>
      <c r="B61" s="58" t="s">
        <v>197</v>
      </c>
      <c r="C61" s="57" t="s">
        <v>64</v>
      </c>
      <c r="D61" s="11"/>
      <c r="E61" s="64" t="s">
        <v>142</v>
      </c>
      <c r="F61" s="64">
        <v>1</v>
      </c>
      <c r="G61" s="9"/>
      <c r="H61" s="9">
        <f t="shared" si="6"/>
        <v>0</v>
      </c>
      <c r="I61" s="10"/>
      <c r="J61" s="9">
        <f t="shared" si="7"/>
        <v>0</v>
      </c>
      <c r="K61" s="36">
        <f t="shared" si="8"/>
        <v>0</v>
      </c>
    </row>
    <row r="62" spans="1:11" s="12" customFormat="1" ht="25.5">
      <c r="A62" s="13">
        <v>8</v>
      </c>
      <c r="B62" s="47" t="s">
        <v>65</v>
      </c>
      <c r="C62" s="49" t="s">
        <v>66</v>
      </c>
      <c r="D62" s="11"/>
      <c r="E62" s="48" t="s">
        <v>40</v>
      </c>
      <c r="F62" s="48">
        <v>1</v>
      </c>
      <c r="G62" s="9"/>
      <c r="H62" s="9">
        <f t="shared" si="6"/>
        <v>0</v>
      </c>
      <c r="I62" s="10"/>
      <c r="J62" s="9">
        <f t="shared" si="7"/>
        <v>0</v>
      </c>
      <c r="K62" s="36">
        <f t="shared" si="8"/>
        <v>0</v>
      </c>
    </row>
    <row r="63" spans="1:11" s="15" customFormat="1" ht="18" customHeight="1">
      <c r="A63" s="13">
        <v>9</v>
      </c>
      <c r="B63" s="86" t="s">
        <v>214</v>
      </c>
      <c r="C63" s="54" t="s">
        <v>162</v>
      </c>
      <c r="D63" s="11"/>
      <c r="E63" s="65" t="s">
        <v>41</v>
      </c>
      <c r="F63" s="66">
        <v>7</v>
      </c>
      <c r="G63" s="9"/>
      <c r="H63" s="9">
        <f t="shared" si="6"/>
        <v>0</v>
      </c>
      <c r="I63" s="10"/>
      <c r="J63" s="9">
        <f t="shared" si="7"/>
        <v>0</v>
      </c>
      <c r="K63" s="36">
        <f t="shared" si="8"/>
        <v>0</v>
      </c>
    </row>
    <row r="64" spans="1:11" s="15" customFormat="1" ht="18" customHeight="1">
      <c r="A64" s="13">
        <v>10</v>
      </c>
      <c r="B64" s="56" t="s">
        <v>98</v>
      </c>
      <c r="C64" s="49" t="s">
        <v>99</v>
      </c>
      <c r="D64" s="11"/>
      <c r="E64" s="48" t="s">
        <v>41</v>
      </c>
      <c r="F64" s="48">
        <v>1</v>
      </c>
      <c r="G64" s="9"/>
      <c r="H64" s="9">
        <f t="shared" si="6"/>
        <v>0</v>
      </c>
      <c r="I64" s="10"/>
      <c r="J64" s="9">
        <f t="shared" si="7"/>
        <v>0</v>
      </c>
      <c r="K64" s="36">
        <f t="shared" si="8"/>
        <v>0</v>
      </c>
    </row>
    <row r="65" spans="1:11" s="12" customFormat="1" ht="18" customHeight="1">
      <c r="A65" s="13">
        <v>11</v>
      </c>
      <c r="B65" s="71" t="s">
        <v>196</v>
      </c>
      <c r="C65" s="54" t="s">
        <v>163</v>
      </c>
      <c r="D65" s="11"/>
      <c r="E65" s="65" t="s">
        <v>17</v>
      </c>
      <c r="F65" s="66">
        <v>2</v>
      </c>
      <c r="G65" s="9"/>
      <c r="H65" s="9">
        <f t="shared" si="6"/>
        <v>0</v>
      </c>
      <c r="I65" s="10"/>
      <c r="J65" s="9">
        <f t="shared" si="7"/>
        <v>0</v>
      </c>
      <c r="K65" s="36">
        <f t="shared" si="8"/>
        <v>0</v>
      </c>
    </row>
    <row r="66" spans="1:11" s="15" customFormat="1" ht="25.5">
      <c r="A66" s="13">
        <v>12</v>
      </c>
      <c r="B66" s="47" t="s">
        <v>195</v>
      </c>
      <c r="C66" s="49" t="s">
        <v>164</v>
      </c>
      <c r="D66" s="11"/>
      <c r="E66" s="48" t="s">
        <v>145</v>
      </c>
      <c r="F66" s="48">
        <v>1</v>
      </c>
      <c r="G66" s="9"/>
      <c r="H66" s="9">
        <f t="shared" si="6"/>
        <v>0</v>
      </c>
      <c r="I66" s="10"/>
      <c r="J66" s="9">
        <f t="shared" si="7"/>
        <v>0</v>
      </c>
      <c r="K66" s="36">
        <f t="shared" si="8"/>
        <v>0</v>
      </c>
    </row>
    <row r="67" spans="1:11" s="12" customFormat="1" ht="38.25">
      <c r="A67" s="13">
        <v>13</v>
      </c>
      <c r="B67" s="47" t="s">
        <v>100</v>
      </c>
      <c r="C67" s="49" t="s">
        <v>67</v>
      </c>
      <c r="D67" s="11"/>
      <c r="E67" s="48" t="s">
        <v>44</v>
      </c>
      <c r="F67" s="48">
        <v>10</v>
      </c>
      <c r="G67" s="9"/>
      <c r="H67" s="9">
        <f t="shared" si="6"/>
        <v>0</v>
      </c>
      <c r="I67" s="10"/>
      <c r="J67" s="9">
        <f t="shared" si="7"/>
        <v>0</v>
      </c>
      <c r="K67" s="36">
        <f t="shared" si="8"/>
        <v>0</v>
      </c>
    </row>
    <row r="68" spans="1:11" s="15" customFormat="1" ht="18" customHeight="1">
      <c r="A68" s="13">
        <v>14</v>
      </c>
      <c r="B68" s="56" t="s">
        <v>165</v>
      </c>
      <c r="C68" s="49" t="s">
        <v>101</v>
      </c>
      <c r="D68" s="11"/>
      <c r="E68" s="48" t="s">
        <v>145</v>
      </c>
      <c r="F68" s="48">
        <v>3</v>
      </c>
      <c r="G68" s="9"/>
      <c r="H68" s="9">
        <f t="shared" si="6"/>
        <v>0</v>
      </c>
      <c r="I68" s="10"/>
      <c r="J68" s="9">
        <f t="shared" si="7"/>
        <v>0</v>
      </c>
      <c r="K68" s="36">
        <f t="shared" si="8"/>
        <v>0</v>
      </c>
    </row>
    <row r="69" spans="1:11" s="15" customFormat="1" ht="54">
      <c r="A69" s="13">
        <v>15</v>
      </c>
      <c r="B69" s="59" t="s">
        <v>194</v>
      </c>
      <c r="C69" s="49" t="s">
        <v>166</v>
      </c>
      <c r="D69" s="11"/>
      <c r="E69" s="64" t="s">
        <v>40</v>
      </c>
      <c r="F69" s="64">
        <v>2</v>
      </c>
      <c r="G69" s="9"/>
      <c r="H69" s="9">
        <f t="shared" si="6"/>
        <v>0</v>
      </c>
      <c r="I69" s="10"/>
      <c r="J69" s="9">
        <f t="shared" si="7"/>
        <v>0</v>
      </c>
      <c r="K69" s="36">
        <f t="shared" si="8"/>
        <v>0</v>
      </c>
    </row>
    <row r="70" spans="1:11" s="12" customFormat="1" ht="38.25">
      <c r="A70" s="13">
        <v>16</v>
      </c>
      <c r="B70" s="47" t="s">
        <v>167</v>
      </c>
      <c r="C70" s="49" t="s">
        <v>120</v>
      </c>
      <c r="D70" s="11"/>
      <c r="E70" s="64" t="s">
        <v>135</v>
      </c>
      <c r="F70" s="64">
        <v>4</v>
      </c>
      <c r="G70" s="9"/>
      <c r="H70" s="9">
        <f t="shared" si="6"/>
        <v>0</v>
      </c>
      <c r="I70" s="10"/>
      <c r="J70" s="9">
        <f t="shared" si="7"/>
        <v>0</v>
      </c>
      <c r="K70" s="36">
        <f t="shared" si="8"/>
        <v>0</v>
      </c>
    </row>
    <row r="71" spans="1:11" s="15" customFormat="1" ht="89.25">
      <c r="A71" s="13">
        <v>17</v>
      </c>
      <c r="B71" s="73" t="s">
        <v>49</v>
      </c>
      <c r="C71" s="57" t="s">
        <v>119</v>
      </c>
      <c r="D71" s="11"/>
      <c r="E71" s="67" t="s">
        <v>6</v>
      </c>
      <c r="F71" s="67">
        <v>7</v>
      </c>
      <c r="G71" s="9"/>
      <c r="H71" s="9">
        <f t="shared" si="6"/>
        <v>0</v>
      </c>
      <c r="I71" s="10"/>
      <c r="J71" s="9">
        <f t="shared" si="7"/>
        <v>0</v>
      </c>
      <c r="K71" s="36">
        <f t="shared" si="8"/>
        <v>0</v>
      </c>
    </row>
    <row r="72" spans="1:11" s="15" customFormat="1" ht="63.75">
      <c r="A72" s="13">
        <v>18</v>
      </c>
      <c r="B72" s="47" t="s">
        <v>57</v>
      </c>
      <c r="C72" s="49" t="s">
        <v>51</v>
      </c>
      <c r="D72" s="11"/>
      <c r="E72" s="48" t="s">
        <v>41</v>
      </c>
      <c r="F72" s="48">
        <v>11</v>
      </c>
      <c r="G72" s="9"/>
      <c r="H72" s="9">
        <f t="shared" si="6"/>
        <v>0</v>
      </c>
      <c r="I72" s="10"/>
      <c r="J72" s="9">
        <f t="shared" si="7"/>
        <v>0</v>
      </c>
      <c r="K72" s="36">
        <f t="shared" si="8"/>
        <v>0</v>
      </c>
    </row>
    <row r="73" spans="1:11" s="12" customFormat="1" ht="105">
      <c r="A73" s="13">
        <v>19</v>
      </c>
      <c r="B73" s="50" t="s">
        <v>77</v>
      </c>
      <c r="C73" s="57" t="s">
        <v>52</v>
      </c>
      <c r="D73" s="11"/>
      <c r="E73" s="64" t="s">
        <v>41</v>
      </c>
      <c r="F73" s="64">
        <v>1</v>
      </c>
      <c r="G73" s="9"/>
      <c r="H73" s="9">
        <f t="shared" si="6"/>
        <v>0</v>
      </c>
      <c r="I73" s="10"/>
      <c r="J73" s="9">
        <f t="shared" si="7"/>
        <v>0</v>
      </c>
      <c r="K73" s="36">
        <f t="shared" si="8"/>
        <v>0</v>
      </c>
    </row>
    <row r="74" spans="1:11" s="12" customFormat="1" ht="18" customHeight="1">
      <c r="A74" s="13">
        <v>20</v>
      </c>
      <c r="B74" s="55" t="s">
        <v>84</v>
      </c>
      <c r="C74" s="57" t="s">
        <v>85</v>
      </c>
      <c r="D74" s="11"/>
      <c r="E74" s="64" t="s">
        <v>6</v>
      </c>
      <c r="F74" s="64">
        <v>7</v>
      </c>
      <c r="G74" s="9"/>
      <c r="H74" s="9">
        <f t="shared" si="6"/>
        <v>0</v>
      </c>
      <c r="I74" s="10"/>
      <c r="J74" s="9">
        <f t="shared" si="7"/>
        <v>0</v>
      </c>
      <c r="K74" s="36">
        <f t="shared" si="8"/>
        <v>0</v>
      </c>
    </row>
    <row r="75" spans="1:11" s="12" customFormat="1" ht="18" customHeight="1">
      <c r="A75" s="13">
        <v>21</v>
      </c>
      <c r="B75" s="60" t="s">
        <v>168</v>
      </c>
      <c r="C75" s="49" t="s">
        <v>169</v>
      </c>
      <c r="D75" s="11"/>
      <c r="E75" s="48" t="s">
        <v>187</v>
      </c>
      <c r="F75" s="48">
        <v>2</v>
      </c>
      <c r="G75" s="9"/>
      <c r="H75" s="9">
        <f t="shared" si="6"/>
        <v>0</v>
      </c>
      <c r="I75" s="10"/>
      <c r="J75" s="9">
        <f t="shared" si="7"/>
        <v>0</v>
      </c>
      <c r="K75" s="36">
        <f t="shared" si="8"/>
        <v>0</v>
      </c>
    </row>
    <row r="76" spans="1:11" s="15" customFormat="1" ht="18" customHeight="1">
      <c r="A76" s="13">
        <v>22</v>
      </c>
      <c r="B76" s="56" t="s">
        <v>146</v>
      </c>
      <c r="C76" s="57" t="s">
        <v>146</v>
      </c>
      <c r="D76" s="11"/>
      <c r="E76" s="64" t="s">
        <v>24</v>
      </c>
      <c r="F76" s="64">
        <v>22</v>
      </c>
      <c r="G76" s="9"/>
      <c r="H76" s="9">
        <f t="shared" si="6"/>
        <v>0</v>
      </c>
      <c r="I76" s="10"/>
      <c r="J76" s="9">
        <f t="shared" si="7"/>
        <v>0</v>
      </c>
      <c r="K76" s="36">
        <f t="shared" si="8"/>
        <v>0</v>
      </c>
    </row>
    <row r="77" spans="1:11" s="12" customFormat="1" ht="18" customHeight="1">
      <c r="A77" s="13">
        <v>23</v>
      </c>
      <c r="B77" s="56" t="s">
        <v>53</v>
      </c>
      <c r="C77" s="49" t="s">
        <v>54</v>
      </c>
      <c r="D77" s="11"/>
      <c r="E77" s="48" t="s">
        <v>24</v>
      </c>
      <c r="F77" s="48">
        <v>1</v>
      </c>
      <c r="G77" s="9"/>
      <c r="H77" s="9">
        <f t="shared" si="6"/>
        <v>0</v>
      </c>
      <c r="I77" s="10"/>
      <c r="J77" s="9">
        <f t="shared" si="7"/>
        <v>0</v>
      </c>
      <c r="K77" s="36">
        <f t="shared" si="8"/>
        <v>0</v>
      </c>
    </row>
    <row r="78" spans="1:11" s="15" customFormat="1" ht="18" customHeight="1">
      <c r="A78" s="13">
        <v>24</v>
      </c>
      <c r="B78" s="55" t="s">
        <v>102</v>
      </c>
      <c r="C78" s="61" t="s">
        <v>55</v>
      </c>
      <c r="D78" s="11"/>
      <c r="E78" s="64" t="s">
        <v>40</v>
      </c>
      <c r="F78" s="64">
        <v>11</v>
      </c>
      <c r="G78" s="9"/>
      <c r="H78" s="9">
        <f t="shared" si="6"/>
        <v>0</v>
      </c>
      <c r="I78" s="10"/>
      <c r="J78" s="9">
        <f t="shared" si="7"/>
        <v>0</v>
      </c>
      <c r="K78" s="36">
        <f t="shared" si="8"/>
        <v>0</v>
      </c>
    </row>
    <row r="79" spans="1:11" s="12" customFormat="1" ht="18" customHeight="1">
      <c r="A79" s="13">
        <v>25</v>
      </c>
      <c r="B79" s="62" t="s">
        <v>103</v>
      </c>
      <c r="C79" s="49" t="s">
        <v>63</v>
      </c>
      <c r="D79" s="11"/>
      <c r="E79" s="48" t="s">
        <v>41</v>
      </c>
      <c r="F79" s="48">
        <v>3</v>
      </c>
      <c r="G79" s="9"/>
      <c r="H79" s="9">
        <f t="shared" si="6"/>
        <v>0</v>
      </c>
      <c r="I79" s="10"/>
      <c r="J79" s="9">
        <f t="shared" si="7"/>
        <v>0</v>
      </c>
      <c r="K79" s="36">
        <f t="shared" si="8"/>
        <v>0</v>
      </c>
    </row>
    <row r="80" spans="1:11" s="15" customFormat="1" ht="25.5">
      <c r="A80" s="13">
        <v>26</v>
      </c>
      <c r="B80" s="74" t="s">
        <v>104</v>
      </c>
      <c r="C80" s="7" t="s">
        <v>207</v>
      </c>
      <c r="D80" s="11"/>
      <c r="E80" s="16" t="s">
        <v>143</v>
      </c>
      <c r="F80" s="16">
        <v>190</v>
      </c>
      <c r="G80" s="9"/>
      <c r="H80" s="9">
        <f t="shared" si="6"/>
        <v>0</v>
      </c>
      <c r="I80" s="10"/>
      <c r="J80" s="9">
        <f t="shared" si="7"/>
        <v>0</v>
      </c>
      <c r="K80" s="36">
        <f t="shared" si="8"/>
        <v>0</v>
      </c>
    </row>
    <row r="81" spans="1:55" s="12" customFormat="1" ht="18" customHeight="1">
      <c r="A81" s="13">
        <v>27</v>
      </c>
      <c r="B81" s="55" t="s">
        <v>105</v>
      </c>
      <c r="C81" s="57" t="s">
        <v>56</v>
      </c>
      <c r="D81" s="11"/>
      <c r="E81" s="64" t="s">
        <v>135</v>
      </c>
      <c r="F81" s="64">
        <v>1</v>
      </c>
      <c r="G81" s="26"/>
      <c r="H81" s="9">
        <f t="shared" si="6"/>
        <v>0</v>
      </c>
      <c r="I81" s="10"/>
      <c r="J81" s="9">
        <f t="shared" si="7"/>
        <v>0</v>
      </c>
      <c r="K81" s="36">
        <f t="shared" si="8"/>
        <v>0</v>
      </c>
    </row>
    <row r="82" spans="1:55" s="15" customFormat="1" ht="18" customHeight="1">
      <c r="A82" s="13">
        <v>28</v>
      </c>
      <c r="B82" s="56" t="s">
        <v>152</v>
      </c>
      <c r="C82" s="49" t="s">
        <v>170</v>
      </c>
      <c r="D82" s="11"/>
      <c r="E82" s="48" t="s">
        <v>144</v>
      </c>
      <c r="F82" s="48">
        <v>1</v>
      </c>
      <c r="G82" s="9"/>
      <c r="H82" s="9">
        <f t="shared" si="6"/>
        <v>0</v>
      </c>
      <c r="I82" s="10"/>
      <c r="J82" s="9">
        <f t="shared" si="7"/>
        <v>0</v>
      </c>
      <c r="K82" s="36">
        <f t="shared" si="8"/>
        <v>0</v>
      </c>
    </row>
    <row r="83" spans="1:55" s="5" customFormat="1" ht="18" customHeight="1">
      <c r="A83" s="13">
        <v>29</v>
      </c>
      <c r="B83" s="63" t="s">
        <v>106</v>
      </c>
      <c r="C83" s="57" t="s">
        <v>107</v>
      </c>
      <c r="D83" s="11"/>
      <c r="E83" s="48" t="s">
        <v>6</v>
      </c>
      <c r="F83" s="48">
        <v>10</v>
      </c>
      <c r="G83" s="9"/>
      <c r="H83" s="9">
        <f t="shared" si="6"/>
        <v>0</v>
      </c>
      <c r="I83" s="10"/>
      <c r="J83" s="9">
        <f t="shared" si="7"/>
        <v>0</v>
      </c>
      <c r="K83" s="36">
        <f t="shared" si="8"/>
        <v>0</v>
      </c>
    </row>
    <row r="84" spans="1:55" s="15" customFormat="1" ht="18" customHeight="1">
      <c r="A84" s="13">
        <v>30</v>
      </c>
      <c r="B84" s="55" t="s">
        <v>108</v>
      </c>
      <c r="C84" s="57" t="s">
        <v>109</v>
      </c>
      <c r="D84" s="11"/>
      <c r="E84" s="48" t="s">
        <v>6</v>
      </c>
      <c r="F84" s="48">
        <v>8</v>
      </c>
      <c r="G84" s="9"/>
      <c r="H84" s="9">
        <f t="shared" si="6"/>
        <v>0</v>
      </c>
      <c r="I84" s="10"/>
      <c r="J84" s="9">
        <f t="shared" si="7"/>
        <v>0</v>
      </c>
      <c r="K84" s="36">
        <f t="shared" si="8"/>
        <v>0</v>
      </c>
    </row>
    <row r="85" spans="1:55" s="15" customFormat="1" ht="63.75">
      <c r="A85" s="13">
        <v>31</v>
      </c>
      <c r="B85" s="47" t="s">
        <v>57</v>
      </c>
      <c r="C85" s="49" t="s">
        <v>110</v>
      </c>
      <c r="D85" s="11"/>
      <c r="E85" s="48" t="s">
        <v>6</v>
      </c>
      <c r="F85" s="48">
        <v>4</v>
      </c>
      <c r="G85" s="9"/>
      <c r="H85" s="9">
        <f t="shared" ref="H85:H103" si="9">G85*F85</f>
        <v>0</v>
      </c>
      <c r="I85" s="10"/>
      <c r="J85" s="9">
        <f t="shared" ref="J85:J103" si="10">I85*H85</f>
        <v>0</v>
      </c>
      <c r="K85" s="36">
        <f t="shared" ref="K85:K103" si="11">H85+J85</f>
        <v>0</v>
      </c>
    </row>
    <row r="86" spans="1:55" s="15" customFormat="1" ht="89.25">
      <c r="A86" s="13">
        <v>32</v>
      </c>
      <c r="B86" s="50" t="s">
        <v>111</v>
      </c>
      <c r="C86" s="57" t="s">
        <v>112</v>
      </c>
      <c r="D86" s="11"/>
      <c r="E86" s="48" t="s">
        <v>6</v>
      </c>
      <c r="F86" s="48">
        <v>2</v>
      </c>
      <c r="G86" s="9"/>
      <c r="H86" s="9">
        <f t="shared" si="9"/>
        <v>0</v>
      </c>
      <c r="I86" s="10"/>
      <c r="J86" s="9">
        <f t="shared" si="10"/>
        <v>0</v>
      </c>
      <c r="K86" s="36">
        <f t="shared" si="11"/>
        <v>0</v>
      </c>
    </row>
    <row r="87" spans="1:55" s="12" customFormat="1" ht="38.25">
      <c r="A87" s="13">
        <v>33</v>
      </c>
      <c r="B87" s="50" t="s">
        <v>42</v>
      </c>
      <c r="C87" s="57" t="s">
        <v>43</v>
      </c>
      <c r="D87" s="13"/>
      <c r="E87" s="64" t="s">
        <v>44</v>
      </c>
      <c r="F87" s="64">
        <v>7</v>
      </c>
      <c r="G87" s="9"/>
      <c r="H87" s="9">
        <f t="shared" si="9"/>
        <v>0</v>
      </c>
      <c r="I87" s="10"/>
      <c r="J87" s="9">
        <f t="shared" si="10"/>
        <v>0</v>
      </c>
      <c r="K87" s="36">
        <f t="shared" si="11"/>
        <v>0</v>
      </c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</row>
    <row r="88" spans="1:55" s="25" customFormat="1" ht="25.5">
      <c r="A88" s="13">
        <v>34</v>
      </c>
      <c r="B88" s="56" t="s">
        <v>58</v>
      </c>
      <c r="C88" s="49" t="s">
        <v>59</v>
      </c>
      <c r="D88" s="11"/>
      <c r="E88" s="48" t="s">
        <v>6</v>
      </c>
      <c r="F88" s="48">
        <v>4</v>
      </c>
      <c r="G88" s="9"/>
      <c r="H88" s="9">
        <f t="shared" si="9"/>
        <v>0</v>
      </c>
      <c r="I88" s="10"/>
      <c r="J88" s="9">
        <f t="shared" si="10"/>
        <v>0</v>
      </c>
      <c r="K88" s="36">
        <f t="shared" si="11"/>
        <v>0</v>
      </c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</row>
    <row r="89" spans="1:55" s="25" customFormat="1" ht="25.5">
      <c r="A89" s="13">
        <v>35</v>
      </c>
      <c r="B89" s="87" t="s">
        <v>215</v>
      </c>
      <c r="C89" s="54" t="s">
        <v>171</v>
      </c>
      <c r="D89" s="11"/>
      <c r="E89" s="65" t="s">
        <v>188</v>
      </c>
      <c r="F89" s="66">
        <v>1</v>
      </c>
      <c r="G89" s="9"/>
      <c r="H89" s="9">
        <f t="shared" si="9"/>
        <v>0</v>
      </c>
      <c r="I89" s="10"/>
      <c r="J89" s="9">
        <f t="shared" si="10"/>
        <v>0</v>
      </c>
      <c r="K89" s="36">
        <f t="shared" si="11"/>
        <v>0</v>
      </c>
    </row>
    <row r="90" spans="1:55" s="27" customFormat="1" ht="18" customHeight="1">
      <c r="A90" s="13">
        <v>36</v>
      </c>
      <c r="B90" s="55" t="s">
        <v>113</v>
      </c>
      <c r="C90" s="57" t="s">
        <v>114</v>
      </c>
      <c r="D90" s="11"/>
      <c r="E90" s="64" t="s">
        <v>6</v>
      </c>
      <c r="F90" s="64">
        <v>6</v>
      </c>
      <c r="G90" s="9"/>
      <c r="H90" s="9">
        <f t="shared" si="9"/>
        <v>0</v>
      </c>
      <c r="I90" s="10"/>
      <c r="J90" s="9">
        <f t="shared" si="10"/>
        <v>0</v>
      </c>
      <c r="K90" s="36">
        <f t="shared" si="11"/>
        <v>0</v>
      </c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</row>
    <row r="91" spans="1:55" s="20" customFormat="1" ht="18" customHeight="1">
      <c r="A91" s="13">
        <v>37</v>
      </c>
      <c r="B91" s="55" t="s">
        <v>61</v>
      </c>
      <c r="C91" s="49" t="s">
        <v>115</v>
      </c>
      <c r="D91" s="11"/>
      <c r="E91" s="48" t="s">
        <v>6</v>
      </c>
      <c r="F91" s="48">
        <v>4</v>
      </c>
      <c r="G91" s="9"/>
      <c r="H91" s="9">
        <f t="shared" si="9"/>
        <v>0</v>
      </c>
      <c r="I91" s="10"/>
      <c r="J91" s="9">
        <f t="shared" si="10"/>
        <v>0</v>
      </c>
      <c r="K91" s="36">
        <f t="shared" si="11"/>
        <v>0</v>
      </c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</row>
    <row r="92" spans="1:55" s="20" customFormat="1" ht="18" customHeight="1">
      <c r="A92" s="13">
        <v>38</v>
      </c>
      <c r="B92" s="56" t="s">
        <v>60</v>
      </c>
      <c r="C92" s="49" t="s">
        <v>116</v>
      </c>
      <c r="D92" s="11"/>
      <c r="E92" s="48" t="s">
        <v>6</v>
      </c>
      <c r="F92" s="48">
        <v>1</v>
      </c>
      <c r="G92" s="9"/>
      <c r="H92" s="9">
        <f t="shared" si="9"/>
        <v>0</v>
      </c>
      <c r="I92" s="10"/>
      <c r="J92" s="9">
        <f t="shared" si="10"/>
        <v>0</v>
      </c>
      <c r="K92" s="36">
        <f t="shared" si="11"/>
        <v>0</v>
      </c>
    </row>
    <row r="93" spans="1:55" s="15" customFormat="1" ht="29.25" customHeight="1">
      <c r="A93" s="13">
        <v>39</v>
      </c>
      <c r="B93" s="47" t="s">
        <v>172</v>
      </c>
      <c r="C93" s="49" t="s">
        <v>95</v>
      </c>
      <c r="D93" s="11"/>
      <c r="E93" s="64" t="s">
        <v>138</v>
      </c>
      <c r="F93" s="64">
        <v>18</v>
      </c>
      <c r="G93" s="9"/>
      <c r="H93" s="9">
        <f t="shared" si="9"/>
        <v>0</v>
      </c>
      <c r="I93" s="10"/>
      <c r="J93" s="9">
        <f t="shared" si="10"/>
        <v>0</v>
      </c>
      <c r="K93" s="36">
        <f t="shared" si="11"/>
        <v>0</v>
      </c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  <c r="BA93" s="28"/>
      <c r="BB93" s="28"/>
      <c r="BC93" s="28"/>
    </row>
    <row r="94" spans="1:55" s="15" customFormat="1" ht="51">
      <c r="A94" s="13">
        <v>40</v>
      </c>
      <c r="B94" s="50" t="s">
        <v>173</v>
      </c>
      <c r="C94" s="57" t="s">
        <v>174</v>
      </c>
      <c r="D94" s="11"/>
      <c r="E94" s="64" t="s">
        <v>137</v>
      </c>
      <c r="F94" s="64">
        <v>1</v>
      </c>
      <c r="G94" s="9"/>
      <c r="H94" s="9">
        <f t="shared" si="9"/>
        <v>0</v>
      </c>
      <c r="I94" s="10"/>
      <c r="J94" s="9">
        <f t="shared" si="10"/>
        <v>0</v>
      </c>
      <c r="K94" s="36">
        <f t="shared" si="11"/>
        <v>0</v>
      </c>
    </row>
    <row r="95" spans="1:55" s="15" customFormat="1" ht="25.5">
      <c r="A95" s="13">
        <v>41</v>
      </c>
      <c r="B95" s="87" t="s">
        <v>175</v>
      </c>
      <c r="C95" s="54" t="s">
        <v>176</v>
      </c>
      <c r="D95" s="11"/>
      <c r="E95" s="52" t="s">
        <v>138</v>
      </c>
      <c r="F95" s="52">
        <v>1</v>
      </c>
      <c r="G95" s="9"/>
      <c r="H95" s="9">
        <f t="shared" si="9"/>
        <v>0</v>
      </c>
      <c r="I95" s="10"/>
      <c r="J95" s="9">
        <f t="shared" si="10"/>
        <v>0</v>
      </c>
      <c r="K95" s="36">
        <f t="shared" si="11"/>
        <v>0</v>
      </c>
    </row>
    <row r="96" spans="1:55" s="15" customFormat="1" ht="18" customHeight="1">
      <c r="A96" s="13">
        <v>42</v>
      </c>
      <c r="B96" s="86" t="s">
        <v>177</v>
      </c>
      <c r="C96" s="54" t="s">
        <v>178</v>
      </c>
      <c r="D96" s="11"/>
      <c r="E96" s="52" t="s">
        <v>6</v>
      </c>
      <c r="F96" s="52">
        <v>3</v>
      </c>
      <c r="G96" s="9"/>
      <c r="H96" s="9">
        <f t="shared" si="9"/>
        <v>0</v>
      </c>
      <c r="I96" s="10"/>
      <c r="J96" s="9">
        <f t="shared" si="10"/>
        <v>0</v>
      </c>
      <c r="K96" s="36">
        <f t="shared" si="11"/>
        <v>0</v>
      </c>
    </row>
    <row r="97" spans="1:11" s="15" customFormat="1" ht="39.75">
      <c r="A97" s="13">
        <v>43</v>
      </c>
      <c r="B97" s="47" t="s">
        <v>179</v>
      </c>
      <c r="C97" s="49" t="s">
        <v>79</v>
      </c>
      <c r="D97" s="11"/>
      <c r="E97" s="64" t="s">
        <v>138</v>
      </c>
      <c r="F97" s="64">
        <v>1</v>
      </c>
      <c r="G97" s="9"/>
      <c r="H97" s="9">
        <f t="shared" si="9"/>
        <v>0</v>
      </c>
      <c r="I97" s="10"/>
      <c r="J97" s="9">
        <f t="shared" si="10"/>
        <v>0</v>
      </c>
      <c r="K97" s="36">
        <f t="shared" si="11"/>
        <v>0</v>
      </c>
    </row>
    <row r="98" spans="1:11" s="15" customFormat="1" ht="18" customHeight="1">
      <c r="A98" s="13">
        <v>44</v>
      </c>
      <c r="B98" s="56" t="s">
        <v>193</v>
      </c>
      <c r="C98" s="72" t="s">
        <v>180</v>
      </c>
      <c r="D98" s="11"/>
      <c r="E98" s="64" t="s">
        <v>189</v>
      </c>
      <c r="F98" s="64">
        <v>1</v>
      </c>
      <c r="G98" s="9"/>
      <c r="H98" s="9">
        <f t="shared" si="9"/>
        <v>0</v>
      </c>
      <c r="I98" s="10"/>
      <c r="J98" s="9">
        <f t="shared" si="10"/>
        <v>0</v>
      </c>
      <c r="K98" s="36">
        <f t="shared" si="11"/>
        <v>0</v>
      </c>
    </row>
    <row r="99" spans="1:11" s="15" customFormat="1" ht="143.25" customHeight="1">
      <c r="A99" s="13">
        <v>45</v>
      </c>
      <c r="B99" s="68" t="s">
        <v>181</v>
      </c>
      <c r="C99" s="72" t="s">
        <v>182</v>
      </c>
      <c r="D99" s="11"/>
      <c r="E99" s="69" t="s">
        <v>190</v>
      </c>
      <c r="F99" s="69">
        <v>5</v>
      </c>
      <c r="G99" s="9"/>
      <c r="H99" s="9">
        <f t="shared" si="9"/>
        <v>0</v>
      </c>
      <c r="I99" s="10"/>
      <c r="J99" s="9">
        <f t="shared" si="10"/>
        <v>0</v>
      </c>
      <c r="K99" s="36">
        <f t="shared" si="11"/>
        <v>0</v>
      </c>
    </row>
    <row r="100" spans="1:11" s="15" customFormat="1" ht="114.75">
      <c r="A100" s="13">
        <v>46</v>
      </c>
      <c r="B100" s="68" t="s">
        <v>183</v>
      </c>
      <c r="C100" s="72" t="s">
        <v>184</v>
      </c>
      <c r="D100" s="11"/>
      <c r="E100" s="69" t="s">
        <v>187</v>
      </c>
      <c r="F100" s="69">
        <v>4</v>
      </c>
      <c r="G100" s="9"/>
      <c r="H100" s="9">
        <f t="shared" si="9"/>
        <v>0</v>
      </c>
      <c r="I100" s="10"/>
      <c r="J100" s="9">
        <f t="shared" si="10"/>
        <v>0</v>
      </c>
      <c r="K100" s="36">
        <f t="shared" si="11"/>
        <v>0</v>
      </c>
    </row>
    <row r="101" spans="1:11" s="15" customFormat="1" ht="18" customHeight="1">
      <c r="A101" s="13">
        <v>47</v>
      </c>
      <c r="B101" s="88" t="s">
        <v>185</v>
      </c>
      <c r="C101" s="72" t="s">
        <v>186</v>
      </c>
      <c r="D101" s="11"/>
      <c r="E101" s="69" t="s">
        <v>40</v>
      </c>
      <c r="F101" s="69">
        <v>1</v>
      </c>
      <c r="G101" s="9"/>
      <c r="H101" s="9">
        <f t="shared" si="9"/>
        <v>0</v>
      </c>
      <c r="I101" s="10"/>
      <c r="J101" s="9">
        <f t="shared" si="10"/>
        <v>0</v>
      </c>
      <c r="K101" s="36">
        <f t="shared" si="11"/>
        <v>0</v>
      </c>
    </row>
    <row r="102" spans="1:11" s="15" customFormat="1" ht="63.75">
      <c r="A102" s="13">
        <v>48</v>
      </c>
      <c r="B102" s="75" t="s">
        <v>208</v>
      </c>
      <c r="C102" s="76" t="s">
        <v>209</v>
      </c>
      <c r="D102" s="76"/>
      <c r="E102" s="76" t="s">
        <v>41</v>
      </c>
      <c r="F102" s="69">
        <v>1</v>
      </c>
      <c r="G102" s="9"/>
      <c r="H102" s="9">
        <f t="shared" si="9"/>
        <v>0</v>
      </c>
      <c r="I102" s="10"/>
      <c r="J102" s="9">
        <f t="shared" si="10"/>
        <v>0</v>
      </c>
      <c r="K102" s="36">
        <f t="shared" si="11"/>
        <v>0</v>
      </c>
    </row>
    <row r="103" spans="1:11" s="15" customFormat="1" ht="19.5" customHeight="1">
      <c r="A103" s="94">
        <v>49</v>
      </c>
      <c r="B103" s="95" t="s">
        <v>94</v>
      </c>
      <c r="C103" s="96" t="s">
        <v>28</v>
      </c>
      <c r="D103" s="97"/>
      <c r="E103" s="96" t="s">
        <v>6</v>
      </c>
      <c r="F103" s="98">
        <v>59</v>
      </c>
      <c r="G103" s="99"/>
      <c r="H103" s="99">
        <f t="shared" si="9"/>
        <v>0</v>
      </c>
      <c r="I103" s="100"/>
      <c r="J103" s="99">
        <f t="shared" si="10"/>
        <v>0</v>
      </c>
      <c r="K103" s="101">
        <f t="shared" si="11"/>
        <v>0</v>
      </c>
    </row>
    <row r="104" spans="1:11">
      <c r="A104" s="116" t="s">
        <v>14</v>
      </c>
      <c r="B104" s="116"/>
      <c r="C104" s="116"/>
      <c r="D104" s="116"/>
      <c r="E104" s="116"/>
      <c r="F104" s="116"/>
      <c r="G104" s="116"/>
      <c r="H104" s="70">
        <f>SUM(H55:H102)</f>
        <v>0</v>
      </c>
      <c r="I104" s="70"/>
      <c r="J104" s="70">
        <f>SUM(J55:J102)</f>
        <v>0</v>
      </c>
      <c r="K104" s="70">
        <f>SUM(K55:K102)</f>
        <v>0</v>
      </c>
    </row>
    <row r="105" spans="1:11">
      <c r="A105" s="34"/>
      <c r="B105" s="34"/>
      <c r="C105" s="40"/>
      <c r="D105" s="34"/>
      <c r="E105" s="31"/>
      <c r="F105" s="31"/>
      <c r="G105" s="34"/>
      <c r="H105" s="29"/>
      <c r="I105" s="29"/>
      <c r="J105" s="29"/>
      <c r="K105" s="29"/>
    </row>
    <row r="106" spans="1:11" ht="30.75" customHeight="1">
      <c r="A106" s="34"/>
      <c r="B106" s="121" t="s">
        <v>218</v>
      </c>
      <c r="C106" s="121"/>
      <c r="D106" s="121"/>
      <c r="E106" s="121"/>
      <c r="F106" s="121"/>
      <c r="G106" s="34"/>
      <c r="H106" s="29"/>
      <c r="I106" s="29"/>
      <c r="J106" s="29"/>
      <c r="K106" s="29"/>
    </row>
    <row r="107" spans="1:11">
      <c r="A107" s="34"/>
      <c r="B107" s="34"/>
      <c r="C107" s="40"/>
      <c r="D107" s="34"/>
      <c r="E107" s="31"/>
      <c r="F107" s="31"/>
      <c r="G107" s="34"/>
      <c r="H107" s="29"/>
      <c r="I107" s="29"/>
      <c r="J107" s="29"/>
      <c r="K107" s="29"/>
    </row>
    <row r="108" spans="1:11">
      <c r="A108" s="34"/>
      <c r="B108" s="34"/>
      <c r="C108" s="40"/>
      <c r="D108" s="34"/>
      <c r="E108" s="31"/>
      <c r="F108" s="31"/>
      <c r="G108" s="34"/>
      <c r="H108" s="29"/>
      <c r="I108" s="29"/>
      <c r="J108" s="29"/>
      <c r="K108" s="29"/>
    </row>
    <row r="109" spans="1:11">
      <c r="A109" s="34"/>
      <c r="B109" s="34"/>
      <c r="C109" s="40"/>
      <c r="D109" s="34"/>
      <c r="E109" s="31"/>
      <c r="F109" s="31"/>
      <c r="G109" s="34"/>
      <c r="H109" s="29"/>
      <c r="I109" s="29"/>
      <c r="J109" s="29"/>
      <c r="K109" s="29"/>
    </row>
    <row r="110" spans="1:11">
      <c r="G110" s="42"/>
      <c r="H110" s="43"/>
      <c r="I110" s="43"/>
      <c r="J110" s="43"/>
      <c r="K110" s="43"/>
    </row>
    <row r="111" spans="1:11">
      <c r="B111" s="113"/>
      <c r="C111" s="113"/>
      <c r="D111" s="113"/>
      <c r="E111" s="113"/>
      <c r="F111" s="113"/>
      <c r="G111" s="113"/>
      <c r="H111" s="113"/>
      <c r="I111" s="113"/>
      <c r="J111" s="113"/>
      <c r="K111" s="113"/>
    </row>
    <row r="112" spans="1:11">
      <c r="C112" s="41"/>
      <c r="D112" s="1"/>
      <c r="G112" s="44"/>
      <c r="H112" s="43"/>
      <c r="I112" s="45"/>
      <c r="J112" s="43"/>
      <c r="K112" s="43"/>
    </row>
    <row r="113" spans="3:11">
      <c r="C113" s="89"/>
      <c r="D113" s="90"/>
      <c r="E113" s="93" t="s">
        <v>216</v>
      </c>
      <c r="F113" s="89"/>
      <c r="G113" s="89"/>
      <c r="H113" s="89"/>
      <c r="I113" s="32"/>
      <c r="J113" s="32"/>
      <c r="K113" s="32"/>
    </row>
    <row r="114" spans="3:11">
      <c r="C114" s="89"/>
      <c r="D114" s="90"/>
      <c r="E114" s="93" t="s">
        <v>217</v>
      </c>
      <c r="F114" s="89"/>
      <c r="G114" s="89"/>
      <c r="H114" s="89"/>
      <c r="I114" s="46"/>
      <c r="J114" s="46"/>
      <c r="K114" s="46"/>
    </row>
    <row r="115" spans="3:11">
      <c r="G115" s="46"/>
      <c r="H115" s="46"/>
      <c r="I115" s="46"/>
      <c r="J115" s="46"/>
      <c r="K115" s="46"/>
    </row>
  </sheetData>
  <sortState ref="A9:BC44">
    <sortCondition ref="C9:C44"/>
  </sortState>
  <mergeCells count="20">
    <mergeCell ref="B106:F106"/>
    <mergeCell ref="G5:G6"/>
    <mergeCell ref="I5:I6"/>
    <mergeCell ref="K5:K6"/>
    <mergeCell ref="A8:K8"/>
    <mergeCell ref="I1:K1"/>
    <mergeCell ref="B2:K2"/>
    <mergeCell ref="B3:K3"/>
    <mergeCell ref="B111:K111"/>
    <mergeCell ref="F5:F6"/>
    <mergeCell ref="D5:D6"/>
    <mergeCell ref="H5:H6"/>
    <mergeCell ref="A104:G104"/>
    <mergeCell ref="J5:J6"/>
    <mergeCell ref="A54:K54"/>
    <mergeCell ref="A5:A6"/>
    <mergeCell ref="B5:B6"/>
    <mergeCell ref="C5:C6"/>
    <mergeCell ref="E5:E6"/>
    <mergeCell ref="A52:G52"/>
  </mergeCells>
  <pageMargins left="0.23622047244094491" right="0.23622047244094491" top="0.35433070866141736" bottom="0.55118110236220474" header="0.31496062992125984" footer="0.31496062992125984"/>
  <pageSetup paperSize="9" scale="24" fitToHeight="0" orientation="landscape" r:id="rId1"/>
  <headerFooter scaleWithDoc="0" alignWithMargins="0">
    <oddFooter>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2024-02-27T12:16:08Z</cp:lastPrinted>
  <dcterms:created xsi:type="dcterms:W3CDTF">2022-03-31T09:39:37Z</dcterms:created>
  <dcterms:modified xsi:type="dcterms:W3CDTF">2024-03-01T11:05:00Z</dcterms:modified>
</cp:coreProperties>
</file>