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65" firstSheet="5" activeTab="14"/>
  </bookViews>
  <sheets>
    <sheet name="Pakiet I " sheetId="1" r:id="rId1"/>
    <sheet name="Pakiet II " sheetId="2" r:id="rId2"/>
    <sheet name="Pakiet III " sheetId="3" r:id="rId3"/>
    <sheet name="Pakiet IV " sheetId="4" r:id="rId4"/>
    <sheet name="Pakiet V" sheetId="5" r:id="rId5"/>
    <sheet name="Pakiet VI " sheetId="6" r:id="rId6"/>
    <sheet name="Pakiet VII " sheetId="7" r:id="rId7"/>
    <sheet name="Pakiet VIII " sheetId="8" r:id="rId8"/>
    <sheet name="Pakiet IX " sheetId="9" r:id="rId9"/>
    <sheet name="Pakiet X " sheetId="10" r:id="rId10"/>
    <sheet name="Pakiet XI " sheetId="11" r:id="rId11"/>
    <sheet name="Pakiet XII" sheetId="12" r:id="rId12"/>
    <sheet name="Pakiet XIII" sheetId="13" r:id="rId13"/>
    <sheet name="Pakiet XIV testy " sheetId="14" r:id="rId14"/>
    <sheet name="Pakiet XV" sheetId="15" r:id="rId15"/>
  </sheets>
  <definedNames>
    <definedName name="_xlnm.Print_Area" localSheetId="0">'Pakiet I '!$A$1:$W$64</definedName>
    <definedName name="_xlnm.Print_Area" localSheetId="1">'Pakiet II '!$A$1:$U$55</definedName>
    <definedName name="_xlnm.Print_Area" localSheetId="2">'Pakiet III '!$A$1:$U$20</definedName>
    <definedName name="_xlnm.Print_Area" localSheetId="3">'Pakiet IV '!$A$1:$S$20</definedName>
    <definedName name="_xlnm.Print_Area" localSheetId="8">'Pakiet IX '!$A$1:$U$12</definedName>
    <definedName name="_xlnm.Print_Area" localSheetId="4">'Pakiet V'!$A$1:$U$51</definedName>
    <definedName name="_xlnm.Print_Area" localSheetId="5">'Pakiet VI '!$A$1:$O$112</definedName>
    <definedName name="_xlnm.Print_Area" localSheetId="6">'Pakiet VII '!$A$1:$U$16</definedName>
    <definedName name="_xlnm.Print_Area" localSheetId="7">#N/A</definedName>
    <definedName name="_xlnm.Print_Area" localSheetId="9">'Pakiet X '!$A$1:$U$12</definedName>
    <definedName name="_xlnm.Print_Area" localSheetId="10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<sst xmlns="http://schemas.openxmlformats.org/spreadsheetml/2006/main" count="1689" uniqueCount="824">
  <si>
    <t>wolny od azotanów</t>
  </si>
  <si>
    <t>do syntezy</t>
  </si>
  <si>
    <t xml:space="preserve">               Załącznik Nr 2</t>
  </si>
  <si>
    <t>Oferowany producent/ nr.kat.</t>
  </si>
  <si>
    <t>Lp.</t>
  </si>
  <si>
    <t>Opis techniczny</t>
  </si>
  <si>
    <t>Jedn. Miary</t>
  </si>
  <si>
    <t>VAT%</t>
  </si>
  <si>
    <t>rolka</t>
  </si>
  <si>
    <t>Nazwa asortymentu</t>
  </si>
  <si>
    <t>RAZEM</t>
  </si>
  <si>
    <t xml:space="preserve">                                                                                 FORMULARZ ASORTYMENTOWO-CENOWY</t>
  </si>
  <si>
    <t>zakres pH:1-12, czułość:1</t>
  </si>
  <si>
    <t>stężenie 100µg/ml w toluenie</t>
  </si>
  <si>
    <t>metoda oznaczania chloru analogiczna z ISO 7393</t>
  </si>
  <si>
    <t xml:space="preserve">PAKIET V-wzorce   </t>
  </si>
  <si>
    <r>
      <t xml:space="preserve">PAKIET IV-odczynniki chemiczne  </t>
    </r>
  </si>
  <si>
    <t xml:space="preserve">PAKIET III-odczynniki chemiczne i wzorce   </t>
  </si>
  <si>
    <t xml:space="preserve">PAKIET IX-odczynniki do chromatografii   </t>
  </si>
  <si>
    <t>op./100ml</t>
  </si>
  <si>
    <t>1.fluoranten                       2.benzo(b)fluoranten                                              3.benzo(k)fluoranten 4.benzo(a)piren         5.benzo(ghi)perylen  6.indeno(1,2,3-c,dpiren</t>
  </si>
  <si>
    <t>op./2 ml</t>
  </si>
  <si>
    <t>op./1ml</t>
  </si>
  <si>
    <t>op./100mg</t>
  </si>
  <si>
    <t>op./250ml</t>
  </si>
  <si>
    <t>op./500ml</t>
  </si>
  <si>
    <t>op./2x15ml</t>
  </si>
  <si>
    <t>op./100szt</t>
  </si>
  <si>
    <t>op./10g</t>
  </si>
  <si>
    <t>op./1kg</t>
  </si>
  <si>
    <t>op./1L</t>
  </si>
  <si>
    <t>cz.d.a.</t>
  </si>
  <si>
    <t>op./250g</t>
  </si>
  <si>
    <t>op./100g</t>
  </si>
  <si>
    <t>op./500g</t>
  </si>
  <si>
    <t>op./1 kg</t>
  </si>
  <si>
    <t>op./5g</t>
  </si>
  <si>
    <t>op./200szt</t>
  </si>
  <si>
    <t>op./200 testów</t>
  </si>
  <si>
    <t>op./4x100 testów</t>
  </si>
  <si>
    <t>op./2,5L</t>
  </si>
  <si>
    <t>do HPLC , zawartość min. 99,9%, pozostałość po odparowaniu max 0,0005%</t>
  </si>
  <si>
    <t>op./30szt</t>
  </si>
  <si>
    <t>C-18 500mg/6ml, pozostałość 
po ekstrakcji max. 0,2%</t>
  </si>
  <si>
    <t>op./50g</t>
  </si>
  <si>
    <t>stężenie 1000µg/ml 
w toluenie</t>
  </si>
  <si>
    <t>cz.d.a., metale ciężkie max. 0,0001%</t>
  </si>
  <si>
    <t>op./25g</t>
  </si>
  <si>
    <t>op./40szt</t>
  </si>
  <si>
    <r>
      <t xml:space="preserve">Rurkowy test chemiczny do sprawdzania procesu sterylizacji suchym gorącym powietrzem w temp. 170ºC, 
</t>
    </r>
    <r>
      <rPr>
        <sz val="8"/>
        <rFont val="Cambria"/>
        <family val="1"/>
      </rPr>
      <t>przechowywanie testów w temperaturze pokojowej</t>
    </r>
  </si>
  <si>
    <t>samoprzylepna, kremowa, z zielonymi paskami w kształcie litery V, zmieniającymi zabarwienie po ekspozycji na czarno</t>
  </si>
  <si>
    <t>op./500 ml</t>
  </si>
  <si>
    <t xml:space="preserve"> czystość chromatograficzna</t>
  </si>
  <si>
    <t>*Certyfikaty jakości z deklaracją o warunkach przechowywania
*Karta charakterystyki dla substancji niebezpiecznych
*Termin ważności 
min. 12 miesięcy od daty dostawy</t>
  </si>
  <si>
    <t>op./10 g</t>
  </si>
  <si>
    <t>op./500 g</t>
  </si>
  <si>
    <t>op./1500g</t>
  </si>
  <si>
    <t>*Certyfikaty jakości
*Termin ważności co najmniej 3/4 daty ważności producenta</t>
  </si>
  <si>
    <t>do analizy (zawartość As max. 1ppb,  
Sb 0,5 ppb, Hg max. 2,0 ppb</t>
  </si>
  <si>
    <t>Ultra -Resi analized  o czystości ≥99,5%</t>
  </si>
  <si>
    <t>*Certyfikaty jakości 
z określeniem warunków przechowywania
*Karta charakterystyki 
dla substancji niebezpiecznych
*Termin ważności 
min. 12 miesięcy od daty dostawy</t>
  </si>
  <si>
    <t>*Certyfikat jakości z określeniem warunków  przechowywania
*Karta charakterystyki dla substancji niebezpiecznych
*Termin ważności 
min. 12 miesięcy od daty dostawy</t>
  </si>
  <si>
    <t>*Certyfikat/świadectwo kontroli jakości serii
*Karta charakterystyki substancji niebezpiecznych
(Termin ważności producenta min 80% u odbiorcy</t>
  </si>
  <si>
    <t>*Certyfikat/świadectwo kontroli jakości serii
(Karta charakterystyki substancji niebezpiecznych
*Termin ważności producenta min 80% u odbiorcy</t>
  </si>
  <si>
    <t xml:space="preserve">cz.d.a. </t>
  </si>
  <si>
    <t xml:space="preserve"> GR do analizy (zawartość Hg 
max. 0,005ppm)                         </t>
  </si>
  <si>
    <t>*Z certyfikatem  z podaną niepewnością oraz odniesieniem do wzorca NIST RSM
*Spełnienie wymagań normy PN-EN ISO 17034:2017-039 w formie oświadczenia
*Certyfikat/świadectwo kontroli jakości serii
*Termin ważności producenta 
min. 80% u odbiorcy</t>
  </si>
  <si>
    <t>czystość Suprasolv, 
o czystości min. 99,8%,wykonana pełna walidacja oznaczenia  
3-MCPD i estrów</t>
  </si>
  <si>
    <t>zestaw 100 testów (4x100): odczynnik CN-1, odczynnik CN-2, odczynnik CN-3, odczynnik CN-4</t>
  </si>
  <si>
    <t>*Certyfikaty jakości
*Data ważności co najmniej 3/4 daty ważności producenta</t>
  </si>
  <si>
    <t>pH ok. 7,4</t>
  </si>
  <si>
    <t xml:space="preserve"> HPLC Analyzed, 
do wysokosprawnej chromatogrfii cieczowej, , czystość min. 99,7%, pozostałość po odparowaniu 
max. 2 ppm</t>
  </si>
  <si>
    <t>*Certyfikaty jakości z określeniem warunków przechowywania
*Karty charakterystyki dla substancji niebezpiecznych
*Termin ważności min. 12 miesięcy od daty dostarczenia</t>
  </si>
  <si>
    <t>*Certyfikaty jakości z określeniem warunków przechowywania
*Karty charakterystyki dla substancji niebezpiecznych
*Termin ważności min. 24 miesiące od daty dostarczenia</t>
  </si>
  <si>
    <t>Ultra Resi Analyzed, do analizy pozostałości organicznych, czystość min. 99,5%, pozostałość 
po odparowaniu max 1ppm</t>
  </si>
  <si>
    <r>
      <t xml:space="preserve">Mieszanina 6 wzorców WWA w acetronitrylu 
o stężeniu 2µg/ml
</t>
    </r>
    <r>
      <rPr>
        <b/>
        <sz val="10"/>
        <rFont val="Cambria"/>
        <family val="1"/>
      </rPr>
      <t>AccuStandard DIN 38407-8-PAH</t>
    </r>
  </si>
  <si>
    <r>
      <t xml:space="preserve">Wzorzec d5 3-MCPD-monopalmitynian
</t>
    </r>
    <r>
      <rPr>
        <b/>
        <sz val="10"/>
        <rFont val="Cambria"/>
        <family val="1"/>
      </rPr>
      <t>C8981.19-100-T</t>
    </r>
  </si>
  <si>
    <r>
      <t xml:space="preserve">Wzorzec cyjanków c=1mg/ml  
</t>
    </r>
    <r>
      <rPr>
        <b/>
        <sz val="10"/>
        <rFont val="Cambria"/>
        <family val="1"/>
      </rPr>
      <t>AccuStandard WC-CN-10X-1</t>
    </r>
  </si>
  <si>
    <r>
      <t xml:space="preserve">Wzorzec glicydol palmitynianu d5
</t>
    </r>
    <r>
      <rPr>
        <b/>
        <sz val="10"/>
        <rFont val="Cambria"/>
        <family val="1"/>
      </rPr>
      <t>C10524.19-K-T</t>
    </r>
  </si>
  <si>
    <r>
      <t xml:space="preserve">Wzorzec formaldehyd-DNPH c=0,1mg/ml 
w acetronitrylu
</t>
    </r>
    <r>
      <rPr>
        <b/>
        <sz val="10"/>
        <rFont val="Cambria"/>
        <family val="1"/>
      </rPr>
      <t>AccuStandard M-8315-R-DNPH-10</t>
    </r>
  </si>
  <si>
    <r>
      <t xml:space="preserve">Wzorzec formaldehyd c=1mg/ml w wodzie 
</t>
    </r>
    <r>
      <rPr>
        <b/>
        <sz val="10"/>
        <rFont val="Cambria"/>
        <family val="1"/>
      </rPr>
      <t>AccuStandard M-8315-02</t>
    </r>
  </si>
  <si>
    <r>
      <t xml:space="preserve">Wzorzec jonów azotanowych do chromatografii jonowej: c=1mg/ml 
</t>
    </r>
    <r>
      <rPr>
        <b/>
        <sz val="10"/>
        <rFont val="Cambria"/>
        <family val="1"/>
      </rPr>
      <t>AccuStandard IC-NO3-10X-1</t>
    </r>
  </si>
  <si>
    <r>
      <t xml:space="preserve">Wzorzec jonów azotynowych do chromatografii jonowej: c=1mg/ml 
</t>
    </r>
    <r>
      <rPr>
        <b/>
        <sz val="10"/>
        <rFont val="Cambria"/>
        <family val="1"/>
      </rPr>
      <t>AccuStandard IC-NO2-10X-1</t>
    </r>
  </si>
  <si>
    <r>
      <t xml:space="preserve">Emulacyjny wskaźnik sterylizacji parowej 
w </t>
    </r>
    <r>
      <rPr>
        <sz val="8"/>
        <rFont val="Cambria"/>
        <family val="1"/>
      </rPr>
      <t>temp. 121ºC przez 15 min, w temp. 134ºC przez 5 min, zmieniający barwę z żółtej 
na fioletową, paskowy o wymiarach 
140mm x 22mm, samoprzylepny na całej długości, niechłonący wilgoci i nieodkształcający się po ekspozycji w autoklawie</t>
    </r>
  </si>
  <si>
    <t>samoprzylepna, kremowa, z ukośnymi białymi paskami zmieniającymi zabarwienie na czarno 
po ekspozycji,  szer. 19mm, dł. 50m</t>
  </si>
  <si>
    <t>bromodichlorometan, bromoform, chloroform, dibromochlorometan, suma THM o stężeniach dostępnych w danym terminie</t>
  </si>
  <si>
    <t>op./1 ml</t>
  </si>
  <si>
    <r>
      <t xml:space="preserve">Certyfikowany Materiał Odniesienia: Clean Water - Nutriens (Hard Water)
</t>
    </r>
    <r>
      <rPr>
        <b/>
        <sz val="10"/>
        <rFont val="Cambria"/>
        <family val="1"/>
      </rPr>
      <t>ERA 1348</t>
    </r>
  </si>
  <si>
    <r>
      <t xml:space="preserve">Certyfikowany Materiał Odniesienia: Clean Water - chlor
</t>
    </r>
    <r>
      <rPr>
        <b/>
        <sz val="10"/>
        <rFont val="Cambria"/>
        <family val="1"/>
      </rPr>
      <t>ERA 1358</t>
    </r>
  </si>
  <si>
    <t>*Certyfikat jakości z podaną niepewnością
*Karty charakterystyki substancji niebezpiecznych
*Deklaracja o warunkach przechowywania
*Możliwość zakupu zamiennie wzorców i materiałów
*Termin ważności 
min. 12 miesięcy od daty dostarczenia
*Materiał wyprodukowany przez akredytowany podmiot wg PN EN ISO17034 
w ramach posiadanego zakresu akredytacji</t>
  </si>
  <si>
    <t>*Certyfikaty jakości wraz 
z podaną niepwnością lub przedziałem nieufności oraz odniesieniem do wzorca NIST
*Firma akredytowana na normę PN-EN ISO 17034 lub spełniająca wymagania tej normy
*Daty ważnośc co najmniej 3/4 daty ważności producenta
*Możliwość zakupu zamiennie wzorców</t>
  </si>
  <si>
    <r>
      <t xml:space="preserve">PAKIET XI - wzorce   </t>
    </r>
    <r>
      <rPr>
        <b/>
        <sz val="10"/>
        <color indexed="12"/>
        <rFont val="Cambria"/>
        <family val="1"/>
      </rPr>
      <t xml:space="preserve"> </t>
    </r>
  </si>
  <si>
    <t>Dodatkowe wymagania</t>
  </si>
  <si>
    <t>*Certyfikat jakości z podaną niepewnością
*Karty charakterystyki substancji niebezpiecznych
*Deklaracja o warunkach przechowywania
*Możliwość zakupu zamiennie wzorców i materiałów
*Termin ważności 
min. 12 miesięcy od daty dostarczenia
*Materiał wyprodukowany przez akredytowany podmiot wg PN EN ISO 17034 w ramach posiadanego zakresu akredytacji</t>
  </si>
  <si>
    <t>*Certyfikat jakości z podaną niepewnością  z warunkami przechowywania wzorców
*Materiał wyprodukowany przez akredytowany podmiot wg ISO 17034 w ramach posiadanego zakresu akredytacji
*Karty charakterystyki substancji niebezpiecznych
*Termin ważności 
min. 12 miesięcy licząc od daty dostarczenia
*Możliwość zakupu zamiennie wzorców i materiałów</t>
  </si>
  <si>
    <t>*Certyfikat jakości z podaną niepewnością z warunkami przechowywania wzorców
*Materiał wyprodukowany przez akredytowany podmiot wg ISO 17034 w ramach posiadanego zakresu akredytacji 
*Karty charakterystyki substancji niebezpiecznych
*Termin ważności 
min. 12 miesięcy licząc od daty dostarczenia
*Możliwość zakupu zamiennie wzorców i materiałów</t>
  </si>
  <si>
    <t>*Certyfikat jakości z podaną niepewnością
*Karty charakterystyki substancji niebezpiecznych
*Deklaracja o warunkach przechowywania
*Możliwość zakupu zamiennie wzorców i materiałów
*Termin ważności 
min. 12 miesięcy od daty dostarczenia
*Materiał wyprodukowany przez akredytowany podmiot wg PN EN ISO17034 w ramach posiadanego zakresu akredytacji</t>
  </si>
  <si>
    <t>*Certyfikat jakości z podaną niepewnością
*Karty charakterystyki substancji niebezpiecznych
*Deklaracja o warunkach przechowywania
*Możliwość zakupu zamiennie wzorców 
i materiałów
*Termin ważności 
min. 12 miesięcy od daty dostarczenia
*Materiał wyprodukowany przez akredytowany podmiot wg PN EN ISO17034 
w ramach posiadanego zakresu akredytacji</t>
  </si>
  <si>
    <t>*Certyfikaty jakości z podaną niepewnością i odniesieniem do państwowego wzorca jednostki miary napięcia stałego
*Termin ważności min. 6 miesięcy 
od daty dostarczenia
*Materiały wyprodukowane przez akredytowany podmiot wg normy PN EN ISO 17034 w ramach posiadanego zakresu akredytacji
*Deklaracje o warunkach przechowywania
*Karty charaterystyki substancji niebeziecznych
*Możliwość zakupu zamiennie wzorców</t>
  </si>
  <si>
    <r>
      <t xml:space="preserve">niepewność max </t>
    </r>
    <r>
      <rPr>
        <sz val="8"/>
        <rFont val="Calibri"/>
        <family val="2"/>
      </rPr>
      <t>± 5,0 mV, wartość potencjału redoks względem 3M KCI/AgCI/Ag</t>
    </r>
  </si>
  <si>
    <t>czystośc min.  98%, odczynnik do derywatyzacji toksyn 
T-2 HT-2,</t>
  </si>
  <si>
    <r>
      <t xml:space="preserve">Certyfikowany materiał 
na zawartość THM-ów 
w wodzie
</t>
    </r>
    <r>
      <rPr>
        <b/>
        <sz val="10"/>
        <rFont val="Cambria"/>
        <family val="1"/>
      </rPr>
      <t>QCM-120</t>
    </r>
  </si>
  <si>
    <t>*Certyfikaty jakości z określeniem warunków przechowywania
*Karty charakterystyki dla substancji niebezpiecznych
*Termin ważności min. 3/4 terminu ważności producenta, jednak nie krótszy niż 12 miesięcy od daty dostarczenia</t>
  </si>
  <si>
    <t>Razem</t>
  </si>
  <si>
    <r>
      <t xml:space="preserve">Ampułkowy test biologiczny do kontroli sterylizacji parowej SporView Steam            </t>
    </r>
    <r>
      <rPr>
        <b/>
        <sz val="9"/>
        <rFont val="Cambria"/>
        <family val="1"/>
      </rPr>
      <t xml:space="preserve">SporView/SCS100 </t>
    </r>
  </si>
  <si>
    <r>
      <t xml:space="preserve">Bibułowy test kontroli biologicznej sterylizacji suchym gorącym powietrzem </t>
    </r>
    <r>
      <rPr>
        <b/>
        <sz val="9"/>
        <rFont val="Cambria"/>
        <family val="1"/>
      </rPr>
      <t>SPORAL S Biomed</t>
    </r>
  </si>
  <si>
    <r>
      <t xml:space="preserve">RB 5-rurki Browna typ 5
</t>
    </r>
    <r>
      <rPr>
        <b/>
        <sz val="9"/>
        <rFont val="Cambria"/>
        <family val="1"/>
      </rPr>
      <t>RB5/7305</t>
    </r>
  </si>
  <si>
    <r>
      <t xml:space="preserve">TAS 19 – taśma do kontroli sterylizacji parowej
</t>
    </r>
    <r>
      <rPr>
        <b/>
        <sz val="9"/>
        <rFont val="Cambria"/>
        <family val="1"/>
      </rPr>
      <t>Browne/TS19</t>
    </r>
  </si>
  <si>
    <r>
      <t xml:space="preserve">TPG – taśma kontrolna sterylizacji suchym gorącym powietrzem
</t>
    </r>
    <r>
      <rPr>
        <b/>
        <sz val="9"/>
        <rFont val="Cambria"/>
        <family val="1"/>
      </rPr>
      <t xml:space="preserve">Browne/TPG  </t>
    </r>
    <r>
      <rPr>
        <sz val="9"/>
        <rFont val="Cambria"/>
        <family val="1"/>
      </rPr>
      <t xml:space="preserve">      </t>
    </r>
  </si>
  <si>
    <t>op./ 100 testów</t>
  </si>
  <si>
    <t>op./100 
szt</t>
  </si>
  <si>
    <r>
      <t xml:space="preserve">Ultra resi analized, 
o czystości </t>
    </r>
    <r>
      <rPr>
        <sz val="8"/>
        <rFont val="Calibri"/>
        <family val="2"/>
      </rPr>
      <t>≥</t>
    </r>
    <r>
      <rPr>
        <sz val="8"/>
        <rFont val="Cambria"/>
        <family val="1"/>
      </rPr>
      <t>99,5%</t>
    </r>
  </si>
  <si>
    <t>*Certyfikaty jakości z określeniem warunków  przechowywania
*Karta charakterystyki dla substancji niebezpiecznych
*Termin ważności min. 3/4 terminu ważności producenta, jednak nie krótszy niż 
12 miesięcy od daty dostarczenia</t>
  </si>
  <si>
    <t>*Certyfikaty jakości z deklaracją o warunkach przechowywania
*Karta charakterystyki dla substancji niebezpiecznych
*Termin ważności min. 3/4 terminu ważności producenta, jednak nie krótszy niż 12 miesięcy od daty dostarczenia</t>
  </si>
  <si>
    <t>*Certyfikaty jakości serii
*ISO 9001
*Karta charakterystyki materiałów niebezpiecznych</t>
  </si>
  <si>
    <t>DL-SA</t>
  </si>
  <si>
    <t>DL-SF</t>
  </si>
  <si>
    <t>DL-SB</t>
  </si>
  <si>
    <t>DL-HK</t>
  </si>
  <si>
    <t>pożywki</t>
  </si>
  <si>
    <t>bakteriologia</t>
  </si>
  <si>
    <t>wirusologia</t>
  </si>
  <si>
    <t xml:space="preserve"> ERA 1358: chlor wolny 75-500 µg/l, chlor ogólny 75-500 µg/l.</t>
  </si>
  <si>
    <t>op/1L</t>
  </si>
  <si>
    <t>do syntezy o czystości min.99%</t>
  </si>
  <si>
    <t>max zawartość wody 0,005%</t>
  </si>
  <si>
    <t>*Z certyfikatem  z podaną niepewnością oraz odniesieniem do wzorca NIST RSM
*Spełnienie wymagań normy PN-EN ISO 17034:2017-039 
*Certyfikat/świadectwo kontroli jakości serii
*Termin ważności co najmniej 3/4 daty ważności producenta</t>
  </si>
  <si>
    <t>op/250g</t>
  </si>
  <si>
    <t>op/100g</t>
  </si>
  <si>
    <t>*Certyfikaty jakości wraz z podaną niepewnością oraz odniesieniem do wzorca NIST
*Firma akredytowana na norm 
PN-EN ISO 17034 lub spełniająca wymagania tej normy
*Data ważności co najmniej 3/4 terminu ważności producenta
*Możliwość zakupu zamiennie wzorców i materiałów</t>
  </si>
  <si>
    <t xml:space="preserve">*Certyfikaty jakości z określeniem warunków przechowywania
*Karty charakterystyki dla substancji niebezpiecznych
*Termin ważności 80% u odbiorcy 
</t>
  </si>
  <si>
    <t>DL-SP</t>
  </si>
  <si>
    <t xml:space="preserve">ERA 1348: amoniak 0,1-1,0-mg/l, azotany 3-60 mg/l, azotyny 0,1-1,0 mg/l, </t>
  </si>
  <si>
    <r>
      <t xml:space="preserve">Wzorzec barwy wody 500Pt mg/l 
</t>
    </r>
    <r>
      <rPr>
        <b/>
        <sz val="10"/>
        <rFont val="Cambria"/>
        <family val="1"/>
      </rPr>
      <t>C.P.A.Chem HZN500.L5</t>
    </r>
  </si>
  <si>
    <t>*Certyfikat jakości z podaną niepewnością
*Karty charakterystyki substancji niebezpiecznych
*Deklaracja o warunkach przechowywania
*Możliwość zakupu zamiennie wzorców i materiałów
*Termin ważności 
min. 24 miesiące od daty dostarczenia
*Materiał wyprodukowany przez akredytowany podmiot wg PN EN ISO17034 
w ramach posiadanego zakresu akredytacji</t>
  </si>
  <si>
    <t xml:space="preserve">Ilość </t>
  </si>
  <si>
    <r>
      <t xml:space="preserve">ultra resi analized o czystości </t>
    </r>
    <r>
      <rPr>
        <sz val="8"/>
        <rFont val="Calibri"/>
        <family val="2"/>
      </rPr>
      <t>≥</t>
    </r>
    <r>
      <rPr>
        <sz val="8"/>
        <rFont val="Cambria"/>
        <family val="1"/>
      </rPr>
      <t>99%</t>
    </r>
  </si>
  <si>
    <r>
      <t xml:space="preserve">PAKIET VIII-wzorce pH </t>
    </r>
    <r>
      <rPr>
        <b/>
        <sz val="12"/>
        <rFont val="Cambria"/>
        <family val="1"/>
      </rPr>
      <t>i redoks</t>
    </r>
  </si>
  <si>
    <t>FORMULARZ ASORTYMENTOWO-CENOWY</t>
  </si>
  <si>
    <t>Ilość</t>
  </si>
  <si>
    <t>materiał  dostępny w wyznaczonym terminie</t>
  </si>
  <si>
    <t xml:space="preserve">materiał certyfikowany na zawartość metali -mleko w proszku </t>
  </si>
  <si>
    <t>ERM BD 151</t>
  </si>
  <si>
    <t>op. (20g)</t>
  </si>
  <si>
    <t>materiał certyfikowany na zawartość metali -liście tabaki</t>
  </si>
  <si>
    <t>INCT-OBTL-5</t>
  </si>
  <si>
    <t>op. (50g)</t>
  </si>
  <si>
    <t xml:space="preserve">mieszanka trichloroetenu, tetrachloroetenu i tetrachlorometanu w pentanie </t>
  </si>
  <si>
    <t>zawartość: trichloroeten 2,5ug/ml, tetrachloroeten 0,6ug/ml, tetrachlorometan 0,25ug/ml w pentanie</t>
  </si>
  <si>
    <t>op.(10szt. x 1,5ml)</t>
  </si>
  <si>
    <t xml:space="preserve">materiał po badaniach międzylaboratoryjnych                dostępny w wyznaczonym terminie  </t>
  </si>
  <si>
    <t>materiał odniesienia   na zawartość estrów 3-MCPD po badaniach międzylaboratoryjnych</t>
  </si>
  <si>
    <t>-</t>
  </si>
  <si>
    <t>materiał  po badaniach międzylaboratoryjnych  na zawartość mix mykotoksyn: ochratoksyny A, aflatoksyn z grupy B i G, DON, ZEA, FUMO, T-2 i HT-2 - produkt zbożowy</t>
  </si>
  <si>
    <t xml:space="preserve">materiał po badaniach międzylaboratoryjnych  dostępny w wyznaczonym terminie  </t>
  </si>
  <si>
    <t>materiał  na zawartość WWA  po badaniach międzylaboratoryjnych - produkt wędzony</t>
  </si>
  <si>
    <t>materiał po badaniach międzylaboratoryjnych , dostępny w wyznaczonym terminie</t>
  </si>
  <si>
    <t>wzorce THM</t>
  </si>
  <si>
    <t>w pentanie zawartość: bromodichlorometan 1ug/ml (czystość min 98%), chlorodibromometan 1,5ug/ml (czystość min 98%),  tetrachloroeten 0,6 ug/ml (czystość min 99,7%), tetrachlorometan 0,25ug/ml (czystość min 99,7), tribromometan 4,5 ug/ml (czystość 99,0%), trichloroeten 2,5 ug/ml (czystość min 99,5%), trichlorometan 5 ug/ml (czystość min 99,7%)</t>
  </si>
  <si>
    <t>*Certyfikaty z podaną niepewnością  oraz odniesieniem do wzorca NIST
*Termin ważności co najmniej 3/4 daty ważności producenta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</si>
  <si>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wzorzec ochratoksyna A</t>
  </si>
  <si>
    <t>wzorzec zearalenon</t>
  </si>
  <si>
    <t>DRE-V17947400AL-100</t>
  </si>
  <si>
    <t>w acetonitrylu o stężeniu 100,0 ug/ml i czystości min. 99,5%</t>
  </si>
  <si>
    <t>wzorzec aflatoksyny B1</t>
  </si>
  <si>
    <t>IRMM Belgia ERM-AC057</t>
  </si>
  <si>
    <t>w acetonitrylu o stężeniu 3,79μg/g i czystości min 99,5%</t>
  </si>
  <si>
    <t>op. (4ml)</t>
  </si>
  <si>
    <t>wzorzec aflatoksyny B2</t>
  </si>
  <si>
    <t>wzorzec aflatoksyny G1</t>
  </si>
  <si>
    <t>IRMM Belgia ERM-AC059</t>
  </si>
  <si>
    <t>w acetonitrylu o stężeniu 3,78μg/g i czystości min 99,5%</t>
  </si>
  <si>
    <t>wzorzec aflatoksyny G2</t>
  </si>
  <si>
    <t xml:space="preserve">wzorzec toxyna T-2 w acetonitrylu </t>
  </si>
  <si>
    <t>wzorzec toksyny w acetonitrylu o stężeniu 100ug/ml</t>
  </si>
  <si>
    <t xml:space="preserve">wzorzec toxyna HT-2 w acetonitrylu </t>
  </si>
  <si>
    <t>DRE-A14214000AL-100</t>
  </si>
  <si>
    <t>wzorzec cytryniny</t>
  </si>
  <si>
    <t>CPA RD0437111D5.10</t>
  </si>
  <si>
    <t xml:space="preserve">stężenie każdego składnika 1 ug/ml </t>
  </si>
  <si>
    <t>op. (10 x 1,5ml)</t>
  </si>
  <si>
    <t>CPA RD0437121D5.10</t>
  </si>
  <si>
    <t>stężenie każdego składnika 1 ug/ml</t>
  </si>
  <si>
    <t xml:space="preserve">roztwór wzorcowy lotnych związków w dwusiarczku węgla </t>
  </si>
  <si>
    <t>CPAD131.2K5.CDS.1D5.10</t>
  </si>
  <si>
    <t>n-pentan 2,5mg/ml, aceton 2,5mg/ml, tetrahydrofuran 2,5mg/ml, octan etylu 2,5mg/ml, 2 - propanol 2,5mg/ml, etanol 2,5mg/ml, benzen 2,5mg/ml, trichloroeten 4,0mg/ml, tetrachloroeten 5,0mg/ml, toluen 2,5mg/ml, n-octan butylu 2,5mg/ml, etylobenzen 2,5mg/ml, p-ksylen 2,5mg/ml, m-ksylen 2,5mg/ml, o-ksylen 2,5mg/ml, n-butanol 2,5mg/ml, izopropylobenzen 2,5mg/ml, styren 2,5mg/ml, cykoloheksanon 3mg/ml, n-heksan 2,5 mg/ml</t>
  </si>
  <si>
    <t>Wzorzec 3-MCPD</t>
  </si>
  <si>
    <t>DRE - C11502630</t>
  </si>
  <si>
    <t>0,25g</t>
  </si>
  <si>
    <t xml:space="preserve"> mieszanka o stężeniu 10ug/ml w acetonitrylu,  skład: benzo(a)antracen, chryzen, benzo(b)fluorantan, benzo(a)piren</t>
  </si>
  <si>
    <t>niepewność max 1%</t>
  </si>
  <si>
    <t xml:space="preserve">Wzorzec formazynowy mętności 500 NTU </t>
  </si>
  <si>
    <t>*Certyfikaty z podaną niepewnością
*Termin ważności min. 12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</si>
  <si>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CPAChem TD500NTU.L1</t>
  </si>
  <si>
    <r>
      <t>Wzorzec konduktometryczny 15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</si>
  <si>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CPAChem CS15M0S.L5</t>
  </si>
  <si>
    <t>Spójny z NIST</t>
  </si>
  <si>
    <t>*Certyfikaty z podaną niepewnością oraz potwierdzeniem spójności metrologicznej
*Termin ważności min. 6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</si>
  <si>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Wzorzec konduktometryczny 718 μS/cm (25ºC)</t>
  </si>
  <si>
    <t>CPAChem CS718M0S.L5</t>
  </si>
  <si>
    <t>*Certyfikaty z podaną niepewnością oraz potwierdzeniem spójności metrologicznej
*Termin ważności min. 12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</si>
  <si>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r>
      <t>Wzorzec konduktometryczny 3000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</si>
  <si>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CPAChem CS3P3S.L5</t>
  </si>
  <si>
    <r>
      <t>Wzorzec konduktometryczny 12880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</si>
  <si>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CPAChem CS1288P1S.L5</t>
  </si>
  <si>
    <t>Bufor pH 1,68  (25ºC)</t>
  </si>
  <si>
    <t>CPAChem PH014.L5</t>
  </si>
  <si>
    <r>
      <t xml:space="preserve">Spójny z BIM
niepewność max </t>
    </r>
    <r>
      <rPr>
        <sz val="8"/>
        <rFont val="Calibri"/>
        <family val="2"/>
      </rPr>
      <t>±</t>
    </r>
    <r>
      <rPr>
        <sz val="8"/>
        <rFont val="Arial"/>
        <family val="2"/>
      </rPr>
      <t>0,015</t>
    </r>
  </si>
  <si>
    <t>Bufor pH 4,01  (25ºC)</t>
  </si>
  <si>
    <t>CPAChem PH016.L5</t>
  </si>
  <si>
    <t>Bufor pH 7,41  (25ºC)</t>
  </si>
  <si>
    <t>CPAChem PH018.L5</t>
  </si>
  <si>
    <t>Bufor pH 9,18  (25ºC)</t>
  </si>
  <si>
    <t>CPAChem PH019.L5</t>
  </si>
  <si>
    <t>Bufor pH 11,00  (20ºC)</t>
  </si>
  <si>
    <r>
      <t>*Certyfikaty z podanymi wartościami pH wraz z  niepewnościami w temp: 20</t>
    </r>
    <r>
      <rPr>
        <sz val="8"/>
        <rFont val="Arial"/>
        <family val="2"/>
      </rPr>
      <t>º</t>
    </r>
    <r>
      <rPr>
        <sz val="9.6"/>
        <rFont val="Cambria"/>
        <family val="1"/>
      </rPr>
      <t xml:space="preserve">C i </t>
    </r>
    <r>
      <rPr>
        <sz val="8"/>
        <rFont val="Cambria"/>
        <family val="1"/>
      </rPr>
      <t xml:space="preserve"> 25</t>
    </r>
    <r>
      <rPr>
        <sz val="8"/>
        <rFont val="Arial"/>
        <family val="2"/>
      </rPr>
      <t>º</t>
    </r>
    <r>
      <rPr>
        <sz val="8"/>
        <rFont val="Cambria"/>
        <family val="1"/>
      </rPr>
      <t>C oraz potwierdzeniem spójności metrologicznej
*Termin ważności min. 12 miesięcy
*Materiały wyprodukowane przez akredytowany podmiot wg PN EN ISO 17034 w ramach posiadanego zakresu akredytacji
*Deklaracje o warunkach przechowywania
*Karty charakterystyki substancji niebezpiecznych
*Możliwość zakupu zamiennie wzorców i materiałów</t>
    </r>
  </si>
  <si>
    <t>Bufor pH 13,00 (20ºC)</t>
  </si>
  <si>
    <t>CPAChem PH113.L5</t>
  </si>
  <si>
    <t xml:space="preserve">Mianowany roztwór EDTA (sól dwusodowa), stężenie 0,01M, gotowy do użycia </t>
  </si>
  <si>
    <t>CPAChem Z10311019.1L</t>
  </si>
  <si>
    <t>*Certyfikaty z podaną niepewnością oraz potwierdzeniem spójności metrologicznej
*Termin ważności min. 24 miesiące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</si>
  <si>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Spójny z BAM</t>
  </si>
  <si>
    <t xml:space="preserve">Mieszanina 6 wzorców WWA w acetonitrylu </t>
  </si>
  <si>
    <t xml:space="preserve">fluoranten 10μg/ml 
benzo(b)fluoranten 2μg/ml
benzo(k)fluoranten 2μg/ml 
benzo(ghi)perylen 2μg/ml 
benzo(a)piren 2μg/ml
indeno(1,2,3-cd)piren 2μg/ml </t>
  </si>
  <si>
    <t>Certyfikowany materiał odniesienia WWA
Surface water:
benzo(b)fluoranten - ok. 32 ng/l
benzo(k)fluoranten - ok. 38 ng/l
benzo(a)piren - ok. 42 ng/l
indeno(1,2,3-cd)piren - ok. 29 ng/l</t>
  </si>
  <si>
    <t>IRMM ERM-CA100</t>
  </si>
  <si>
    <t xml:space="preserve">zestaw zawiera :
- 1 L wody gruntowej
- ampułka roztworu kwasu humusowego 
-  ampułka roztworu WWA
</t>
  </si>
  <si>
    <t>zestaw</t>
  </si>
  <si>
    <r>
      <t>Materiał po badaniach międzylaboratoryjnych w zakresie zawartości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np. w owocach suszonych, pulpie owocowej lub warzywnej, proszku ziemniaczanym.</t>
    </r>
  </si>
  <si>
    <t xml:space="preserve">Materiały po badaniach międzylaboratoryjnych w zakresie oznaczania zawartości azotanow NO3 w warzywach </t>
  </si>
  <si>
    <t>op.</t>
  </si>
  <si>
    <t>Materiał po badaniach międzylaboratoryjnych w zakresie zawartości tłuszczu w wyrobach cuklierniczych trwałych</t>
  </si>
  <si>
    <t>CPAChem Z15171095.1L</t>
  </si>
  <si>
    <t>*Certyfikaty z przedziałem ufności  
*Deklaracje o warunkach przechowywania
*Karty charakterystyki substancji niebezpiecznych
*Możliwość zakupu zamiennie wzorców i materiałów</t>
  </si>
  <si>
    <t>op.nie mniej niż 50g</t>
  </si>
  <si>
    <t>*Certyfikaty z podaną niepewnością 
*Termin ważności co najmniej 3/4 daty ważności producenta lub data ważności do potwierdzenia na etapie realizacji zamówienia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</si>
  <si>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*Certyfikaty z podaną niepewnością
*Termin ważności co najmniej 3/4 daty ważności producenta lub data ważności do potwierdzenia na etapie realizacji zamówienia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</si>
  <si>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*Certyfikaty z podaną niepewnością  
*Termin ważności co najmniej 3/4 daty ważności producenta lub data ważności do potwierdzenia na etapie realizacji zamówienia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</si>
  <si>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T04378QC</t>
  </si>
  <si>
    <t>Załącznik Nr 2</t>
  </si>
  <si>
    <t>op. (1ml )</t>
  </si>
  <si>
    <r>
      <t xml:space="preserve">roztwór wzorcowy pestycydów w acetonie CPA-chem - </t>
    </r>
    <r>
      <rPr>
        <b/>
        <sz val="10"/>
        <rFont val="Times New Roman"/>
        <family val="1"/>
      </rPr>
      <t>17 składników</t>
    </r>
  </si>
  <si>
    <r>
      <t xml:space="preserve">roztwór wzorcowy pestycydów w acetonie CPA-chem - </t>
    </r>
    <r>
      <rPr>
        <b/>
        <sz val="10"/>
        <rFont val="Times New Roman"/>
        <family val="1"/>
      </rPr>
      <t>15 składników</t>
    </r>
  </si>
  <si>
    <t xml:space="preserve">op.nie mniej niż 200g </t>
  </si>
  <si>
    <r>
      <t xml:space="preserve">*Certyfikaty z podaną niepewnością , 
*Termin ważności co najmniej 3/4 daty ważności producenta lub data ważności do potwierdzenia na etapie realizacji zamówienia
*Materiały wyprodukowane przez akredytowany podmiot </t>
    </r>
    <r>
      <rPr>
        <b/>
        <sz val="8"/>
        <rFont val="Cambria"/>
        <family val="1"/>
      </rPr>
      <t xml:space="preserve"> </t>
    </r>
    <r>
      <rPr>
        <sz val="8"/>
        <rFont val="Cambria"/>
        <family val="1"/>
      </rPr>
      <t>w ramach posiadanego zakresu akredytacji
*Deklaracje o warunkach przechowywania
*Karty charakterystyki substancji niebezpiecznych
*Możliwość zakupu zamiennie wzorców i materiałów</t>
    </r>
  </si>
  <si>
    <r>
      <t>*Certyfikaty z podaną niepewnością</t>
    </r>
    <r>
      <rPr>
        <strike/>
        <sz val="8"/>
        <rFont val="Cambria"/>
        <family val="1"/>
      </rPr>
      <t xml:space="preserve"> </t>
    </r>
    <r>
      <rPr>
        <sz val="8"/>
        <rFont val="Cambria"/>
        <family val="1"/>
      </rPr>
      <t xml:space="preserve">
*Termin ważności co najmniej 3/4 daty ważności producenta lub data ważności do potwierdzenia na etapie realizacji zamówienia
*Deklaracje o warunkach przechowywania
*Karty charakterystyki substancji niebezpiecznych
*Możliwość zakupu zamiennie wzorców i materiałów</t>
    </r>
  </si>
  <si>
    <t>CP A9F08.5.1PNtrML.1D5.10</t>
  </si>
  <si>
    <t>op. ( 1ml )</t>
  </si>
  <si>
    <t>op. ( 10 x 1,5ml )</t>
  </si>
  <si>
    <t>op.( 1ml )</t>
  </si>
  <si>
    <t>op. ( 4ml )</t>
  </si>
  <si>
    <t>op.( 5ml )</t>
  </si>
  <si>
    <t>op. ( 10 szt.x1,5ml )</t>
  </si>
  <si>
    <t>Opak./min 70 g</t>
  </si>
  <si>
    <t>op./min 20g</t>
  </si>
  <si>
    <t>op./ min 50g</t>
  </si>
  <si>
    <t>*Certyfikat jakości z podaną niepewnością
*Karty charakterystyki substancji niebezpiecznych
*Deklaracja o warunkach przechowywania
*Możliwość zakupu zamiennie wzorców i materiałów
*Termin ważności 
min. 6 miesięcy od daty dostarczenia
*Materiał wyprodukowany przez akredytowany podmiot wg PN EN ISO17034 
w ramach posiadanego zakresu akredytacji</t>
  </si>
  <si>
    <t>Wzorzec 2-metylpropan-1-ol ( izobutanol)</t>
  </si>
  <si>
    <t>op. 1 ml</t>
  </si>
  <si>
    <t>CPAchem / SB4960.1000</t>
  </si>
  <si>
    <t xml:space="preserve">Cena jed.netto </t>
  </si>
  <si>
    <t xml:space="preserve">Cena jed.brutto </t>
  </si>
  <si>
    <t xml:space="preserve">Wartość netto </t>
  </si>
  <si>
    <t>Wartość brutto</t>
  </si>
  <si>
    <t>WYMAGANIA JAKOŚCIOWE</t>
  </si>
  <si>
    <t xml:space="preserve">Cena  jed. Netto </t>
  </si>
  <si>
    <t xml:space="preserve">Wartość brutto </t>
  </si>
  <si>
    <t xml:space="preserve">Cena jed. Netto </t>
  </si>
  <si>
    <t>Cena jed.netto</t>
  </si>
  <si>
    <t>Wartość netto</t>
  </si>
  <si>
    <t>*Certyfikaty jakości
*Termin ważności co najmniej 3/4 daty ważności producenta *Karta charakterystyki dla substancji niebezpiecznych</t>
  </si>
  <si>
    <t>o czystości GR, czystośc min. 98%; metale ciężkie (j.Pb) max 1ppm, max Hg. 0,005ppm</t>
  </si>
  <si>
    <t>do analizy; zaw ≥ 99,5%</t>
  </si>
  <si>
    <t xml:space="preserve">Suprapure; Pb ≤ 0,01ppm, Cd ≤ 0,01ppm, Cu ≤ 0,01ppm, Zn ≤ 0,05ppm, Fe ≤ 0,05ppm, Mg ≤ 0,05ppm, Ca ≤ 0,2ppm </t>
  </si>
  <si>
    <t>do HPLC, ; czystość min.99,8%</t>
  </si>
  <si>
    <t>Average particle diameter, um (APD) 47-60</t>
  </si>
  <si>
    <t>zawartość: Cd 0,106 mg/kg, Cu 5,0 mg/kg, Pb 0,207 mg/kg, Zn 44,9 mg/kg; Ca, 13,9g/kg, Mg 1,26mg/kg, Fe 53mg/kg</t>
  </si>
  <si>
    <t>zawartość: As  668 ng/g, Cd 2,64 mg/kg, Cu 10,1mg/kg, Pb 2,01mg/kg, Zn 52,4 mg/kg; Hg 20,9ng/g, Ni 8,50mg/kg</t>
  </si>
  <si>
    <t xml:space="preserve"> Załącznik Nr 2</t>
  </si>
  <si>
    <t>Dane Wykonawcy:</t>
  </si>
  <si>
    <t>Nazwa / Adres:</t>
  </si>
  <si>
    <t>Certyfikat jakości z wraz z podaną niepewnością lub przedziałem ufności.   Termin wazności min. 6 miesięcy od daty dostawy. Deklaracja o warunkach przechowywania. Możliwość zakupu  wzorców i materiałów.</t>
  </si>
  <si>
    <t>Certyfikat jakości z wraz z podaną niepewnością lub przedziałem ufności.  Termin wazności min. 6 miesięcy od daty dostarczenia. Deklaracja o warunkach przechowywania.Możliwość zakupu  wzorców i materiałów.</t>
  </si>
  <si>
    <t>Certyfikat jakości z wraz z podaną niepewnością lub przedziałem ufności.   Termin wazności min. 6 miesięcy od daty dostawy. Deklaracja o warunkach przechowywania.Możliwość zakupu  wzorców i materiałów.</t>
  </si>
  <si>
    <t>DL-OBF-PBŚ</t>
  </si>
  <si>
    <t>DL-OBM-PMWŻ; DL-OBF-PFWŻ</t>
  </si>
  <si>
    <t>DL-OBM</t>
  </si>
  <si>
    <t>ODDZIAŁ DL-OBF-PFWŻ (DL-SA)</t>
  </si>
  <si>
    <t>ODDZIAŁ DL-OBF-PFWŻ (DL-HK)</t>
  </si>
  <si>
    <r>
      <t xml:space="preserve">do analizy, o czystości </t>
    </r>
    <r>
      <rPr>
        <sz val="8"/>
        <rFont val="Calibri"/>
        <family val="2"/>
      </rPr>
      <t>≥99,9</t>
    </r>
    <r>
      <rPr>
        <sz val="8"/>
        <rFont val="Cambria"/>
        <family val="1"/>
      </rPr>
      <t xml:space="preserve"> do stosowania w metodach ECD,FID i MS</t>
    </r>
  </si>
  <si>
    <t>czystość HPLC</t>
  </si>
  <si>
    <t>op./2,5l</t>
  </si>
  <si>
    <t>Certyfikat jakości z wraz z podaną niepewnością lub przedziałem ufności.   Termin wazności min. 6 miesięcy od daty dostawy. Deklaracja o warunkach przechowywania.                                                
Możliwość zakupu zamiennie wzorców i materiałów</t>
  </si>
  <si>
    <t>Materiały po badaniach międzylaboratoryjnych w zakresie oznaczania zawartości glutenu</t>
  </si>
  <si>
    <t>materiał po badaniach międzylaboratoryjnych  dostępny w wyznaczonym terminie w zakresie zawartości azotanów NO3: 100-300 mg/kg</t>
  </si>
  <si>
    <t>materiał po badaniach międzylaboratoryjnych  dostępny w wyznaczonym terminie w zakresie zawartości azotanów NO3: 500-2500 mg/kg</t>
  </si>
  <si>
    <r>
      <t>Materiał  po badaniach międzylaboratorynych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w zakresie oznaczania migracji globalnej w tworzywach sztucznych</t>
    </r>
  </si>
  <si>
    <t>materiał po badaniach międzylaboratoryjnych  dostępny w wyznaczonym terminie. Test trójkątowy np. (A/A/B)</t>
  </si>
  <si>
    <t>Materiały po badaniach międzylaboratoryjnych w zakresie oznaczania zawartości orzeszków ziemnych.</t>
  </si>
  <si>
    <t>op./1 L</t>
  </si>
  <si>
    <t>CPAChem Z15171207.1L</t>
  </si>
  <si>
    <t>op./100 ml</t>
  </si>
  <si>
    <t>materiał certyfikowany na zawartość metali - pasta pomidorowa</t>
  </si>
  <si>
    <t>zawartość: Cd 0,112mg/kg;  Pb 0,316mg/kg; Sn 225mg/kg</t>
  </si>
  <si>
    <t>materiał certyfikowany na zawartość metali-trybula</t>
  </si>
  <si>
    <t>NCS ZC 73033</t>
  </si>
  <si>
    <t>zawartość: Cd 0,19mg/kg;  Pb 1,34mg/kg; As 0,52mg/kg</t>
  </si>
  <si>
    <t>op. (35g)</t>
  </si>
  <si>
    <t>w acetonitrylu o stężeniu 10,0 ug/ml i czystości min.99%</t>
  </si>
  <si>
    <t>op/1ml</t>
  </si>
  <si>
    <t>DL-OBF</t>
  </si>
  <si>
    <t>Zmywalnia</t>
  </si>
  <si>
    <t>PDM</t>
  </si>
  <si>
    <t>ERA 1345: cyjanki wolne 5-100 µg/l, cyjanki ogólne 5-100 µg/l.</t>
  </si>
  <si>
    <t>op./15ml</t>
  </si>
  <si>
    <t>Wzorzec twardość ogólna c=1mg/ml</t>
  </si>
  <si>
    <t>Sigma-Aldrich
RTC-THRD1000-500ML</t>
  </si>
  <si>
    <t>CPAChem  P253001</t>
  </si>
  <si>
    <t>*Certyfikaty z podaną niepewnością  
*Termin ważności co najmniej 3/4 daty ważności producenta 
*Deklaracje o warunkach przechowywania
*Karty charakterystyki substancji niebezpiecznych
*Możliwość zakupu zamiennie wzorców i materiałów</t>
  </si>
  <si>
    <r>
      <t xml:space="preserve">PAKIET I - odczynniki chemiczne    </t>
    </r>
    <r>
      <rPr>
        <b/>
        <sz val="12"/>
        <rFont val="Cambria"/>
        <family val="1"/>
      </rPr>
      <t xml:space="preserve"> </t>
    </r>
  </si>
  <si>
    <t>cz.d.a., zawartość 99,5%  zaw. metali: max Pb max 0,0005%, As&lt;0,0001%</t>
  </si>
  <si>
    <t>cz.d.a. st. Min 99% max 100,5%, zaw. metali max 0,0005%</t>
  </si>
  <si>
    <r>
      <t xml:space="preserve">PAKIET II-odczynniki chemiczne    </t>
    </r>
    <r>
      <rPr>
        <b/>
        <sz val="14"/>
        <rFont val="Cambria"/>
        <family val="1"/>
      </rPr>
      <t xml:space="preserve">  </t>
    </r>
  </si>
  <si>
    <r>
      <t xml:space="preserve">Testy do oznaczania chloru wolnego 
i całkowitego metoda fotometryczna, DPD 0.01-6.00mg/l CI2 Merck Spectroquant 100599
</t>
    </r>
    <r>
      <rPr>
        <b/>
        <sz val="10"/>
        <rFont val="Cambria"/>
        <family val="1"/>
      </rPr>
      <t>Merck 100599.0001</t>
    </r>
  </si>
  <si>
    <r>
      <t xml:space="preserve">Testy do oznaczania cyjanków metodą spektrofotometryczną Merck Spectroquant 109701
</t>
    </r>
    <r>
      <rPr>
        <b/>
        <sz val="10"/>
        <rFont val="Cambria"/>
        <family val="1"/>
      </rPr>
      <t>Merck 109701.0001</t>
    </r>
  </si>
  <si>
    <r>
      <t xml:space="preserve">Kwas siarkowy 25%
</t>
    </r>
    <r>
      <rPr>
        <b/>
        <sz val="10"/>
        <rFont val="Cambria"/>
        <family val="1"/>
      </rPr>
      <t>Merck 100716.1000</t>
    </r>
  </si>
  <si>
    <r>
      <t xml:space="preserve">Kwas solny Suprapur 30%
</t>
    </r>
    <r>
      <rPr>
        <b/>
        <sz val="10"/>
        <rFont val="Cambria"/>
        <family val="1"/>
      </rPr>
      <t>Merck 1.00318.1000</t>
    </r>
  </si>
  <si>
    <r>
      <t xml:space="preserve">Buforowy roztwór gotowy do użycia pH 2,00 +/- 0,01 (20ºC)
</t>
    </r>
    <r>
      <rPr>
        <b/>
        <sz val="10"/>
        <rFont val="Cambria"/>
        <family val="1"/>
      </rPr>
      <t>Merck 1094331000</t>
    </r>
  </si>
  <si>
    <r>
      <t xml:space="preserve">Certyfikowany Materiał Odniesienia: Clean Water - cyjanki
</t>
    </r>
    <r>
      <rPr>
        <b/>
        <sz val="10"/>
        <rFont val="Cambria"/>
        <family val="1"/>
      </rPr>
      <t>ERA 1345</t>
    </r>
  </si>
  <si>
    <r>
      <t xml:space="preserve">Wzorzec jonów chlorkowych 
do chromatografii jonowej: c=1mg/ml w wodzie 
</t>
    </r>
    <r>
      <rPr>
        <b/>
        <sz val="10"/>
        <rFont val="Cambria"/>
        <family val="1"/>
      </rPr>
      <t>AccuStandard IC-Cl-10X-1</t>
    </r>
  </si>
  <si>
    <t>CPAChem PH111a.L5</t>
  </si>
  <si>
    <t>CPAChem RD0016681D5.3</t>
  </si>
  <si>
    <r>
      <t xml:space="preserve">op./3x1,5ml </t>
    </r>
    <r>
      <rPr>
        <b/>
        <sz val="9"/>
        <rFont val="Arial"/>
        <family val="2"/>
      </rPr>
      <t>CERTAN</t>
    </r>
  </si>
  <si>
    <r>
      <t xml:space="preserve">PAKIET VII- testy do kontroli sterylizacji  </t>
    </r>
    <r>
      <rPr>
        <b/>
        <sz val="10"/>
        <rFont val="Cambria"/>
        <family val="1"/>
      </rPr>
      <t xml:space="preserve">  </t>
    </r>
  </si>
  <si>
    <r>
      <t>Zawiera określoną ilość10</t>
    </r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spor bakterii Geobacillus stearothermophilus na papierowym krążku umieszczonym wewnątrz tubki razem ze szklaną łatwą do skruszenia ampułką z pożywką w kolorze fioletowym,na zewnątrz testu łatwa do odklejenia etykietka ze wskaznikiem Typ 1, który po ekspozycji zmieni zabarwienie z niebieskiego na czarny.Do kontroli sterylizacji parowej w temp. 121ºC-134ºC.Przeznaczony do inkubacji w</t>
    </r>
    <r>
      <rPr>
        <b/>
        <sz val="8"/>
        <rFont val="Cambria"/>
        <family val="1"/>
      </rPr>
      <t xml:space="preserve"> inkubatorze Attest 3M</t>
    </r>
    <r>
      <rPr>
        <sz val="8"/>
        <rFont val="Cambria"/>
        <family val="1"/>
      </rPr>
      <t xml:space="preserve"> w temp.55-56ºC przez 24 godziny.Do każdego opakowania dołączony certyfikat zawierający nr serii,datę ważności, ilość spor,rodzaj bakterii.</t>
    </r>
    <r>
      <rPr>
        <b/>
        <sz val="8"/>
        <rFont val="Cambria"/>
        <family val="1"/>
      </rPr>
      <t xml:space="preserve"> Walidacja metody w oparciu o testy SporView,Brown,Attest 3M</t>
    </r>
  </si>
  <si>
    <r>
      <t>Zawiera 10</t>
    </r>
    <r>
      <rPr>
        <vertAlign val="superscript"/>
        <sz val="8"/>
        <rFont val="Cambria"/>
        <family val="1"/>
      </rPr>
      <t>8</t>
    </r>
    <r>
      <rPr>
        <sz val="8"/>
        <rFont val="Cambria"/>
        <family val="1"/>
      </rPr>
      <t>-10</t>
    </r>
    <r>
      <rPr>
        <vertAlign val="superscript"/>
        <sz val="8"/>
        <rFont val="Cambria"/>
        <family val="1"/>
      </rPr>
      <t>9</t>
    </r>
    <r>
      <rPr>
        <sz val="8"/>
        <rFont val="Cambria"/>
        <family val="1"/>
      </rPr>
      <t>spor bakterii Bacillus subtilis, które giną podczas sterylizacji w 160ºC w czasie min. 70minut</t>
    </r>
  </si>
  <si>
    <t xml:space="preserve">PAKIET X- wzorce    </t>
  </si>
  <si>
    <t>As, Be, Cu, Co, Li, Mn ≤0.010 ppm</t>
  </si>
  <si>
    <r>
      <t xml:space="preserve">do analizy; </t>
    </r>
    <r>
      <rPr>
        <b/>
        <sz val="8"/>
        <rFont val="Cambria"/>
        <family val="1"/>
      </rPr>
      <t>Pb ≤0,5 ppb, Cd ≤0,5 ppb</t>
    </r>
  </si>
  <si>
    <t xml:space="preserve"> zaw ≥ 65%, Pb ≤2,0 ppb, Cd ≤0,5 ppb, </t>
  </si>
  <si>
    <r>
      <t>Buforowy roztwór gotowy do użycia pH 7,00 +/-</t>
    </r>
    <r>
      <rPr>
        <b/>
        <sz val="10"/>
        <rFont val="Cambria"/>
        <family val="1"/>
      </rPr>
      <t xml:space="preserve"> 0,02 (20ºC) </t>
    </r>
    <r>
      <rPr>
        <sz val="10"/>
        <rFont val="Cambria"/>
        <family val="1"/>
      </rPr>
      <t xml:space="preserve">
</t>
    </r>
    <r>
      <rPr>
        <b/>
        <sz val="10"/>
        <rFont val="Cambria"/>
        <family val="1"/>
      </rPr>
      <t>Merck 109439.1000</t>
    </r>
  </si>
  <si>
    <r>
      <t xml:space="preserve">Buforowy roztwór gotowy do użycia pH </t>
    </r>
    <r>
      <rPr>
        <sz val="10"/>
        <rFont val="Cambria"/>
        <family val="1"/>
      </rPr>
      <t xml:space="preserve">9,00 +/- 0,03 (20ºC)
</t>
    </r>
    <r>
      <rPr>
        <b/>
        <sz val="10"/>
        <rFont val="Cambria"/>
        <family val="1"/>
      </rPr>
      <t>Merck 109461.1000</t>
    </r>
  </si>
  <si>
    <t xml:space="preserve">do wysokosprawnej chromatografii cieczowej, czystość min. 99,9%, pozostałość po odparowaniu max.  0,0005% </t>
  </si>
  <si>
    <t>do histopatologii</t>
  </si>
  <si>
    <t>Spójny z NIST, w 30% propanolu</t>
  </si>
  <si>
    <t>CPAChem CS5M0S.L5</t>
  </si>
  <si>
    <t>CPAChem CS10M0S.L5</t>
  </si>
  <si>
    <r>
      <t>Wzorzec konduktometryczny 5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</si>
  <si>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r>
      <t>Wzorzec konduktometryczny 10 μS/cm (25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</si>
  <si>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*Certyfikaty z podaną niepewnością lub przedziałem ufności  oraz odniesieniem do wzorca NIST
*Termin ważności co najmniej 12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</si>
  <si>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>op.nie mniej niż 50ml</t>
  </si>
  <si>
    <t>*Certyfikaty z podaną niepewnością 
*Termin ważności co najmniej 6 miesięcy lub data ważności do potwierdzenia na etapie realizacji zamówienia
*Deklaracje o warunkach przechowywania
*Karty charakterystyki substancji niebezpiecznych
*Możliwość zakupu zamiennie wzorców i materiałów</t>
  </si>
  <si>
    <t>czystość min. 95%</t>
  </si>
  <si>
    <t>fapas TYG076RM</t>
  </si>
  <si>
    <t>Opak./min 50 g lub 50 ml</t>
  </si>
  <si>
    <t>Certyfikaty z podaną niepewnościąoraz potwierdzeniem spójności metrologicznej. Termin wazności min. 12 miesiący od daty dostawy. Materiał wyprodukowany przez akredytowany podmiot wg. PN EN ISO 17034 w ramach posiadanego zakresu akredytacji. Deklaracja o warunkach przechowywania. Karty charakterystyki substancji niebespiecznych . Możliwość zakupu zamiennie wzorcow i materiałow.</t>
  </si>
  <si>
    <t>Certyfikaty z podaną niepewnościąoraz potwierdzeniem spójności metrologicznej. Termin wazności min. 12 miesiący od daty dostawy. Materiał wyprodukowany przez akredytowany podmiot wg. PN EN ISO 17034 w ramach posiadanego zakresu akredytacji. Deklaracja o warunkach przechowywania. Karty charakterystyki substancji niebespiecznych . Możliwość zakupu zamiennie wzorców i materiałów.</t>
  </si>
  <si>
    <t>Certyfikaty z podaną niepewnościąoraz potwierdzeniem spójności metrologicznej. Termin wazności min. 12 miesiący od daty dostawy. Materiał wyprodukowany przez akredytowany podmiot wg. PN EN ISO 17034 w ramach posiadanego zakresu akredytacji. Deklaracja o warunkach przechowywania. Karty charakterystyki substancji niebespiecznych . Możliwość zakupu zamiennie wzorców   i materiałów.</t>
  </si>
  <si>
    <t>op.5g</t>
  </si>
  <si>
    <t>op.100g</t>
  </si>
  <si>
    <t>PMWŻ</t>
  </si>
  <si>
    <t xml:space="preserve"> DL-OBF-PFWŻ </t>
  </si>
  <si>
    <r>
      <t>TST SKA sa                                                np..</t>
    </r>
    <r>
      <rPr>
        <b/>
        <sz val="9"/>
        <rFont val="Cambria"/>
        <family val="1"/>
      </rPr>
      <t>Browne 3726</t>
    </r>
  </si>
  <si>
    <t>*Certyfikat jakości serii zawierający informacje: nr serii, datę produkcji, datę ważności odczynnika, sposób kontroli jakości</t>
  </si>
  <si>
    <t xml:space="preserve"> DL-OBF-PFWŻ</t>
  </si>
  <si>
    <t>3-indolyl acetate   np. Merck 820706.0005</t>
  </si>
  <si>
    <t>do analizy                           CAS 608-08-2</t>
  </si>
  <si>
    <t>W eterze tetrmetylobutylowym, zawartość:
- kw. Monochlorooctowy 
- kw. Dichlorooctowy
- kw. Trichlorooctowy
- kw. Monobromooctowy
- kw. Dibromooctowy
- 2,4-dichlorofenol
- 2,4,6-trichlorofenol, stężenie składników 1mg/ml</t>
  </si>
  <si>
    <t>Certyfikat jakości z określeniem warunków przechowywania,
Karty charakterystyki dla substancji niebezpiecznych,
Termin ważności min. ¾ terminu ważności producenta, jednak nie krótszy niż 12 m-cy od daty dostarczenia</t>
  </si>
  <si>
    <t>op./50ml</t>
  </si>
  <si>
    <t xml:space="preserve">Czystość min. 99.97, odpowiedni do LC-MS, pozostałość po odparowaniu ≤ 1.0mg/l, zawartość wody ≤ 0.01% </t>
  </si>
  <si>
    <t xml:space="preserve">Czystość 98-100%, przeznaczony do chromatografii cieczowej ze spektrometrem masowym </t>
  </si>
  <si>
    <t>*Certyfikat/świadectwo kontroli jakości serii
Termin ważności producenta min 80% u odbiorcy</t>
  </si>
  <si>
    <r>
      <t xml:space="preserve">Alkohol etylowy 96% 
</t>
    </r>
    <r>
      <rPr>
        <b/>
        <sz val="10"/>
        <rFont val="Cambria"/>
        <family val="1"/>
      </rPr>
      <t>np. Avantor BA6420113 lub   Avantor 396420113</t>
    </r>
  </si>
  <si>
    <r>
      <t xml:space="preserve">Kwas siarkowy min. 95% 
</t>
    </r>
    <r>
      <rPr>
        <b/>
        <sz val="10"/>
        <rFont val="Cambria"/>
        <family val="1"/>
      </rPr>
      <t>np.Avantor BA5000115</t>
    </r>
  </si>
  <si>
    <r>
      <t xml:space="preserve">Sodu wodorotlenek mikrogranulki
</t>
    </r>
    <r>
      <rPr>
        <b/>
        <sz val="10"/>
        <rFont val="Cambria"/>
        <family val="1"/>
      </rPr>
      <t>np.. Avantor 810981118</t>
    </r>
  </si>
  <si>
    <r>
      <t xml:space="preserve">Kwas cytrynowy
</t>
    </r>
    <r>
      <rPr>
        <b/>
        <sz val="10"/>
        <rFont val="Cambria"/>
        <family val="1"/>
      </rPr>
      <t>np. POCH 538210118</t>
    </r>
  </si>
  <si>
    <r>
      <t xml:space="preserve">Jodek potasu
</t>
    </r>
    <r>
      <rPr>
        <b/>
        <sz val="10"/>
        <rFont val="Cambria"/>
        <family val="1"/>
      </rPr>
      <t>np. POCH 743160117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/ Avantor 743160117-030-100</t>
    </r>
  </si>
  <si>
    <r>
      <t xml:space="preserve">Metanol
</t>
    </r>
    <r>
      <rPr>
        <b/>
        <sz val="10"/>
        <rFont val="Cambria"/>
        <family val="1"/>
      </rPr>
      <t>np. POCH 621990110</t>
    </r>
  </si>
  <si>
    <r>
      <t xml:space="preserve">octan etylu                          </t>
    </r>
    <r>
      <rPr>
        <b/>
        <sz val="10"/>
        <rFont val="Cambria"/>
        <family val="1"/>
      </rPr>
      <t xml:space="preserve">                   np. Baker 9260</t>
    </r>
  </si>
  <si>
    <t>płatki;  bio Ultra 8,000 ; zaw. wody &lt;0,5%</t>
  </si>
  <si>
    <t>op/1kg</t>
  </si>
  <si>
    <t>cz.d.a., zawartość min.65%, metale ciężkie/Pb max.0,0001%</t>
  </si>
  <si>
    <t>cz.d.a., zawartość min.99,0%, max.100%, metale ciężkie/Pb: max.0,001%; zaw.As max.0,0003%</t>
  </si>
  <si>
    <t>cz.d.a., zawartość min.95,0%, Pb: max.0,003%
chlorki max.0,01%, substancje nierozpuszczalne w rozc.HCl max.0,02%</t>
  </si>
  <si>
    <t>cz.d.a., zawartość min.99,0%, metale ciężkie/Pb: max.0,0005%
zaw.As max.0,0001%</t>
  </si>
  <si>
    <t>op/500g</t>
  </si>
  <si>
    <r>
      <t xml:space="preserve">Aceton
</t>
    </r>
    <r>
      <rPr>
        <b/>
        <sz val="10"/>
        <rFont val="Cambria"/>
        <family val="1"/>
      </rPr>
      <t>np. POCH 102480111</t>
    </r>
  </si>
  <si>
    <r>
      <t xml:space="preserve">Sodu chlorek
</t>
    </r>
    <r>
      <rPr>
        <b/>
        <sz val="10"/>
        <rFont val="Cambria"/>
        <family val="1"/>
      </rPr>
      <t>np.Chempur 117941206</t>
    </r>
  </si>
  <si>
    <t>czystość (HPLC) ≥98,5%; zawartość Cd≤10mg/kg; zawartość Cu≤10mg/kg</t>
  </si>
  <si>
    <r>
      <t xml:space="preserve">Izooktan
</t>
    </r>
    <r>
      <rPr>
        <b/>
        <sz val="10"/>
        <rFont val="Cambria"/>
        <family val="1"/>
      </rPr>
      <t xml:space="preserve"> np. 1.15440.1000</t>
    </r>
  </si>
  <si>
    <r>
      <t xml:space="preserve">Kwas azotowy GR 65%
</t>
    </r>
    <r>
      <rPr>
        <b/>
        <sz val="10"/>
        <rFont val="Cambria"/>
        <family val="1"/>
      </rPr>
      <t>np. Merck 1.00452.1000</t>
    </r>
  </si>
  <si>
    <r>
      <t xml:space="preserve">Kwas azotowy Suprapur
</t>
    </r>
    <r>
      <rPr>
        <b/>
        <sz val="10"/>
        <rFont val="Cambria"/>
        <family val="1"/>
      </rPr>
      <t>np. Merck 1.00441.1000</t>
    </r>
  </si>
  <si>
    <r>
      <t xml:space="preserve">Kwas siarkowy GR
</t>
    </r>
    <r>
      <rPr>
        <b/>
        <sz val="10"/>
        <rFont val="Cambria"/>
        <family val="1"/>
      </rPr>
      <t>np. Merck 112080.1000</t>
    </r>
  </si>
  <si>
    <r>
      <t xml:space="preserve">n-Pentan Suprasolv
</t>
    </r>
    <r>
      <rPr>
        <b/>
        <sz val="10"/>
        <rFont val="Cambria"/>
        <family val="1"/>
      </rPr>
      <t>np. Merck 107288.1000</t>
    </r>
  </si>
  <si>
    <r>
      <t xml:space="preserve">nadtlenek wodoru                         np. </t>
    </r>
    <r>
      <rPr>
        <b/>
        <sz val="10"/>
        <rFont val="Cambria"/>
        <family val="1"/>
      </rPr>
      <t>Merck 1.07209.1000</t>
    </r>
  </si>
  <si>
    <t>op/ 50szt</t>
  </si>
  <si>
    <t>op/1l</t>
  </si>
  <si>
    <t>Czystość (GC) ≥99,5%, zawartość Cd≤0,000005%, zawartość Pb≤0,00001%,</t>
  </si>
  <si>
    <t>Zawartość min 47%, metale szkodliwe dla zdrowia  zaw. Pb≤5ppm; zaw.As ≤0,1ppm</t>
  </si>
  <si>
    <t>czystość  powyżej 99,5%</t>
  </si>
  <si>
    <r>
      <t>te</t>
    </r>
    <r>
      <rPr>
        <sz val="10"/>
        <color indexed="10"/>
        <rFont val="Cambria"/>
        <family val="1"/>
      </rPr>
      <t>t</t>
    </r>
    <r>
      <rPr>
        <sz val="10"/>
        <rFont val="Cambria"/>
        <family val="1"/>
      </rPr>
      <t xml:space="preserve">rahydrofuran                              </t>
    </r>
    <r>
      <rPr>
        <b/>
        <sz val="10"/>
        <rFont val="Cambria"/>
        <family val="1"/>
      </rPr>
      <t>np. Merck 1.08107.1000</t>
    </r>
  </si>
  <si>
    <t>op/800ml</t>
  </si>
  <si>
    <t>czystość min. 99,0%</t>
  </si>
  <si>
    <t>czystość min. 98,0%</t>
  </si>
  <si>
    <t>materiał po badaniach międzylaboratoryjnych  na zawartość 3 MCPD -sos sojowy</t>
  </si>
  <si>
    <t>materiał certyfikowany na zawartość metali -wodorosty</t>
  </si>
  <si>
    <t>Zawartość: iAs 24,4 mg/kg, As 49,5 mg/kg</t>
  </si>
  <si>
    <t>op. 20g</t>
  </si>
  <si>
    <t>Materiał po badaniach międzylaboratoryjnych na zawartość mykotoksyn: ochratoksyny A - zioła</t>
  </si>
  <si>
    <t>Materiał po badaniach międzylaboratoryjnych na zawartość mykotoksyn: ochratoksyny A oraz aflatoksyn z grupy B i G – figi suszone</t>
  </si>
  <si>
    <t>op.nie mniej niż 150g</t>
  </si>
  <si>
    <t>op.nie mniej niż 55g</t>
  </si>
  <si>
    <t>op.(250mg)</t>
  </si>
  <si>
    <t>czystość min. 97,0%</t>
  </si>
  <si>
    <t>FCCP2-CON15</t>
  </si>
  <si>
    <t>op.nie mniej niż 40g</t>
  </si>
  <si>
    <r>
      <t xml:space="preserve">Tabletki PBS 
</t>
    </r>
    <r>
      <rPr>
        <b/>
        <sz val="10"/>
        <rFont val="Cambria"/>
        <family val="1"/>
      </rPr>
      <t>np.Merck  P4417-100TAB</t>
    </r>
  </si>
  <si>
    <r>
      <t xml:space="preserve">Aceton
</t>
    </r>
    <r>
      <rPr>
        <b/>
        <sz val="10"/>
        <rFont val="Cambria"/>
        <family val="1"/>
      </rPr>
      <t>np.  Baker 9254</t>
    </r>
  </si>
  <si>
    <r>
      <t xml:space="preserve">Eter tert-butylowo-metylowy </t>
    </r>
    <r>
      <rPr>
        <b/>
        <sz val="10"/>
        <rFont val="Cambria"/>
        <family val="1"/>
      </rPr>
      <t>np.  BAKER 9042</t>
    </r>
  </si>
  <si>
    <r>
      <t xml:space="preserve">Wzorzec glicydol palmitynianu 
</t>
    </r>
    <r>
      <rPr>
        <b/>
        <sz val="10"/>
        <rFont val="Cambria"/>
        <family val="1"/>
      </rPr>
      <t>C9674.19-100-T</t>
    </r>
  </si>
  <si>
    <t>materiał po badaniach międzylaboratoryjnych  dostępny w wyznaczonym terminie w zakresie zawartości azotanów NO3: &gt; 4000 mg/kg</t>
  </si>
  <si>
    <t xml:space="preserve">materiał po badaniach międzylaboratoryjnych  dostępny w wyznaczonym terminie w zakresie: Negativ </t>
  </si>
  <si>
    <t>materiał po badaniach międzylaboratoryjnych  dostępny w wyznaczonym terminie w zakresie zawartości glutenu: &lt; 5 mg/kg   (negativ) np.TYG01 i 02</t>
  </si>
  <si>
    <t>Mianowany roztwór wodorotlenku sodu, stężenie 0,1M, (0,1N)  gotowy do użycia</t>
  </si>
  <si>
    <t>Formaldehyde                         c = 1000 ug/ml in water</t>
  </si>
  <si>
    <t>Op./min 100 g</t>
  </si>
  <si>
    <t>CPAChem  Z13504057</t>
  </si>
  <si>
    <t>op./25 ml</t>
  </si>
  <si>
    <t>czystość  powyżej 99,8%</t>
  </si>
  <si>
    <t>Citric acid monohydrate for analysis  np. Merck 1.00244.0500</t>
  </si>
  <si>
    <t>Geosmin 100 ug/ml w metanolu                                     np. Sigma-Aldrich 4M7522-U</t>
  </si>
  <si>
    <t>op/5x2ml</t>
  </si>
  <si>
    <t>ODDZIAŁ  DL-PFWŻ (DL-SF)</t>
  </si>
  <si>
    <t>DL-OBM (pożywki)</t>
  </si>
  <si>
    <t>PMWZ</t>
  </si>
  <si>
    <t>DL-OBF-PFWŻ</t>
  </si>
  <si>
    <t>17-beta-Estradiol 
100 μg/ml w metanolu  
np. Chiron 8998.18-100-ME</t>
  </si>
  <si>
    <t>*Certyfikat jakości z podaną niepewnością
*Karty charakterystyki substancji niebezpiecznych
*Deklaracja o warunkach przechowywania
*Możliwość zakupu zamiennie wzorców i materiałów
*Termin ważności 
min. 12 miesięcy od daty dostarczenia</t>
  </si>
  <si>
    <t>Certyfikowany materiał odniesienia
Bisfenol A 100 μg/mL
 w acetonitrylu</t>
  </si>
  <si>
    <t>Certyfikowany materiał odniesienia
17-beta-Estradiol 100 μg/mL
 w acetonitrylu</t>
  </si>
  <si>
    <t xml:space="preserve">np. 
Dr Ehrenstorfer  DRE-A10655500AL-100 </t>
  </si>
  <si>
    <t xml:space="preserve"> np. 
Dr Ehrenstorfer DRE-XA13213100AL</t>
  </si>
  <si>
    <t>szt.</t>
  </si>
  <si>
    <r>
      <t xml:space="preserve">Glikol polietylenowy                                             </t>
    </r>
    <r>
      <rPr>
        <b/>
        <sz val="9"/>
        <rFont val="Arial"/>
        <family val="2"/>
      </rPr>
      <t xml:space="preserve"> np.Sigma 89510 </t>
    </r>
  </si>
  <si>
    <r>
      <t>Kwas azotowy (V) 65%</t>
    </r>
    <r>
      <rPr>
        <b/>
        <sz val="9"/>
        <rFont val="Arial"/>
        <family val="2"/>
      </rPr>
      <t xml:space="preserve"> np.POCH BA9603115</t>
    </r>
  </si>
  <si>
    <r>
      <t xml:space="preserve">Kwas L(+) askorbinowy </t>
    </r>
    <r>
      <rPr>
        <b/>
        <sz val="9"/>
        <rFont val="Arial"/>
        <family val="2"/>
      </rPr>
      <t>np.POCH nr kat. 529150113</t>
    </r>
  </si>
  <si>
    <r>
      <t xml:space="preserve">Tlenek magnezu  </t>
    </r>
    <r>
      <rPr>
        <b/>
        <sz val="9"/>
        <rFont val="Arial"/>
        <family val="2"/>
      </rPr>
      <t>np.Chempur nr kat.116140200 lub POCH nr 614020111</t>
    </r>
  </si>
  <si>
    <r>
      <t xml:space="preserve">1-pirolidynoditiokarbaminian amonu (APDC)     </t>
    </r>
    <r>
      <rPr>
        <b/>
        <sz val="9"/>
        <rFont val="Arial"/>
        <family val="2"/>
      </rPr>
      <t>np.Sigma-Aldrich 09935-100G</t>
    </r>
  </si>
  <si>
    <r>
      <t xml:space="preserve">Tlenek lantanu (III)
</t>
    </r>
    <r>
      <rPr>
        <b/>
        <sz val="10"/>
        <rFont val="Cambria"/>
        <family val="1"/>
      </rPr>
      <t>np. Merck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1.12220.0100</t>
    </r>
  </si>
  <si>
    <r>
      <t xml:space="preserve">Ethyl butyrate for synthesis          </t>
    </r>
    <r>
      <rPr>
        <sz val="10"/>
        <rFont val="Cambria"/>
        <family val="1"/>
      </rPr>
      <t xml:space="preserve">np. Sigma-Aldrich E15701   </t>
    </r>
  </si>
  <si>
    <r>
      <t xml:space="preserve">Metanol Hypergrade do LC-MS </t>
    </r>
    <r>
      <rPr>
        <b/>
        <sz val="10"/>
        <rFont val="Cambria"/>
        <family val="1"/>
      </rPr>
      <t>np.MERCK 1060352500</t>
    </r>
  </si>
  <si>
    <r>
      <t xml:space="preserve">Extrelut    NT                                      np. </t>
    </r>
    <r>
      <rPr>
        <b/>
        <sz val="11"/>
        <rFont val="Calibri"/>
        <family val="2"/>
      </rPr>
      <t>MERCK 115093.0001</t>
    </r>
  </si>
  <si>
    <r>
      <t xml:space="preserve">Octan n-butylu np. </t>
    </r>
    <r>
      <rPr>
        <b/>
        <sz val="12"/>
        <rFont val="Calibri"/>
        <family val="2"/>
      </rPr>
      <t>Merck 1.09652.1000</t>
    </r>
  </si>
  <si>
    <r>
      <t>Kwas bromowodorowy  47%</t>
    </r>
    <r>
      <rPr>
        <b/>
        <sz val="12"/>
        <rFont val="Calibri"/>
        <family val="2"/>
      </rPr>
      <t xml:space="preserve"> np.Merck 1.00307.1000</t>
    </r>
  </si>
  <si>
    <r>
      <t xml:space="preserve">Amoniak 25%
</t>
    </r>
    <r>
      <rPr>
        <b/>
        <sz val="10"/>
        <rFont val="Cambria"/>
        <family val="1"/>
      </rPr>
      <t>np.Chempur 111349637</t>
    </r>
  </si>
  <si>
    <r>
      <t xml:space="preserve">Kwas solny 35-38%
</t>
    </r>
    <r>
      <rPr>
        <b/>
        <sz val="10"/>
        <rFont val="Cambria"/>
        <family val="1"/>
      </rPr>
      <t>np..Chempur 115752837</t>
    </r>
  </si>
  <si>
    <r>
      <t xml:space="preserve">Piasek morski oczyszczony
</t>
    </r>
    <r>
      <rPr>
        <b/>
        <sz val="10"/>
        <rFont val="Cambria"/>
        <family val="1"/>
      </rPr>
      <t>np..Avantor 721611119</t>
    </r>
  </si>
  <si>
    <r>
      <t xml:space="preserve">Paski wskaźnikowe pH, typu Pehanon, ze skalą barw na każdym pasku 
</t>
    </r>
    <r>
      <rPr>
        <b/>
        <sz val="10"/>
        <rFont val="Cambria"/>
        <family val="1"/>
      </rPr>
      <t>np..Macherey-Nagel 90401</t>
    </r>
  </si>
  <si>
    <r>
      <t xml:space="preserve">Acetyloaceton
</t>
    </r>
    <r>
      <rPr>
        <b/>
        <sz val="10"/>
        <rFont val="Cambria"/>
        <family val="1"/>
      </rPr>
      <t>np..Chempur 111032205</t>
    </r>
  </si>
  <si>
    <r>
      <t xml:space="preserve">Amonu octan
</t>
    </r>
    <r>
      <rPr>
        <b/>
        <sz val="10"/>
        <rFont val="Cambria"/>
        <family val="1"/>
      </rPr>
      <t>np..CHEMPUR 111392705</t>
    </r>
  </si>
  <si>
    <r>
      <t xml:space="preserve">Azotan srebra
</t>
    </r>
    <r>
      <rPr>
        <b/>
        <sz val="10"/>
        <rFont val="Cambria"/>
        <family val="1"/>
      </rPr>
      <t>np..Avantor 814322777</t>
    </r>
  </si>
  <si>
    <r>
      <t xml:space="preserve">Cynku octan 2 hydrat
</t>
    </r>
    <r>
      <rPr>
        <b/>
        <sz val="10"/>
        <rFont val="Cambria"/>
        <family val="1"/>
      </rPr>
      <t>np..Chempur 112654906</t>
    </r>
  </si>
  <si>
    <r>
      <t xml:space="preserve">Di-sodu czteroboran 10-wodny, borax
</t>
    </r>
    <r>
      <rPr>
        <b/>
        <sz val="10"/>
        <rFont val="Cambria"/>
        <family val="1"/>
      </rPr>
      <t>np..Chempur  117960802</t>
    </r>
  </si>
  <si>
    <r>
      <t xml:space="preserve">Di-sodu wersenian 2 hydrat
</t>
    </r>
    <r>
      <rPr>
        <b/>
        <sz val="10"/>
        <rFont val="Cambria"/>
        <family val="1"/>
      </rPr>
      <t>np..Alfachem/POCH 879810112</t>
    </r>
  </si>
  <si>
    <r>
      <t xml:space="preserve">Eter dietylowy  
</t>
    </r>
    <r>
      <rPr>
        <b/>
        <sz val="10"/>
        <rFont val="Cambria"/>
        <family val="1"/>
      </rPr>
      <t>np..Chempur 613842108</t>
    </r>
  </si>
  <si>
    <r>
      <t xml:space="preserve">Izooktan                            </t>
    </r>
    <r>
      <rPr>
        <b/>
        <sz val="10"/>
        <rFont val="Cambria"/>
        <family val="1"/>
      </rPr>
      <t xml:space="preserve"> np..Avantor  487270111</t>
    </r>
  </si>
  <si>
    <r>
      <t xml:space="preserve">Kwas chromotropowy sól disodowa 2.hydrat
</t>
    </r>
    <r>
      <rPr>
        <b/>
        <sz val="10"/>
        <rFont val="Cambria"/>
        <family val="1"/>
      </rPr>
      <t>np..Avantor 581100110</t>
    </r>
  </si>
  <si>
    <r>
      <t>Kwas octowy min.99,5%
 np..</t>
    </r>
    <r>
      <rPr>
        <b/>
        <sz val="10"/>
        <rFont val="Cambria"/>
        <family val="1"/>
      </rPr>
      <t>Avantor BA8760114</t>
    </r>
  </si>
  <si>
    <r>
      <t xml:space="preserve">Kwas solny 35-38%
</t>
    </r>
    <r>
      <rPr>
        <b/>
        <sz val="10"/>
        <rFont val="Cambria"/>
        <family val="1"/>
      </rPr>
      <t>np..Avantor/J.T.Baker 6081</t>
    </r>
  </si>
  <si>
    <r>
      <t xml:space="preserve">Miedzi II siarczan 5-hydrat
</t>
    </r>
    <r>
      <rPr>
        <b/>
        <sz val="10"/>
        <rFont val="Cambria"/>
        <family val="1"/>
      </rPr>
      <t>np..Chempur 116583101</t>
    </r>
  </si>
  <si>
    <r>
      <t xml:space="preserve">N-1 (naftylo) etylenodiaminy dichlorowodorek 
</t>
    </r>
    <r>
      <rPr>
        <b/>
        <sz val="10"/>
        <rFont val="Cambria"/>
        <family val="1"/>
      </rPr>
      <t>np..Avantor 669940116</t>
    </r>
  </si>
  <si>
    <r>
      <t xml:space="preserve">Parafina stała
</t>
    </r>
    <r>
      <rPr>
        <b/>
        <sz val="10"/>
        <rFont val="Cambria"/>
        <family val="1"/>
      </rPr>
      <t>np..Chempur 597144580</t>
    </r>
  </si>
  <si>
    <r>
      <t xml:space="preserve">Potasu heksacyjanożelazjan (II) 
3-hydrat 
</t>
    </r>
    <r>
      <rPr>
        <b/>
        <sz val="10"/>
        <rFont val="Cambria"/>
        <family val="1"/>
      </rPr>
      <t>np..Chempur 117469804</t>
    </r>
  </si>
  <si>
    <r>
      <t xml:space="preserve">Potasu pirosiarczyn
</t>
    </r>
    <r>
      <rPr>
        <b/>
        <sz val="10"/>
        <rFont val="Cambria"/>
        <family val="1"/>
      </rPr>
      <t>np..Chempur 117447704</t>
    </r>
  </si>
  <si>
    <r>
      <t xml:space="preserve">Sodu węglan bezwodny
</t>
    </r>
    <r>
      <rPr>
        <b/>
        <sz val="10"/>
        <rFont val="Cambria"/>
        <family val="1"/>
      </rPr>
      <t>np..Chempur  118105602</t>
    </r>
  </si>
  <si>
    <r>
      <t xml:space="preserve">Sól dwusodowa kwasu etylenodwuaminoczterooctowego, EDTA
</t>
    </r>
    <r>
      <rPr>
        <b/>
        <sz val="10"/>
        <rFont val="Cambria"/>
        <family val="1"/>
      </rPr>
      <t>np..Chempur 118798103 lub POL-AURA 40074-APO-G0500-1</t>
    </r>
  </si>
  <si>
    <r>
      <t xml:space="preserve">Sulfanilamid
</t>
    </r>
    <r>
      <rPr>
        <b/>
        <sz val="10"/>
        <rFont val="Cambria"/>
        <family val="1"/>
      </rPr>
      <t>np..Avantor 821180118</t>
    </r>
  </si>
  <si>
    <r>
      <t xml:space="preserve">Wodoru nadtlenek ok. 30% 
</t>
    </r>
    <r>
      <rPr>
        <b/>
        <sz val="10"/>
        <rFont val="Cambria"/>
        <family val="1"/>
      </rPr>
      <t>np..Avantor 885193111</t>
    </r>
  </si>
  <si>
    <r>
      <t xml:space="preserve">Cynku siarczan 7-hydrat                    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np..Avantor  265750119</t>
    </r>
  </si>
  <si>
    <r>
      <t xml:space="preserve">Kwas solny 0,2 mola/l roztwór mianowany 
</t>
    </r>
    <r>
      <rPr>
        <b/>
        <sz val="10"/>
        <rFont val="Cambria"/>
        <family val="1"/>
      </rPr>
      <t>np..Chempur 805313166</t>
    </r>
  </si>
  <si>
    <r>
      <t xml:space="preserve">Glukoza bezw. </t>
    </r>
    <r>
      <rPr>
        <b/>
        <sz val="10"/>
        <rFont val="Cambria"/>
        <family val="1"/>
      </rPr>
      <t>Np..Chempur 114595600</t>
    </r>
  </si>
  <si>
    <r>
      <t xml:space="preserve">dwusiarczek węgla                                     </t>
    </r>
    <r>
      <rPr>
        <b/>
        <sz val="10"/>
        <rFont val="Cambria"/>
        <family val="1"/>
      </rPr>
      <t>np. Honeywell 342270 lub RdH</t>
    </r>
  </si>
  <si>
    <r>
      <t xml:space="preserve">low benzene - max 1ppm </t>
    </r>
    <r>
      <rPr>
        <sz val="8"/>
        <rFont val="Calibri"/>
        <family val="2"/>
      </rPr>
      <t xml:space="preserve">≥ </t>
    </r>
    <r>
      <rPr>
        <sz val="7.7"/>
        <rFont val="Cambria"/>
        <family val="1"/>
      </rPr>
      <t>99,9%</t>
    </r>
  </si>
  <si>
    <r>
      <t xml:space="preserve">czystość </t>
    </r>
    <r>
      <rPr>
        <sz val="8"/>
        <rFont val="Calibri"/>
        <family val="2"/>
      </rPr>
      <t>≥</t>
    </r>
    <r>
      <rPr>
        <sz val="7.7"/>
        <rFont val="Cambria"/>
        <family val="1"/>
      </rPr>
      <t>99,8%</t>
    </r>
  </si>
  <si>
    <r>
      <t xml:space="preserve">Heksan  do chromatografii gazowej MS SupraSolv  </t>
    </r>
    <r>
      <rPr>
        <b/>
        <sz val="10"/>
        <rFont val="Cambria"/>
        <family val="1"/>
      </rPr>
      <t>np. Merck 1.00795.1000</t>
    </r>
  </si>
  <si>
    <r>
      <t xml:space="preserve">czystość </t>
    </r>
    <r>
      <rPr>
        <sz val="8"/>
        <rFont val="Calibri"/>
        <family val="2"/>
      </rPr>
      <t>≥</t>
    </r>
    <r>
      <rPr>
        <sz val="7.7"/>
        <rFont val="Cambria"/>
        <family val="1"/>
      </rPr>
      <t>98%</t>
    </r>
  </si>
  <si>
    <r>
      <t xml:space="preserve">o czystości </t>
    </r>
    <r>
      <rPr>
        <sz val="8"/>
        <rFont val="Calibri"/>
        <family val="2"/>
      </rPr>
      <t>≥</t>
    </r>
    <r>
      <rPr>
        <sz val="7.7"/>
        <rFont val="Cambria"/>
        <family val="1"/>
      </rPr>
      <t xml:space="preserve"> 99.9</t>
    </r>
  </si>
  <si>
    <r>
      <t xml:space="preserve">Tween 20                                                </t>
    </r>
    <r>
      <rPr>
        <b/>
        <sz val="10"/>
        <rFont val="Cambria"/>
        <family val="1"/>
      </rPr>
      <t xml:space="preserve">np. </t>
    </r>
    <r>
      <rPr>
        <sz val="10"/>
        <rFont val="Cambria"/>
        <family val="1"/>
      </rPr>
      <t xml:space="preserve">  </t>
    </r>
    <r>
      <rPr>
        <b/>
        <sz val="10"/>
        <rFont val="Cambria"/>
        <family val="1"/>
      </rPr>
      <t>Merck P9416-100ml</t>
    </r>
  </si>
  <si>
    <r>
      <t xml:space="preserve">Bisphenol A 
1000 μg/ml w metanolu
</t>
    </r>
    <r>
      <rPr>
        <b/>
        <sz val="9"/>
        <rFont val="Arial"/>
        <family val="2"/>
      </rPr>
      <t>np. AccuStandard M-1626-01S</t>
    </r>
  </si>
  <si>
    <t>LAB-SA</t>
  </si>
  <si>
    <t>wzorzec toksyny w acetonitrylu o stężeniu 100ug/ml i czystości min. 99%</t>
  </si>
  <si>
    <t>wzorzec toksyny w acetonitrylu o stężeniu 100ug/ml i czystości min. 97%</t>
  </si>
  <si>
    <r>
      <t xml:space="preserve">w acetonitrylu o stężeniu </t>
    </r>
    <r>
      <rPr>
        <b/>
        <u val="single"/>
        <sz val="8"/>
        <rFont val="Times New Roman"/>
        <family val="1"/>
      </rPr>
      <t>100,0 ug/ml</t>
    </r>
    <r>
      <rPr>
        <sz val="8"/>
        <rFont val="Times New Roman"/>
        <family val="1"/>
      </rPr>
      <t xml:space="preserve"> i czystości min. 99%</t>
    </r>
  </si>
  <si>
    <t>op. (5ml)</t>
  </si>
  <si>
    <r>
      <t xml:space="preserve">w acetonitrylu o stężeniu </t>
    </r>
    <r>
      <rPr>
        <b/>
        <u val="single"/>
        <sz val="8"/>
        <rFont val="Times New Roman"/>
        <family val="1"/>
      </rPr>
      <t>0.5μg/ml</t>
    </r>
    <r>
      <rPr>
        <sz val="8"/>
        <rFont val="Times New Roman"/>
        <family val="1"/>
      </rPr>
      <t xml:space="preserve"> i czystości min 94%</t>
    </r>
  </si>
  <si>
    <r>
      <t xml:space="preserve">w acetonitrylu o stężeniu </t>
    </r>
    <r>
      <rPr>
        <b/>
        <u val="single"/>
        <sz val="8"/>
        <rFont val="Times New Roman"/>
        <family val="1"/>
      </rPr>
      <t>0.5μg/ml</t>
    </r>
    <r>
      <rPr>
        <sz val="8"/>
        <rFont val="Times New Roman"/>
        <family val="1"/>
      </rPr>
      <t xml:space="preserve"> i czystości min 98%</t>
    </r>
  </si>
  <si>
    <t xml:space="preserve">PAKIET XII - materiały certyfikowane i wzorce   </t>
  </si>
  <si>
    <t>Mieszanina 8 kwasów halogenooctowych  np. Accustandard M-552A-R</t>
  </si>
  <si>
    <t>op. / 1 ml</t>
  </si>
  <si>
    <r>
      <t xml:space="preserve">Wzorzec  chlorynów do chromatografii jonowej  c=1,0 mg/ml
</t>
    </r>
    <r>
      <rPr>
        <b/>
        <sz val="10"/>
        <rFont val="Cambria"/>
        <family val="1"/>
      </rPr>
      <t>np. VHG-ICLO2-100</t>
    </r>
    <r>
      <rPr>
        <sz val="10"/>
        <rFont val="Cambria"/>
        <family val="1"/>
      </rPr>
      <t xml:space="preserve">
</t>
    </r>
  </si>
  <si>
    <t xml:space="preserve">PAKIET VI - materiały certyfikowane i wzorce   </t>
  </si>
  <si>
    <r>
      <rPr>
        <b/>
        <u val="single"/>
        <sz val="10"/>
        <rFont val="Times New Roman"/>
        <family val="1"/>
      </rPr>
      <t>Symbol / przykładowy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nr kat</t>
    </r>
  </si>
  <si>
    <r>
      <t xml:space="preserve">1-anthroyl cyanide
</t>
    </r>
    <r>
      <rPr>
        <b/>
        <sz val="10"/>
        <rFont val="Cambria"/>
        <family val="1"/>
      </rPr>
      <t>np. Wako / 017-12101</t>
    </r>
  </si>
  <si>
    <r>
      <t xml:space="preserve">Materiał odniesienia redoks o wartości potencjału redoks ok. 605 mV (25ºC)
</t>
    </r>
    <r>
      <rPr>
        <b/>
        <sz val="10"/>
        <rFont val="Cambria"/>
        <family val="1"/>
      </rPr>
      <t>np.. BLS 016R.600</t>
    </r>
  </si>
  <si>
    <r>
      <t xml:space="preserve">2-propanol do HPLC
</t>
    </r>
    <r>
      <rPr>
        <b/>
        <sz val="10"/>
        <rFont val="Cambria"/>
        <family val="1"/>
      </rPr>
      <t>np.. Avantor (J.T. Baker) /9095</t>
    </r>
  </si>
  <si>
    <r>
      <t xml:space="preserve">Kolumienki ekstrakcyjne BAKERBOND SPE Oktadecyl 
</t>
    </r>
    <r>
      <rPr>
        <b/>
        <sz val="10"/>
        <rFont val="Cambria"/>
        <family val="1"/>
      </rPr>
      <t>np..Avantor (J.T. Baker) 7020-06</t>
    </r>
  </si>
  <si>
    <r>
      <t xml:space="preserve">Heksan                                                            (n-heksan 95%) do analizy pozostałości organicznych
</t>
    </r>
    <r>
      <rPr>
        <b/>
        <sz val="10"/>
        <rFont val="Cambria"/>
        <family val="1"/>
      </rPr>
      <t>np..Avantor (J.T. Baker) / 9262</t>
    </r>
  </si>
  <si>
    <t>Nazwa asortymentu / Przykładowy nr katalogowy</t>
  </si>
  <si>
    <r>
      <t xml:space="preserve">Heksan
</t>
    </r>
    <r>
      <rPr>
        <b/>
        <sz val="10"/>
        <rFont val="Cambria"/>
        <family val="1"/>
      </rPr>
      <t>np.. Baker 9262</t>
    </r>
  </si>
  <si>
    <r>
      <t xml:space="preserve">Cykloheksan
</t>
    </r>
    <r>
      <rPr>
        <b/>
        <sz val="10"/>
        <rFont val="Cambria"/>
        <family val="1"/>
      </rPr>
      <t>np.. Baker 13 02</t>
    </r>
  </si>
  <si>
    <r>
      <t xml:space="preserve">Kolumienki Silica 1000mg/6ml
</t>
    </r>
    <r>
      <rPr>
        <b/>
        <sz val="10"/>
        <rFont val="Cambria"/>
        <family val="1"/>
      </rPr>
      <t>np.. Baker 7086 07</t>
    </r>
  </si>
  <si>
    <t>czy zaoferowano produkt równoważny; zaznaczyc "TAK" lub "NIE"</t>
  </si>
  <si>
    <t>Certyfikowany Materiał Odniesienia -River Water</t>
  </si>
  <si>
    <t>Environment Canada
MISSIPPI-14</t>
  </si>
  <si>
    <t>fluorki ok. 0,12 mg/l
chlorki ok. 16,0 mg/l
siarczany ok. 19,4 mg/l</t>
  </si>
  <si>
    <r>
      <t>*Certyfikaty z podaną niepewnością  
*Termin ważności co najmniej 3/4 daty ważności producenta
*Materiały wyprodukowane przez akredytowany podmiot</t>
    </r>
    <r>
      <rPr>
        <b/>
        <sz val="8"/>
        <rFont val="Cambria"/>
        <family val="1"/>
      </rPr>
      <t xml:space="preserve"> </t>
    </r>
    <r>
      <rPr>
        <sz val="8"/>
        <rFont val="Cambria"/>
        <family val="1"/>
      </rPr>
      <t>w ramach posiadanego zakresu akredytacji
*Deklaracje o warunkach przechowywania
*Karty charakterystyki substancji niebezpiecznych
*Możliwość zakupu zamiennie wzorców i materiałów</t>
    </r>
  </si>
  <si>
    <t xml:space="preserve"> NMIJ-7405-b</t>
  </si>
  <si>
    <t>*Certyfikaty z podaną niepewnością , 
*Termin ważności co najmniej 3/4 daty ważności producenta lub data ważności do potwierdzenia na etapie realizacji zamówienia
*Deklaracje o warunkach przechowywania
*Karty charakterystyki substancji niebezpiecznych
*Możliwość zakupu zamiennie wzorców i materiałów</t>
  </si>
  <si>
    <r>
      <t xml:space="preserve"> nazwa dokumentu świadczącego o równoważności (np. certyfikat, opis, świadectwo) załączonego do oferty - WYMÓG KONIECZNY -</t>
    </r>
    <r>
      <rPr>
        <b/>
        <u val="single"/>
        <sz val="10"/>
        <rFont val="Cambria"/>
        <family val="1"/>
      </rPr>
      <t xml:space="preserve"> opisać nr pakietu i pozycji</t>
    </r>
    <r>
      <rPr>
        <b/>
        <sz val="10"/>
        <rFont val="Cambria"/>
        <family val="1"/>
      </rPr>
      <t xml:space="preserve"> </t>
    </r>
    <r>
      <rPr>
        <b/>
        <u val="single"/>
        <sz val="10"/>
        <rFont val="Cambria"/>
        <family val="1"/>
      </rPr>
      <t>na załączonym dokumencie</t>
    </r>
  </si>
  <si>
    <t>Certyfikat jakości z wraz z podaną niepewnością lub przedziałem ufności.  Termin wazności min. 6 miesięcy od daty dostawy. Deklaracja o warunkach przechowywania. Możliwość zakupu  wzorców i materiałów.</t>
  </si>
  <si>
    <t>Certyfikat jakości z wraz z podaną niepewnością lub przedziałem ufności.     Termin wazności min. 6 miesięcy od daty dostawy. Deklaracja o warunkach przechowywania. Możliwość zakupu  wzorców i materiałów.</t>
  </si>
  <si>
    <t>Certyfikat jakości z wraz z podaną niepewnością lub przedziałem ufności. Termin wazności min. 6 miesięcylub do potwierdzenia w trakcie realizacji zamówienia.. Deklaracja o warunkach przechowywania.Możliwość zakupu  wzorców i materiałów.</t>
  </si>
  <si>
    <t>Nazwa asortymentu / przykładowy nr katalogowy</t>
  </si>
  <si>
    <t>Przykładowy Nr kat</t>
  </si>
  <si>
    <t>czda.</t>
  </si>
  <si>
    <t>Sodu Diwodorofosforan  2xH2O</t>
  </si>
  <si>
    <t xml:space="preserve">Di Sodu wodorofosforan  12x H2O </t>
  </si>
  <si>
    <t>Czerń eriochromowa T 
Chempur 232714101</t>
  </si>
  <si>
    <t>*Certyfikaty jakości 
z określeniem warunków przechowywania
*Karta charakterystyki 
dla substancji niebezpiecznych
*Termin ważności 
min. 24 miesiące od daty dostawy</t>
  </si>
  <si>
    <t>stężenia chloru: ok. 0,25mg/l; 0,9mg/l; 3,0mg/l</t>
  </si>
  <si>
    <t>zestaw/
4 kuwety</t>
  </si>
  <si>
    <t>Sigma-Aldrich RTC-TURB500-100ML</t>
  </si>
  <si>
    <t>Wzorzec azotynów TraceCERT c=1mg/ml</t>
  </si>
  <si>
    <t>Sigma-Aldrich 67276-100ML</t>
  </si>
  <si>
    <t>*Certyfikaty z podaną niepewnością
*Termin ważności min. 15 miesięcy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</si>
  <si>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 xml:space="preserve">Wzorzec fluorków
 TraceCERT c=1mg/ml
</t>
  </si>
  <si>
    <t>Sigma-Aldrich 77365-100ML</t>
  </si>
  <si>
    <t>Wzorzec chlorków 
TraceCERT c=1mg/ml</t>
  </si>
  <si>
    <t>Sigma-Aldrich 39883-100ML</t>
  </si>
  <si>
    <t>Wzorzec siarczanów TraceCERT c=1mg/ml</t>
  </si>
  <si>
    <t>Sigma-Aldrich 90071-100ML</t>
  </si>
  <si>
    <t>Spójny z NIST
niepewność rozszerzona (k-2) ±0,03</t>
  </si>
  <si>
    <r>
      <t xml:space="preserve">Izopropanol do LCMS
</t>
    </r>
    <r>
      <rPr>
        <b/>
        <sz val="10"/>
        <rFont val="Cambria"/>
        <family val="1"/>
      </rPr>
      <t>np. Merck 1027812500</t>
    </r>
  </si>
  <si>
    <r>
      <t xml:space="preserve">Kwas mrówkowy
</t>
    </r>
    <r>
      <rPr>
        <b/>
        <sz val="10"/>
        <rFont val="Cambria"/>
        <family val="1"/>
      </rPr>
      <t>np. MERCK 5330020050</t>
    </r>
  </si>
  <si>
    <t>spójny z SRM NIST 8040, czystość min. 99,7%</t>
  </si>
  <si>
    <t>*Certyfikaty jakości 
z określeniem warunków przechowywania
*Karta charakterystyki 
dla substancji niebezpiecznych
*Certyfikaty z podaną niepewnością
*Termin ważności 
min. 24 miesiące od daty dostawy
*Materiały wyprodukowane  przez akredytowany podmiot wg PN EN ISO 17034 w ramach posiadanego zakresu akredytacji</t>
  </si>
  <si>
    <t>op./60g</t>
  </si>
  <si>
    <t>*Certyfikaty z podaną niepewnością
*Termin ważności min. 12 miesięcy od daty dostarczenia
*Materiały wyprodukowane przez akredytowany podmiot wg 
PN EN ISO 17034 w ramach posiadanego zakresu akredytacji
*Deklaracje o warunkach przechowywania
*Karty charakterystyki substancji niebezpiecznych
*Możliwość zakupu zamiennie wzorców i materiałów</t>
  </si>
  <si>
    <t>op./125ml</t>
  </si>
  <si>
    <t>Sodu wodoroweglan
Chempur 118105307</t>
  </si>
  <si>
    <t>Magnezu disodu wersenian hydrat
Chempur 116120599</t>
  </si>
  <si>
    <t>*Certyfikaty jakości 
z określeniem warunków przechowywania
*Karta charakterystyki 
dla substancji niebezpiecznych
*Data ważności co najmniej 3/4 daty ważności producenta</t>
  </si>
  <si>
    <r>
      <t xml:space="preserve">Amoniak 25% 
</t>
    </r>
    <r>
      <rPr>
        <b/>
        <sz val="10"/>
        <rFont val="Cambria"/>
        <family val="1"/>
      </rPr>
      <t>np. Merck 1.05432.1000</t>
    </r>
  </si>
  <si>
    <t xml:space="preserve">do analizy pozostałości organicznych, czystość min. 99,8%, </t>
  </si>
  <si>
    <t>poj. 3ml</t>
  </si>
  <si>
    <t>op./50szt</t>
  </si>
  <si>
    <t>op.250mg</t>
  </si>
  <si>
    <t>op.100mg</t>
  </si>
  <si>
    <t>op.100ml</t>
  </si>
  <si>
    <t>*Certyfikaty jakości wraz z podaną niepewnością i odniesieniem do wzorca NIST
*Firma akredytowana na normę 
PN-EN ISO 17034   w ramach posiadanego zakresu akredytacji                                  *Deklaracje o warunkach przechowywania
*Karty charakterystyki substancji niebezpiecznych
*Możliwość zakupu zamiennie wzorców i materiałów
*Data ważności co najmniej 3/4 daty ważności producenta</t>
  </si>
  <si>
    <t>op./15 ml</t>
  </si>
  <si>
    <t>czystość &gt;99,0%, metale ciężkie /Pb max. 0,002%, chlorki max. 0,005%, zawartość Pb max. 0,001%</t>
  </si>
  <si>
    <t>czystość &gt;99,0%, zawartość siarczanów max. 0,04%, chlorki max. 0,01%, nierozpuszczalne zanieczyszczenia max. 0,03%</t>
  </si>
  <si>
    <t>zawartość wanadu min. 54,9%</t>
  </si>
  <si>
    <t>czystość ≥99,999%, zawartość Na ≤0,00003% , zawartość K ≤0,0001%</t>
  </si>
  <si>
    <t>Lab Standard LBS2B3L1920</t>
  </si>
  <si>
    <t>czystość min. 99 %, 100mg/l</t>
  </si>
  <si>
    <t>wzorzec aflatoksyny M1</t>
  </si>
  <si>
    <t>Lab Standard LBS35B1L2144</t>
  </si>
  <si>
    <t>czystość min. 99 %,  0,5mg/l</t>
  </si>
  <si>
    <t xml:space="preserve">wzorzec aflatoksyny  B2 </t>
  </si>
  <si>
    <t>ERM-AC058</t>
  </si>
  <si>
    <t>op.( 4ml )</t>
  </si>
  <si>
    <t xml:space="preserve">wzorzec aflatoksyny  G2 </t>
  </si>
  <si>
    <t>ERM-AC060</t>
  </si>
  <si>
    <t xml:space="preserve">wzorzec ochratoksyny </t>
  </si>
  <si>
    <t>DRE-V15670000AL-10</t>
  </si>
  <si>
    <t xml:space="preserve">wzorzec deoksynivalenolu </t>
  </si>
  <si>
    <t>DRE-V12147000AL-100</t>
  </si>
  <si>
    <t>wzorzec fumonizyny B2</t>
  </si>
  <si>
    <t>DRE-V13955905WL50</t>
  </si>
  <si>
    <t>wzorzec patuliny</t>
  </si>
  <si>
    <t>DRE-A15896000AL-100</t>
  </si>
  <si>
    <t>mieszanina wzorców PAH-4</t>
  </si>
  <si>
    <t>DRE-A50000354AL</t>
  </si>
  <si>
    <t>*Certyfikaty z podaną niepewnością , 
*Termin ważności co najmniej 3/4 daty ważności producenta lub data ważności do potwierdzenia na etapie realizacji zamówienia
*Materiały wyprodukowane przez akredytowany podmiot wg PN EN ISO 17034 w ramach posiadanego zakresu akredytacji
*Deklaracje o warunkach przechowywania
*Karty charakterystyki substancji niebezpiecznych
*Możliwość zakupu zamiennie wzorców i materiałów</t>
  </si>
  <si>
    <t xml:space="preserve">materiał certyfikowany na zawartość metali -szpinak </t>
  </si>
  <si>
    <t>NIST 1570a</t>
  </si>
  <si>
    <t>op.( 60g)</t>
  </si>
  <si>
    <t xml:space="preserve">materiał certyfikowany na zawartość metali -mąka ryżowa </t>
  </si>
  <si>
    <t>op.( 20g)</t>
  </si>
  <si>
    <t>zaw. As: 0,63±0,02 mg/kg; zaw. iAs: 0,530±0,016 mg/kg</t>
  </si>
  <si>
    <t>NMiJ  CRM 7533-a</t>
  </si>
  <si>
    <t xml:space="preserve">FCMM4-SPI1QC </t>
  </si>
  <si>
    <t>op.(75g)</t>
  </si>
  <si>
    <t>materiał kontrolny na  zawartość ochratoksyny A i aflatoksyn z  gr. B i G, - czarny pieprz</t>
  </si>
  <si>
    <t>FCMM4-NUT14QC</t>
  </si>
  <si>
    <t>op.(min.100g)</t>
  </si>
  <si>
    <t>materiał kontrolny na  zawartość OTA  - kakao</t>
  </si>
  <si>
    <t>FCMM4-DRH5QC</t>
  </si>
  <si>
    <t>op.(min.75g)</t>
  </si>
  <si>
    <t>FCMM4-SPI6QC</t>
  </si>
  <si>
    <t>materiał kontrolny na  zawartość aflatoksyny: B1,B2, G1, G2 i sumy aflatoksyn- chili</t>
  </si>
  <si>
    <t xml:space="preserve">FCMM6- INF8QC </t>
  </si>
  <si>
    <t>wzorzec octanu etylu</t>
  </si>
  <si>
    <t>Dr.Ehrenstorfer DRE-C13319000</t>
  </si>
  <si>
    <t>czystość min. 99,0 %</t>
  </si>
  <si>
    <t>Wzorzec etanolu</t>
  </si>
  <si>
    <t>Dr.Ehrenstorfer                     DRE-C13223000</t>
  </si>
  <si>
    <t>Wzorzec benzenu</t>
  </si>
  <si>
    <t>Dr.Ehrenstorfer                     DRE-C10535000</t>
  </si>
  <si>
    <t>Wzorzec toluenu</t>
  </si>
  <si>
    <t>Dr.Ehrenstorfer                     DRE-C17594000</t>
  </si>
  <si>
    <t>Wzorzec etylobenzenu</t>
  </si>
  <si>
    <t>Dr.Ehrenstorfer                     DRE-C13320000</t>
  </si>
  <si>
    <t>Wzorzec styrenu</t>
  </si>
  <si>
    <t>Dr.Ehrenstorfer                     DRE-C16982000</t>
  </si>
  <si>
    <t>op. (1g )</t>
  </si>
  <si>
    <t>Wzorzec α-HCH</t>
  </si>
  <si>
    <t>Dr.Ehrenstorfer                     DRE-C14071000</t>
  </si>
  <si>
    <t>czystość min. 98,7 %</t>
  </si>
  <si>
    <t>op. (100mg )</t>
  </si>
  <si>
    <t>Wzorzec γ-HCH</t>
  </si>
  <si>
    <t>Dr.Ehrenstorfer                     DRE-C14073000</t>
  </si>
  <si>
    <t>op. (250mg )</t>
  </si>
  <si>
    <t>Wzorzec procymidonu</t>
  </si>
  <si>
    <t>Dr.Ehrenstorfer                     DRE-C16310000</t>
  </si>
  <si>
    <t>Wzorzec bifentryny</t>
  </si>
  <si>
    <t>Dr.Ehrenstorfer                     DRE-C10584000</t>
  </si>
  <si>
    <t>Wzorzec heksachlorobenzenu</t>
  </si>
  <si>
    <t>Dr.Ehrenstorfer DRE-C 14160000</t>
  </si>
  <si>
    <t>wzorzec deltametryny</t>
  </si>
  <si>
    <t>Dr.Ehrenstorfer DRE-C 12120000</t>
  </si>
  <si>
    <r>
      <t>4-dimthylamino-pyridine (DMAP</t>
    </r>
    <r>
      <rPr>
        <sz val="10"/>
        <color indexed="10"/>
        <rFont val="Cambria"/>
        <family val="1"/>
      </rPr>
      <t>)</t>
    </r>
    <r>
      <rPr>
        <b/>
        <sz val="10"/>
        <rFont val="Cambria"/>
        <family val="1"/>
      </rPr>
      <t xml:space="preserve"> np.  </t>
    </r>
    <r>
      <rPr>
        <b/>
        <sz val="10"/>
        <rFont val="Cambria"/>
        <family val="1"/>
      </rPr>
      <t>Merck 8. 20499.0025</t>
    </r>
  </si>
  <si>
    <t>czystość min. 99,8%, chlorki &lt;10ppm;, pozostałość po odparowaniu &lt;2,0ppm; zawartość wody &lt;100ppm</t>
  </si>
  <si>
    <t xml:space="preserve">materiał kontrolny na  zawartość aflatoksyny B1, sumy aflatoksyn, DON, FUMO B1 i B2, zawartość fumonizyn - posiłki dla dzieci </t>
  </si>
  <si>
    <t xml:space="preserve">materiał kontrolny na  zawartość aflatoksyny: B1,B2, G1, G2 i sumy aflatoksyn, zawartość OTA - pistacje </t>
  </si>
  <si>
    <t>op/1000g</t>
  </si>
  <si>
    <t>Op./min 3x200g</t>
  </si>
  <si>
    <t>Materiał po badaniach międzylaboratoryjnych w zakresie badań sensorycznych -testem trójkatowym w matrycach żywnościowych.; Sensory Triangle test: Muva Sed</t>
  </si>
  <si>
    <t>materiał po badaniach międzylaboratoryjnych  dostępny w wyznaczonym terminie. Folia -Nylon Film w zakresie migracji globalnej</t>
  </si>
  <si>
    <t>materiał po badaniach międzylaboratoryjnych  dostępny w wyznaczonym terminie np. Muva zawartość tłuszczu w wyrobach czekoladowych trwałych lub kakao.</t>
  </si>
  <si>
    <t xml:space="preserve">materiał po badaniach międzylaboratoryjnych  dostępny w wyznaczonym terminie  zakresie zawartości  SO2:
od 10 do  2500 mg/kg  lub mg/L
</t>
  </si>
  <si>
    <t>Mianowany roztwór wodorotlenku sodu, stężenie 0,01M, (0,01N) gotowy do użycia</t>
  </si>
  <si>
    <t xml:space="preserve">Mianowany roztwór jodu, stężenie 0,01 M (0,02 N), gotowy do użycia </t>
  </si>
  <si>
    <t>Benzaldehyde for synthesisnp. Np.Merck 8.01756.0100</t>
  </si>
  <si>
    <t>2-Methylisoborneol 100ul/ml w metanolu np. Dr.Ehrenstorfer                    DRE-XA15088400ME</t>
  </si>
  <si>
    <t>Tymol                                                              np. Sigma-Aldrich 16254</t>
  </si>
  <si>
    <t>op./1000g</t>
  </si>
  <si>
    <r>
      <t xml:space="preserve">Butyric acid for synthesis                   </t>
    </r>
    <r>
      <rPr>
        <b/>
        <sz val="10"/>
        <rFont val="Calibri"/>
        <family val="2"/>
      </rPr>
      <t>np. Merck 8.00457.0100</t>
    </r>
  </si>
  <si>
    <t xml:space="preserve"> ERA 684: 
Stężenie z zależności od dostępności:
- kwas monobromooctowy
5-50 µg/L
-  kwas monochlorooctowy
10-50 µg/L
 -  kwas dichlorooctowy
5-50 µg/L
 -  kwas dibromooctowy
5-50 µg/L
 -  kwas trichlorooctowy
5-50 µg/L</t>
  </si>
  <si>
    <t xml:space="preserve">
 Stężenie poszczególnych składników 
(PFBS, PFBA, PFDS, PFDA, PFDoA, PFHpS, PFHpA ,PFHxS, PFHxA, PFNS, PFNA, PFOS, PFOA, PFPeS,PFPeA, PFTrDA, PFUnDA ) 
20 µg/mL w metanolu</t>
  </si>
  <si>
    <t xml:space="preserve"> ERA 733
 Stężenie z zależności od dostępności:
PFBS: 10-200 ng/L
PFBA: 10-200 ng/L
PFDS: 10-200 ng/L
PFDA: 10-200 ng/L
PFDoA: 10- 200 ng/L
PFHpS: 10-200 ng/L
PFHpA: 10- 200 ng/L
PFHxS: 10-200 ng/L
PFHxA: 10-200 ng/L
PFNS: 10 -200 ng/L
PFNA:10-200ng/L
PFOS: 10-200 ng/L
PFOA: 10-200 ng/L
PFPeS: 10-200 ng/L
PFPeA: 10-200 ng/L
PFTrDA: 10 -200 ng/L
PFUnDA 10 -200 ng/L</t>
  </si>
  <si>
    <t>Spójny z NIST
niepewność rozszerzona
(k-2) max ±0,02</t>
  </si>
  <si>
    <t>*Certyfikaty jakości                                                 *Termin ważności co najmniej 3/4 daty ważności producenta</t>
  </si>
  <si>
    <t>*Certyfikaty jakości z określeniem warunków przechowywania
*Karty charakterystyki dla substancji niebezpiecznych
*Termin ważności co najmniej 3/4 daty ważności producenta</t>
  </si>
  <si>
    <t>*Certyfikaty jakości
*Termin ważności co najmniej 3/4 daty ważności producenta                                           *Karty charakterystyki dla substancji niebezpiecznych</t>
  </si>
  <si>
    <t xml:space="preserve">*Certyfikaty jakości
*Termin ważności co najmniej 3/4 daty ważności producenta                                          </t>
  </si>
  <si>
    <t>*Certyfikaty jakości
*Termin ważności co najmniej 3/4 daty ważności producenta                                      *Karty charakterystyki dla substancji niebezpiecznych</t>
  </si>
  <si>
    <t>*Certyfikaty jakości
*Termin ważności co najmniej 3/4 daty ważności producenta                                          *Karty charakterystyki dla substancji niebezpiecznych</t>
  </si>
  <si>
    <t>*Certyfikaty jakości                                                       *Termin ważności co najmniej 3/4 daty ważności producenta                                           *Karty charakterystyki dla substancji niebezpiecznych</t>
  </si>
  <si>
    <t>*Certyfikaty jakości
        *Termin ważności co najmniej 3/4 daty ważności producenta                                          *Karty charakterystyki dla substancji niebezpiecznych</t>
  </si>
  <si>
    <t>*Certyfikaty jakości                                            *Termin ważności co najmniej 3/4 daty ważności producenta                                           *Karty charakterystyki dla substancji niebezpiecznych</t>
  </si>
  <si>
    <t>materiał po badaniach międzylaboratoryjnych  dostępny w wyznaczonym terminie w zakresie zawartości glutenu:             np. 9-29  mg/kg</t>
  </si>
  <si>
    <t xml:space="preserve">materiał po badaniach międzylaboratoryjnych  dostępny w wyznaczonym terminie  w zakresie zawartości glutenu:                                    np.12-17 mg/kg </t>
  </si>
  <si>
    <t>materiał po badaniach międzylaboratoryjnych  dostępny w wyznaczonym terminie w zakresie zawartości glutenu:                     np. 21-31 mg/kg</t>
  </si>
  <si>
    <t>materiał po badaniach międzylaboratoryjnych  dostępny w wyznaczonym terminie w zakresie: np.10-33 mg/kg</t>
  </si>
  <si>
    <t>materiał po badaniach międzylaboratoryjnych  dostępny w wyznaczonym terminie w zakresie: np. 4-13 mg/kg</t>
  </si>
  <si>
    <t>Certyfikaty z podaną niepewnościąoraz potwierdzeniem spójności metrologicznej. Termin wazności min. 12 miesiący od daty dostawy. Materiał wyprodukowany przez akredytowany podmiot wg. PN EN ISO 17034 w ramach posiadanego zakresu akredytacji. Deklaracja o warunkach przechowywania. Karty charakterystyki substancji niebespiecznych . Mozliwoąc zakupu zamiennie wzorców i materiałów.</t>
  </si>
  <si>
    <t>DRE-A50000518MB</t>
  </si>
  <si>
    <t xml:space="preserve"> zawartość:
- kw. Monochlorooctowy 
- kw. Dichlorooctowy
- kw. Trichlorooctowy
- kw. Monobromooctowy
- kw. Dibromooctowy
stężenie składników 2000 µg/ml w eterze tetrmetylobutylowym</t>
  </si>
  <si>
    <t>PAKIET XIII - woda do LCMS</t>
  </si>
  <si>
    <t>1op/4L</t>
  </si>
  <si>
    <r>
      <t xml:space="preserve">Woda do LCMS
</t>
    </r>
    <r>
      <rPr>
        <b/>
        <sz val="10"/>
        <rFont val="Cambria"/>
        <family val="1"/>
      </rPr>
      <t xml:space="preserve">np. Water, Optima LC/MS Grade </t>
    </r>
    <r>
      <rPr>
        <b/>
        <sz val="10"/>
        <color indexed="8"/>
        <rFont val="Cambria"/>
        <family val="1"/>
      </rPr>
      <t>Fisher Chemical H10380278</t>
    </r>
    <r>
      <rPr>
        <sz val="10"/>
        <rFont val="Cambria"/>
        <family val="1"/>
      </rPr>
      <t xml:space="preserve">
</t>
    </r>
  </si>
  <si>
    <t>*Termin ważności min. 12 miesięcy od daty dostarczenia
*Karta charakterystyki
*Certyfikat jakości
*Deklaracje o warunkach przechowywania</t>
  </si>
  <si>
    <t>woda do oznaczeń LCMS:
Grade LC-MS &amp; UHPLC-UV
Filtre Through: 0.03 micron filtre,
absorbancja≤0.005 AU ta 254nm, ≤0.005 AU ta 260nm, ≤0.005 AU ta 280nm, ≤0.01 AU ta 210nm, ≤0.01 AU ta 220nm, ≤0.01 AU ta 230nm, ≤0.01 AU ta 240nm, pozostałość po odparowaniu≤1ppm,
LCMS Stablility - positive mode (as Propazine) - max 50 ppb
Stablility negative mode as
chloramphenicol- max 50 ppb</t>
  </si>
  <si>
    <r>
      <t xml:space="preserve">siarczan hydrazyny                    </t>
    </r>
    <r>
      <rPr>
        <b/>
        <sz val="9"/>
        <rFont val="Arial"/>
        <family val="2"/>
      </rPr>
      <t>np. AVANTOR 475840111</t>
    </r>
  </si>
  <si>
    <r>
      <t xml:space="preserve">chlorek cezu                         </t>
    </r>
    <r>
      <rPr>
        <b/>
        <sz val="9"/>
        <rFont val="Arial"/>
        <family val="2"/>
      </rPr>
      <t>np. Roth 8627</t>
    </r>
  </si>
  <si>
    <r>
      <t xml:space="preserve">Żel </t>
    </r>
    <r>
      <rPr>
        <sz val="10"/>
        <rFont val="Cambria"/>
        <family val="1"/>
      </rPr>
      <t xml:space="preserve">wskażnikowy pomarańczowy (granulacja 3-7mm) z indykatorem wilgoci
</t>
    </r>
    <r>
      <rPr>
        <b/>
        <sz val="10"/>
        <rFont val="Cambria"/>
        <family val="1"/>
      </rPr>
      <t>np..Chempur 159055810</t>
    </r>
  </si>
  <si>
    <r>
      <t xml:space="preserve">Dichlorometan </t>
    </r>
    <r>
      <rPr>
        <b/>
        <sz val="10"/>
        <rFont val="Cambria"/>
        <family val="1"/>
      </rPr>
      <t>np.                                                                 POCH 628408152</t>
    </r>
  </si>
  <si>
    <t>op./1l</t>
  </si>
  <si>
    <r>
      <t xml:space="preserve"> Azotan magnezu 6-hydrat Mg(NO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)*6H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O     </t>
    </r>
    <r>
      <rPr>
        <b/>
        <sz val="9"/>
        <rFont val="Arial"/>
        <family val="2"/>
      </rPr>
      <t>np. Chempur nr kat.116117701</t>
    </r>
  </si>
  <si>
    <r>
      <t xml:space="preserve">Wzorzec porównawczy do chloru (próbka zerowa+3 wzorce) 
w kuwetach okrągłych śr. 24mm 
do kolorymetru Merck Move 100 
</t>
    </r>
    <r>
      <rPr>
        <b/>
        <sz val="10"/>
        <rFont val="Cambria"/>
        <family val="1"/>
      </rPr>
      <t>np. Merck 119301.0001</t>
    </r>
  </si>
  <si>
    <r>
      <t xml:space="preserve">*Certyfikaty jakości 
z określeniem warunków przechowywania
*Karta charakterystyki 
dla substancji niebezpiecznych
*Certyfikaty z podaną niepewnością
*Termin ważności 
min. 24 miesiące od daty dostawy
*Materiały wyprodukowane  przez  podmiot spełniający wymagania normy PN EN ISO 17034
</t>
    </r>
    <r>
      <rPr>
        <b/>
        <sz val="8"/>
        <rFont val="Cambria"/>
        <family val="1"/>
      </rPr>
      <t>*Oświadczenie o spełnieniu wymagań w/w normy</t>
    </r>
  </si>
  <si>
    <r>
      <t xml:space="preserve">Szczawian sodu, substancja wzorcowa do nastawiania miana, wzorzec wtórny do miareczkowania redoks
</t>
    </r>
    <r>
      <rPr>
        <b/>
        <sz val="10"/>
        <rFont val="Cambria"/>
        <family val="1"/>
      </rPr>
      <t>np. Merck 1.02407.0060</t>
    </r>
  </si>
  <si>
    <r>
      <t xml:space="preserve">Amoniak 25% Suprapur
</t>
    </r>
    <r>
      <rPr>
        <b/>
        <sz val="10"/>
        <rFont val="Cambria"/>
        <family val="1"/>
      </rPr>
      <t>np. Merck 1.05428.0250</t>
    </r>
  </si>
  <si>
    <r>
      <t>Buforowy roztwór gotowy do użycia pH 4</t>
    </r>
    <r>
      <rPr>
        <sz val="10"/>
        <rFont val="Cambria"/>
        <family val="1"/>
      </rPr>
      <t xml:space="preserve">,00 +/- 0,01 (20ºC)
</t>
    </r>
    <r>
      <rPr>
        <b/>
        <sz val="10"/>
        <rFont val="Cambria"/>
        <family val="1"/>
      </rPr>
      <t>np.Merck 109435.1000</t>
    </r>
  </si>
  <si>
    <r>
      <t xml:space="preserve">Sacharoza                                               </t>
    </r>
    <r>
      <rPr>
        <b/>
        <sz val="10"/>
        <rFont val="Cambria"/>
        <family val="1"/>
      </rPr>
      <t>np. Merck 1.07687.1000</t>
    </r>
  </si>
  <si>
    <r>
      <t xml:space="preserve">L-glutaminian sodu monohydrat           </t>
    </r>
    <r>
      <rPr>
        <b/>
        <sz val="10"/>
        <rFont val="Cambria"/>
        <family val="1"/>
      </rPr>
      <t>np. Merck 1.06445.1000</t>
    </r>
  </si>
  <si>
    <r>
      <t xml:space="preserve">Caffeine  </t>
    </r>
    <r>
      <rPr>
        <b/>
        <sz val="10"/>
        <rFont val="Cambria"/>
        <family val="1"/>
      </rPr>
      <t>np. Merck-Sigma-Aldrich 205548-500G</t>
    </r>
  </si>
  <si>
    <r>
      <t xml:space="preserve">2,6 Dichlorofenol                          </t>
    </r>
    <r>
      <rPr>
        <b/>
        <sz val="10"/>
        <rFont val="Cambria"/>
        <family val="1"/>
      </rPr>
      <t>np. Merck-Sigma-Aldrich D7021-25G</t>
    </r>
  </si>
  <si>
    <r>
      <t>Żelaza II siarczan 7 hydrat</t>
    </r>
    <r>
      <rPr>
        <b/>
        <sz val="10"/>
        <rFont val="Cambria"/>
        <family val="1"/>
      </rPr>
      <t xml:space="preserve"> np. Supelco 1039650100</t>
    </r>
  </si>
  <si>
    <r>
      <t xml:space="preserve">Chlorek sodu </t>
    </r>
    <r>
      <rPr>
        <b/>
        <sz val="10"/>
        <rFont val="Calibri"/>
        <family val="2"/>
      </rPr>
      <t>np  Merck  1.06404.1000</t>
    </r>
  </si>
  <si>
    <r>
      <t xml:space="preserve">Octan amonu do LCMS 
</t>
    </r>
    <r>
      <rPr>
        <b/>
        <sz val="10"/>
        <rFont val="Cambria"/>
        <family val="1"/>
      </rPr>
      <t>np. Supelco 73594-25G-F</t>
    </r>
  </si>
  <si>
    <r>
      <t xml:space="preserve">o czystości </t>
    </r>
    <r>
      <rPr>
        <sz val="8"/>
        <rFont val="Calibri"/>
        <family val="2"/>
      </rPr>
      <t>≥</t>
    </r>
    <r>
      <rPr>
        <sz val="7.7"/>
        <rFont val="Cambria"/>
        <family val="1"/>
      </rPr>
      <t xml:space="preserve"> 99.0%
odpowiedni do LC-MS
pozostałość po prażeniu ≤0.01% (as SO4) </t>
    </r>
    <r>
      <rPr>
        <sz val="8"/>
        <rFont val="Cambria"/>
        <family val="1"/>
      </rPr>
      <t>, ≤1% H2O</t>
    </r>
  </si>
  <si>
    <r>
      <t xml:space="preserve">n-Heptan do chromatografii gazowej ECD i FID SupraSolv                            </t>
    </r>
    <r>
      <rPr>
        <b/>
        <sz val="10"/>
        <rFont val="Cambria"/>
        <family val="1"/>
      </rPr>
      <t>np. Merck 1.04360.1000</t>
    </r>
  </si>
  <si>
    <r>
      <t xml:space="preserve">czystość </t>
    </r>
    <r>
      <rPr>
        <sz val="8"/>
        <rFont val="Calibri"/>
        <family val="2"/>
      </rPr>
      <t>≥</t>
    </r>
    <r>
      <rPr>
        <sz val="7.7"/>
        <rFont val="Cambria"/>
        <family val="1"/>
      </rPr>
      <t>99,5%</t>
    </r>
  </si>
  <si>
    <r>
      <t xml:space="preserve">Dichlorometan  do chromatografii gazowej MS  SupraSolv                        </t>
    </r>
    <r>
      <rPr>
        <b/>
        <sz val="10"/>
        <rFont val="Cambria"/>
        <family val="1"/>
      </rPr>
      <t>np. Merck 1.00668.1000</t>
    </r>
  </si>
  <si>
    <r>
      <t xml:space="preserve">Aceton   do chromatografii gazowej MS SupraSolv                                              </t>
    </r>
    <r>
      <rPr>
        <b/>
        <sz val="10"/>
        <rFont val="Cambria"/>
        <family val="1"/>
      </rPr>
      <t>np. Merck 1.00658.1000</t>
    </r>
  </si>
  <si>
    <r>
      <t xml:space="preserve">Trifosforan sodu                    </t>
    </r>
    <r>
      <rPr>
        <b/>
        <sz val="10"/>
        <rFont val="Cambria"/>
        <family val="1"/>
      </rPr>
      <t xml:space="preserve">np.Supelco 1.06578.1000 </t>
    </r>
  </si>
  <si>
    <r>
      <t xml:space="preserve">Toluen                                              (do analizy pozostałości pestycydów )                                                 </t>
    </r>
    <r>
      <rPr>
        <b/>
        <sz val="10"/>
        <rFont val="Cambria"/>
        <family val="1"/>
      </rPr>
      <t>np..Avantor (J.T. Baker) / 8470.2500</t>
    </r>
  </si>
  <si>
    <r>
      <t xml:space="preserve">Kolumienki SPE Hyper SepAminopropyl, wypełnienie 500mg                                                  </t>
    </r>
    <r>
      <rPr>
        <b/>
        <sz val="10"/>
        <rFont val="Cambria"/>
        <family val="1"/>
      </rPr>
      <t xml:space="preserve">  np.Thermo Fisher Scientific 60108-518</t>
    </r>
  </si>
  <si>
    <r>
      <t>Chloroform                                      np.</t>
    </r>
    <r>
      <rPr>
        <b/>
        <sz val="10"/>
        <rFont val="Cambria"/>
        <family val="1"/>
      </rPr>
      <t xml:space="preserve"> BAKER 9175-02</t>
    </r>
  </si>
  <si>
    <r>
      <t xml:space="preserve">Wzorzec jonów fluorkowych do chromatografii jonowej: c=1mg/ml 
</t>
    </r>
    <r>
      <rPr>
        <b/>
        <sz val="10"/>
        <rFont val="Cambria"/>
        <family val="1"/>
      </rPr>
      <t>np. AccuStandard IC-F-10X-1</t>
    </r>
  </si>
  <si>
    <r>
      <t xml:space="preserve">Wzorzec jonów siarczanowych 
do chromatografii jonowej: c=1mg/ml w wodzie 
</t>
    </r>
    <r>
      <rPr>
        <b/>
        <sz val="10"/>
        <rFont val="Cambria"/>
        <family val="1"/>
      </rPr>
      <t>np. AccuStandard IC-SO4-10X-1</t>
    </r>
  </si>
  <si>
    <r>
      <t xml:space="preserve">Wzorzec chloranów do chromatografii jonowej c=1 mg/ml
</t>
    </r>
    <r>
      <rPr>
        <b/>
        <sz val="10"/>
        <rFont val="Cambria"/>
        <family val="1"/>
      </rPr>
      <t>np. AccuStandard IC-CHLR-10X-1</t>
    </r>
  </si>
  <si>
    <r>
      <t xml:space="preserve">Bufor pH 2 
 (25ºC)
</t>
    </r>
    <r>
      <rPr>
        <b/>
        <sz val="9"/>
        <rFont val="Arial"/>
        <family val="2"/>
      </rPr>
      <t>np. Exaxol / B-0470-2-500</t>
    </r>
  </si>
  <si>
    <r>
      <t xml:space="preserve">Bufor pH 4
 (25ºC) 
</t>
    </r>
    <r>
      <rPr>
        <b/>
        <sz val="9"/>
        <rFont val="Arial"/>
        <family val="2"/>
      </rPr>
      <t>np. Exaxol / B-0470-4-500</t>
    </r>
  </si>
  <si>
    <r>
      <t xml:space="preserve">Bufor pH 7
 (25ºC) 
</t>
    </r>
    <r>
      <rPr>
        <b/>
        <sz val="9"/>
        <rFont val="Arial"/>
        <family val="2"/>
      </rPr>
      <t>np. Exaxol / B-0470-7-500</t>
    </r>
  </si>
  <si>
    <r>
      <t xml:space="preserve">Bufor pH 9
 (25ºC)
</t>
    </r>
    <r>
      <rPr>
        <b/>
        <sz val="9"/>
        <rFont val="Arial"/>
        <family val="2"/>
      </rPr>
      <t>np. Exaxol / B-0470-9-500</t>
    </r>
    <r>
      <rPr>
        <sz val="9"/>
        <rFont val="Arial"/>
        <family val="2"/>
      </rPr>
      <t xml:space="preserve">
</t>
    </r>
  </si>
  <si>
    <r>
      <t xml:space="preserve">Bufor pH 11 
 (25ºC)
</t>
    </r>
    <r>
      <rPr>
        <b/>
        <sz val="9"/>
        <rFont val="Arial"/>
        <family val="2"/>
      </rPr>
      <t>np. Exaxol / B-0470-11-500</t>
    </r>
  </si>
  <si>
    <r>
      <t xml:space="preserve">Bufor pH 12 
 (25ºC)
</t>
    </r>
    <r>
      <rPr>
        <b/>
        <sz val="9"/>
        <rFont val="Arial"/>
        <family val="2"/>
      </rPr>
      <t>np. Exaxol /B-0470-12-500</t>
    </r>
  </si>
  <si>
    <r>
      <t xml:space="preserve">Certyfikowany Materiał Odniesienia: PFAS Drinking Water, WS
</t>
    </r>
    <r>
      <rPr>
        <b/>
        <sz val="10"/>
        <rFont val="Cambria"/>
        <family val="1"/>
      </rPr>
      <t>np. ERA 733</t>
    </r>
  </si>
  <si>
    <r>
      <t xml:space="preserve">Certyfikowany Materiał Odniesienia: Haloacetic Acids (HAA), WS
</t>
    </r>
    <r>
      <rPr>
        <b/>
        <sz val="10"/>
        <rFont val="Cambria"/>
        <family val="1"/>
      </rPr>
      <t>ERA 684</t>
    </r>
  </si>
  <si>
    <r>
      <t xml:space="preserve">Certyfikowany Materiał Odniesienia: PFAS
</t>
    </r>
    <r>
      <rPr>
        <b/>
        <sz val="10"/>
        <rFont val="Cambria"/>
        <family val="1"/>
      </rPr>
      <t>np. M-8327-10X</t>
    </r>
  </si>
  <si>
    <r>
      <t xml:space="preserve">wzorzec aldryny                      </t>
    </r>
    <r>
      <rPr>
        <b/>
        <sz val="10"/>
        <rFont val="Times New Roman"/>
        <family val="1"/>
      </rPr>
      <t>np. AccuStandard                          P-002NB-250</t>
    </r>
  </si>
  <si>
    <r>
      <t xml:space="preserve">wzorzec dieldryny                      </t>
    </r>
    <r>
      <rPr>
        <b/>
        <sz val="10"/>
        <rFont val="Times New Roman"/>
        <family val="1"/>
      </rPr>
      <t>np. AccuStandard                                     P-037NB-100</t>
    </r>
  </si>
  <si>
    <r>
      <t xml:space="preserve">wzorzec p,p'-DDD                   </t>
    </r>
    <r>
      <rPr>
        <b/>
        <sz val="10"/>
        <rFont val="Times New Roman"/>
        <family val="1"/>
      </rPr>
      <t>np. AccuStandard                    P-025NB-250</t>
    </r>
  </si>
  <si>
    <r>
      <t xml:space="preserve">Wzorzec ołowiu
</t>
    </r>
    <r>
      <rPr>
        <b/>
        <sz val="10"/>
        <rFont val="Cambria"/>
        <family val="1"/>
      </rPr>
      <t>np. AccuStandard                ICP-MS -29N-0.1X-1</t>
    </r>
  </si>
  <si>
    <r>
      <t>stężenie 1000</t>
    </r>
    <r>
      <rPr>
        <sz val="8"/>
        <rFont val="Calibri"/>
        <family val="2"/>
      </rPr>
      <t>µ</t>
    </r>
    <r>
      <rPr>
        <sz val="8"/>
        <rFont val="Cambria"/>
        <family val="1"/>
      </rPr>
      <t>g/ml 
roztwór w 2-5%HNO3</t>
    </r>
  </si>
  <si>
    <r>
      <t xml:space="preserve">Wzorzec kadmu
</t>
    </r>
    <r>
      <rPr>
        <b/>
        <sz val="10"/>
        <rFont val="Cambria"/>
        <family val="1"/>
      </rPr>
      <t>np. AccuStandard                ICP-MS -08N-0.1X-1</t>
    </r>
  </si>
  <si>
    <r>
      <t xml:space="preserve">Wzorzec wapń
</t>
    </r>
    <r>
      <rPr>
        <b/>
        <sz val="10"/>
        <rFont val="Cambria"/>
        <family val="1"/>
      </rPr>
      <t>np. AccuStandard                ICP-MS -09N-0.1X-1</t>
    </r>
  </si>
  <si>
    <r>
      <t xml:space="preserve">Wzorzec boru
</t>
    </r>
    <r>
      <rPr>
        <b/>
        <sz val="10"/>
        <rFont val="Cambria"/>
        <family val="1"/>
      </rPr>
      <t>np. AccuStandard                ICP-MS -07W-0.1X-1</t>
    </r>
  </si>
  <si>
    <r>
      <t>stężenie 1000</t>
    </r>
    <r>
      <rPr>
        <sz val="8"/>
        <rFont val="Calibri"/>
        <family val="2"/>
      </rPr>
      <t>µ</t>
    </r>
    <r>
      <rPr>
        <sz val="8"/>
        <rFont val="Cambria"/>
        <family val="1"/>
      </rPr>
      <t>g/ml 
roztwór w wodzie</t>
    </r>
  </si>
  <si>
    <r>
      <t xml:space="preserve">Wzorzec cyny
</t>
    </r>
    <r>
      <rPr>
        <b/>
        <sz val="10"/>
        <rFont val="Cambria"/>
        <family val="1"/>
      </rPr>
      <t>np. AccuStandard                ICP-MS -63N-0.1X-1</t>
    </r>
  </si>
  <si>
    <r>
      <t xml:space="preserve">Wzorzec żelaza 
</t>
    </r>
    <r>
      <rPr>
        <b/>
        <sz val="10"/>
        <rFont val="Cambria"/>
        <family val="1"/>
      </rPr>
      <t>np. AccuStandard                ICP-MS -27N-0.1X-1</t>
    </r>
  </si>
  <si>
    <r>
      <t xml:space="preserve">Wzorzec uranu 
</t>
    </r>
    <r>
      <rPr>
        <b/>
        <sz val="10"/>
        <rFont val="Cambria"/>
        <family val="1"/>
      </rPr>
      <t>np. AccuStandard                ICP-MS -66N-R-0.1X-1</t>
    </r>
  </si>
  <si>
    <r>
      <t xml:space="preserve">Certyfikowany Materiał Odniesienia: Clean Water - rtęć
</t>
    </r>
    <r>
      <rPr>
        <b/>
        <sz val="10"/>
        <rFont val="Cambria"/>
        <family val="1"/>
      </rPr>
      <t>ERA 514</t>
    </r>
  </si>
  <si>
    <r>
      <t xml:space="preserve"> stężenie w zależności od dostępności od 5-15 </t>
    </r>
    <r>
      <rPr>
        <sz val="8"/>
        <rFont val="Calibri"/>
        <family val="2"/>
      </rPr>
      <t>µ</t>
    </r>
    <r>
      <rPr>
        <sz val="8"/>
        <rFont val="Cambria"/>
        <family val="1"/>
      </rPr>
      <t>g/l (Hg)</t>
    </r>
  </si>
  <si>
    <r>
      <t>czystość min. 99,5 %, wzorzec toksyny w acetonitrylu o stężeniu 3,80</t>
    </r>
    <r>
      <rPr>
        <sz val="8"/>
        <rFont val="Calibri"/>
        <family val="2"/>
      </rPr>
      <t>µ</t>
    </r>
    <r>
      <rPr>
        <sz val="8"/>
        <rFont val="Times New Roman"/>
        <family val="1"/>
      </rPr>
      <t>g/g</t>
    </r>
  </si>
  <si>
    <r>
      <t>czystość min. 99 %, wzorzec toksyny w acetonitrylu o stężeniu 10</t>
    </r>
    <r>
      <rPr>
        <sz val="8"/>
        <rFont val="Calibri"/>
        <family val="2"/>
      </rPr>
      <t>µ</t>
    </r>
    <r>
      <rPr>
        <sz val="8"/>
        <rFont val="Times New Roman"/>
        <family val="1"/>
      </rPr>
      <t>g/ml</t>
    </r>
  </si>
  <si>
    <r>
      <t>czystość min. 99 %, wzorzec toksyny w acetonitrylu o stężeniu 100</t>
    </r>
    <r>
      <rPr>
        <sz val="8"/>
        <rFont val="Calibri"/>
        <family val="2"/>
      </rPr>
      <t>µ</t>
    </r>
    <r>
      <rPr>
        <sz val="8"/>
        <rFont val="Times New Roman"/>
        <family val="1"/>
      </rPr>
      <t>g/ml</t>
    </r>
  </si>
  <si>
    <r>
      <t>czystość min. 97 %, wzorzec toksyny w acetonitrylu o stężeniu 50</t>
    </r>
    <r>
      <rPr>
        <sz val="8"/>
        <rFont val="Calibri"/>
        <family val="2"/>
      </rPr>
      <t>µ</t>
    </r>
    <r>
      <rPr>
        <sz val="8"/>
        <rFont val="Times New Roman"/>
        <family val="1"/>
      </rPr>
      <t>g/ml</t>
    </r>
  </si>
  <si>
    <r>
      <t>czystość min. 98 %, wzorzec toksyny w acetonitrylu o stężeniu 100</t>
    </r>
    <r>
      <rPr>
        <sz val="8"/>
        <rFont val="Calibri"/>
        <family val="2"/>
      </rPr>
      <t>µ</t>
    </r>
    <r>
      <rPr>
        <sz val="8"/>
        <rFont val="Times New Roman"/>
        <family val="1"/>
      </rPr>
      <t>g/ml</t>
    </r>
  </si>
  <si>
    <r>
      <t>zaw. As: 0,068</t>
    </r>
    <r>
      <rPr>
        <sz val="8"/>
        <rFont val="Calibri"/>
        <family val="2"/>
      </rPr>
      <t>±</t>
    </r>
    <r>
      <rPr>
        <sz val="8.95"/>
        <rFont val="Times New Roman"/>
        <family val="1"/>
      </rPr>
      <t>0,012 mg/kg; zaw. Hg: 0,0297±0,0021 mg/kg; zaw. Ni: 2,142±0,058mg/kg;</t>
    </r>
  </si>
  <si>
    <r>
      <t xml:space="preserve">Mieszanina kwasów halogenooctowych 
Haloacetic Acids Mixture 518 2000 </t>
    </r>
    <r>
      <rPr>
        <sz val="9"/>
        <rFont val="Calibri"/>
        <family val="2"/>
      </rPr>
      <t>µ</t>
    </r>
    <r>
      <rPr>
        <sz val="10.1"/>
        <rFont val="Arial"/>
        <family val="2"/>
      </rPr>
      <t>g/ml in w MtBE</t>
    </r>
  </si>
  <si>
    <r>
      <t xml:space="preserve">Cyjanki kompleks (K3Fe(CN)6) 
1000mg/L   
</t>
    </r>
    <r>
      <rPr>
        <b/>
        <sz val="10"/>
        <rFont val="Cambria"/>
        <family val="1"/>
      </rPr>
      <t>Agilent Technologies ICC-009</t>
    </r>
  </si>
  <si>
    <r>
      <t xml:space="preserve">*Certyfikaty z podaną niepewnością  
*Termin ważności co najmniej 3/4 daty ważności producenta 
</t>
    </r>
    <r>
      <rPr>
        <b/>
        <u val="single"/>
        <sz val="8"/>
        <rFont val="Cambria"/>
        <family val="1"/>
      </rPr>
      <t>*Materiały wyprodukowane przez akredytowany podmiot wg PN EN ISO 17034 w ramach posiadanego zakresu akredytacji</t>
    </r>
    <r>
      <rPr>
        <sz val="8"/>
        <rFont val="Cambria"/>
        <family val="1"/>
      </rPr>
      <t xml:space="preserve">
*Deklaracje o warunkach przechowywania
*Karty charakterystyki substancji niebezpiecznych
*Możliwość zakupu zamiennie wzorców i materiałów                                                                   *Opakowania ze szkła oranżowego, zaopatrzone w szczelne zamknięcie, umożliwiające wielokrotne użycie wzorca bez konieczności stosowania dodatkowego opakowania, po pierwszym użyciu. </t>
    </r>
  </si>
  <si>
    <r>
      <t xml:space="preserve">*Certyfikaty z podaną niepewnością  
*Termin ważności co najmniej 3/4 daty ważności producenta 
</t>
    </r>
    <r>
      <rPr>
        <b/>
        <u val="single"/>
        <sz val="8"/>
        <rFont val="Cambria"/>
        <family val="1"/>
      </rPr>
      <t>*Materiały wyprodukowane przez akredytowany podmiot wg PN EN ISO 17034 w ramach posiadanego zakresu akredytacji</t>
    </r>
    <r>
      <rPr>
        <sz val="8"/>
        <rFont val="Cambria"/>
        <family val="1"/>
      </rPr>
      <t xml:space="preserve">
*Deklaracje o warunkach przechowywania
*Karty charakterystyki substancji niebezpiecznych
*Możliwość zakupu zamiennie wzorców i materiałów                                                               *Opakowania ze szkła oranżowego, zaopatrzone w szczelne zamknięcie, umożliwiające wielokrotne użycie wzorca bez konieczności stosowania dodatkowego opakowania, po pierwszym użyciu. </t>
    </r>
  </si>
  <si>
    <r>
      <t xml:space="preserve">*Certyfikaty z podaną niepewnością  
*Termin ważności co najmniej 3/4 daty ważności producenta 
</t>
    </r>
    <r>
      <rPr>
        <b/>
        <u val="single"/>
        <sz val="8"/>
        <rFont val="Cambria"/>
        <family val="1"/>
      </rPr>
      <t>*Materiały wyprodukowane przez akredytowany podmiot wg PN EN ISO 17034 w ramach posiadanego zakresu akredytacji</t>
    </r>
    <r>
      <rPr>
        <sz val="8"/>
        <rFont val="Cambria"/>
        <family val="1"/>
      </rPr>
      <t xml:space="preserve">
*Deklaracje o warunkach przechowywania
*Karty charakterystyki substancji niebezpiecznych
*Możliwość zakupu zamiennie wzorców i materiałów                                                                  *Opakowania ze szkła oranżowego, zaopatrzone w szczelne zamknięcie, umożliwiające wielokrotne użycie wzorca bez konieczności stosowania dodatkowego opakowania, po pierwszym użyciu. </t>
    </r>
  </si>
  <si>
    <r>
      <t xml:space="preserve">*Certyfikaty z podaną niepewnością  
*Termin ważności co najmniej 3/4 daty ważności producenta 
</t>
    </r>
    <r>
      <rPr>
        <b/>
        <u val="single"/>
        <sz val="8"/>
        <rFont val="Cambria"/>
        <family val="1"/>
      </rPr>
      <t>*Materiały wyprodukowane przez akredytowany podmiot wg PN EN ISO 17034 w ramach posiadanego zakresu akredytacji</t>
    </r>
    <r>
      <rPr>
        <sz val="8"/>
        <rFont val="Cambria"/>
        <family val="1"/>
      </rPr>
      <t xml:space="preserve">
*Deklaracje o warunkach przechowywania
*Karty charakterystyki substancji niebezpiecznych
*Możliwość zakupu zamiennie wzorców i materiałów                                                                     *Opakowania ze szkła oranżowego, zaopatrzone w szczelne zamknięcie, umożliwiające wielokrotne użycie wzorca bez konieczności stosowania dodatkowego opakowania, po pierwszym użyciu. </t>
    </r>
  </si>
  <si>
    <t>Lp</t>
  </si>
  <si>
    <t>Opis przedmiotu zamówienia / wymagania jakościowe</t>
  </si>
  <si>
    <t>Jedn miary</t>
  </si>
  <si>
    <t>Ilość razem</t>
  </si>
  <si>
    <t>DL-E bakteriologia</t>
  </si>
  <si>
    <t xml:space="preserve"> Cena jedn. netto (zł)</t>
  </si>
  <si>
    <t>VAT %</t>
  </si>
  <si>
    <t xml:space="preserve"> Cena jedn. brutto (zł)</t>
  </si>
  <si>
    <t>Wartość netto (zł)</t>
  </si>
  <si>
    <t>Wartość brutto  (zł)</t>
  </si>
  <si>
    <t>Oferowany producent/ numer katalogowy</t>
  </si>
  <si>
    <t xml:space="preserve"> nazwa dokumentu świadczącego o równoważności (np. certyfikat, opis, świadectwo) załączonego do oferty - WYMÓG KONIECZNY - opisać nr pakietu i pozycji na załączonym dokumencie</t>
  </si>
  <si>
    <t>surowica poliwalentana HM</t>
  </si>
  <si>
    <t>op/5ml + zakraplacz</t>
  </si>
  <si>
    <t>surowica dla antygenu somatycznego AO</t>
  </si>
  <si>
    <t>surowica dla antygenu somatycznego BO</t>
  </si>
  <si>
    <t>surowica dla antygenu somatycznego CO</t>
  </si>
  <si>
    <t>surowica dla antygenu somatycznego DO</t>
  </si>
  <si>
    <t>surowica dla antygenu somatycznego EO</t>
  </si>
  <si>
    <t>surowica dla antygenu somatycznego O4</t>
  </si>
  <si>
    <t>surowica dla antygenu somatycznego O7</t>
  </si>
  <si>
    <t>surowica dla antygenu somatycznego O9</t>
  </si>
  <si>
    <t>surowica dla antygenu somatycznego 046</t>
  </si>
  <si>
    <t>surowica dla antygenu somatycznego 06,7</t>
  </si>
  <si>
    <t>surowica dla antygenu somatycznego 08</t>
  </si>
  <si>
    <t>surowica dla antygenu somatycznego 010</t>
  </si>
  <si>
    <t>surowica dla antygenu somatycznego 019</t>
  </si>
  <si>
    <t>surowica dla antygenu somatycznego 020</t>
  </si>
  <si>
    <t>surowica dla antygenu rzęskowego Vi</t>
  </si>
  <si>
    <t>surowica dla antygenu rzęskowego Hb</t>
  </si>
  <si>
    <t>surowica dla antygenu rzęskowego Hc</t>
  </si>
  <si>
    <t>surowica dla antygenu rzęskowego Hd</t>
  </si>
  <si>
    <t>surowica dla antygenu rzęskowego Heh</t>
  </si>
  <si>
    <t>surowica dla antygenu rzęskowego Henx</t>
  </si>
  <si>
    <t>surowica dla antygenu rzęskowego Hf</t>
  </si>
  <si>
    <t>surowica dla antygenu rzęskowego Hfg</t>
  </si>
  <si>
    <t>surowica dla antygenu rzęskowego Hgm</t>
  </si>
  <si>
    <t>surowica dla antygenu rzęskowego Hg</t>
  </si>
  <si>
    <t>surowica dla antygenu rzęskowego Hgp</t>
  </si>
  <si>
    <t>surowica dla antygenu rzęskowego Hh</t>
  </si>
  <si>
    <t>surowica dla antygenu rzęskowego Hi</t>
  </si>
  <si>
    <t>surowica dla antygenu rzęskowego Hk</t>
  </si>
  <si>
    <t>surowica dla antygenu rzęskowego Hlv</t>
  </si>
  <si>
    <t>surowica dla antygenu rzęskowego Hm</t>
  </si>
  <si>
    <t>surowica dla antygenu rzęskowego Hp</t>
  </si>
  <si>
    <t>surowica dla antygenu rzęskowego Hq</t>
  </si>
  <si>
    <t>surowica dla antygenu rzęskowego Hr</t>
  </si>
  <si>
    <t>surowica dla antygenu rzęskowego Hs</t>
  </si>
  <si>
    <t>surowica dla antygenu rzęskowego Ht</t>
  </si>
  <si>
    <t>surowica dla antygenu rzęskowego Hv</t>
  </si>
  <si>
    <t>surowica dla antygenu rzęskowego Hw</t>
  </si>
  <si>
    <t>surowica dla antygenu rzęskowego Hz6</t>
  </si>
  <si>
    <t>surowica dla antygenu rzęskowego H1,2,5</t>
  </si>
  <si>
    <t>surowica dla antygenu rzęskowego H2</t>
  </si>
  <si>
    <t>surowica dla antygenu rzęskowego H5</t>
  </si>
  <si>
    <t>surowica dla antygenu rzęskowego H6</t>
  </si>
  <si>
    <t>surowica dla antygenu rzęskowego H7</t>
  </si>
  <si>
    <t>surowica dla antygenu rzęskowego Hz4 z23</t>
  </si>
  <si>
    <t>surowica dla antygenu rzęskowego Hz29</t>
  </si>
  <si>
    <t>surowica dla antygenu rzęskowego Hx</t>
  </si>
  <si>
    <t>surowica dla antygenu rzęskowego Hz10</t>
  </si>
  <si>
    <t>surowica dla antygenu rzęskowego Hn</t>
  </si>
  <si>
    <t>Surowice muszą dawać wyraźną reakcję (+++) w czasie do 3 min. Certyfikat serii, data ważności: od dnia dostawy min 80% okresu ważności.</t>
  </si>
  <si>
    <t>Zamawiający wymaga, aby surowice były wyrobami medycznymi, aby były zgłoszone w Urzędzie Rejestracji PLWMiPB oraz aby były oznakowane znakiem CE.</t>
  </si>
  <si>
    <r>
      <t xml:space="preserve">Pakiet XIV- </t>
    </r>
    <r>
      <rPr>
        <b/>
        <sz val="11"/>
        <color indexed="8"/>
        <rFont val="Calibri"/>
        <family val="2"/>
      </rPr>
      <t>Surowice do potwierdzeń Salmonella</t>
    </r>
  </si>
  <si>
    <t>Załącznik nr 2</t>
  </si>
  <si>
    <t>ADM-ZP.272.1.1.2024</t>
  </si>
  <si>
    <t>op.(min. 150g)</t>
  </si>
  <si>
    <r>
      <t xml:space="preserve">Pakiet XV- </t>
    </r>
    <r>
      <rPr>
        <b/>
        <sz val="11"/>
        <color indexed="8"/>
        <rFont val="Calibri"/>
        <family val="2"/>
      </rPr>
      <t>Wzorce</t>
    </r>
    <r>
      <rPr>
        <b/>
        <sz val="10"/>
        <rFont val="Arial"/>
        <family val="2"/>
      </rPr>
      <t xml:space="preserve"> mykotoksyn</t>
    </r>
  </si>
  <si>
    <r>
      <t xml:space="preserve">Acetonitryl HPLC Gradient Grade
</t>
    </r>
    <r>
      <rPr>
        <b/>
        <sz val="10"/>
        <rFont val="Cambria"/>
        <family val="1"/>
      </rPr>
      <t>np.Avantor 102654156</t>
    </r>
    <r>
      <rPr>
        <sz val="10"/>
        <rFont val="Cambria"/>
        <family val="1"/>
      </rPr>
      <t xml:space="preserve">, </t>
    </r>
    <r>
      <rPr>
        <b/>
        <sz val="10"/>
        <rFont val="Cambria"/>
        <family val="1"/>
      </rPr>
      <t>Chemsolute 2653-2.5L</t>
    </r>
  </si>
  <si>
    <r>
      <t xml:space="preserve">Metanol do HPLC 
</t>
    </r>
    <r>
      <rPr>
        <b/>
        <sz val="10"/>
        <rFont val="Cambria"/>
        <family val="1"/>
      </rPr>
      <t>np. Avantor 621991154</t>
    </r>
    <r>
      <rPr>
        <sz val="10"/>
        <rFont val="Cambria"/>
        <family val="1"/>
      </rPr>
      <t xml:space="preserve">, </t>
    </r>
    <r>
      <rPr>
        <b/>
        <sz val="10"/>
        <rFont val="Cambria"/>
        <family val="1"/>
      </rPr>
      <t>Chemsolute 1481-2.5L</t>
    </r>
  </si>
  <si>
    <r>
      <t xml:space="preserve">*Certyfikaty z podaną niepewnością  
*Termin ważności co najmniej 3/4 daty ważności producenta
*Materiały wyprodukowane przez akredytowany podmiot </t>
    </r>
    <r>
      <rPr>
        <b/>
        <sz val="8"/>
        <rFont val="Cambria"/>
        <family val="1"/>
      </rPr>
      <t xml:space="preserve"> </t>
    </r>
    <r>
      <rPr>
        <sz val="8"/>
        <rFont val="Cambria"/>
        <family val="1"/>
      </rPr>
      <t>w ramach posiadanego zakresu akredytacji
*Deklaracje o warunkach przechowywania
*Karty charakterystyki substancji niebezpiecznych
*Możliwość zakupu zamiennie wzorców i materiałów</t>
    </r>
  </si>
  <si>
    <t>*Certyfikat jakości z podaną niepewnością
*Karty charakterystyki substancji niebezpiecznych
*Deklaracja o warunkach przechowywania
*Możliwość zakupu zamiennie wzorców i materiałów
*Termin ważności 
min. 6 miesięcy od daty dostarczenia
*Materiał wyprodukowany przez akredytowany podmiot wg PN EN ISO 17034 w ramach posiadanego zakresu akredytacji</t>
  </si>
  <si>
    <t>*Certyfikat jakości z podaną niepewnością  z warunkami przechowywania wzorców
*Materiał wyprodukowany przez akredytowany podmiot wg ISO 17034 w ramach posiadanego zakresu akredytacji
*Karty charakterystyki substancji niebezpiecznych
*Termin ważności 
min. 6 miesięcy licząc od daty dostarczenia
*Możliwość zakupu zamiennie wzorców i materiałów</t>
  </si>
  <si>
    <r>
      <t xml:space="preserve">nadmanganian potasu               </t>
    </r>
    <r>
      <rPr>
        <b/>
        <sz val="9"/>
        <rFont val="Arial"/>
        <family val="2"/>
      </rPr>
      <t>np. Chempur 117438809</t>
    </r>
  </si>
  <si>
    <r>
      <t xml:space="preserve">Tlenek wanadu                    </t>
    </r>
    <r>
      <rPr>
        <b/>
        <sz val="9"/>
        <rFont val="Arial"/>
        <family val="2"/>
      </rPr>
      <t>np. Sigma -Aldrich 223794</t>
    </r>
    <r>
      <rPr>
        <sz val="9"/>
        <rFont val="Arial"/>
        <family val="2"/>
      </rPr>
      <t>-100G</t>
    </r>
  </si>
  <si>
    <t xml:space="preserve"> RD0425611D5.10</t>
  </si>
  <si>
    <t>Kwalifikowany podpis elektroniczny/podpis zaufany/podpis osobisty złożony przez osobę(osoby) uprawnioną(-e)</t>
  </si>
  <si>
    <t>Bromek-nadbromek pirydyniowy do syntezy</t>
  </si>
  <si>
    <t>op/50g</t>
  </si>
  <si>
    <t>*Certyfikat jakości serii zawierający informacje: nr serii, datę produkcji, datę ważności odczynnika, sposób kontroli jakościowej (jakie zostały uzyte materiały odniesienia, jaki wynik otrzymano dla materialów odniesieia specyficznych i niespecyficznych;</t>
  </si>
  <si>
    <t>Data ważności dla poz. 1-6 minimum 80% daty ważności od daty produkcji.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</si>
</sst>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\ &quot;zł&quot;;[Red]#,##0.00\ &quot;zł&quot;"/>
    <numFmt numFmtId="172" formatCode="#,##0.00\ [$€-1];[Red]#,##0.00\ [$€-1]"/>
    <numFmt numFmtId="173" formatCode="[$€-2]\ #,##0.00"/>
    <numFmt numFmtId="174" formatCode="#,##0.00\ [$€-1];[Red]\-#,##0.00\ [$€-1]"/>
  </numFmts>
  <fonts count="130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color indexed="12"/>
      <name val="Cambria"/>
      <family val="1"/>
    </font>
    <font>
      <vertAlign val="superscript"/>
      <sz val="8"/>
      <name val="Cambria"/>
      <family val="1"/>
    </font>
    <font>
      <sz val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Cambria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Cambria"/>
      <family val="1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trike/>
      <sz val="8"/>
      <name val="Cambria"/>
      <family val="1"/>
    </font>
    <font>
      <sz val="8"/>
      <name val="Arial"/>
      <family val="2"/>
    </font>
    <font>
      <vertAlign val="subscript"/>
      <sz val="10"/>
      <name val="Times New Roman"/>
      <family val="1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9.6"/>
      <name val="Cambria"/>
      <family val="1"/>
    </font>
    <font>
      <sz val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7.7"/>
      <name val="Cambria"/>
      <family val="1"/>
    </font>
    <font>
      <b/>
      <sz val="9"/>
      <name val="Arial"/>
      <family val="2"/>
    </font>
    <font>
      <b/>
      <u val="single"/>
      <sz val="10"/>
      <name val="Cambria"/>
      <family val="1"/>
    </font>
    <font>
      <sz val="10"/>
      <color indexed="10"/>
      <name val="Cambria"/>
      <family val="1"/>
    </font>
    <font>
      <vertAlign val="subscript"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8"/>
      <name val="Cambria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i/>
      <sz val="10"/>
      <name val="Cambria"/>
      <family val="1"/>
    </font>
    <font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mbria"/>
      <family val="1"/>
    </font>
    <font>
      <sz val="8.95"/>
      <name val="Times New Roman"/>
      <family val="1"/>
    </font>
    <font>
      <sz val="10.1"/>
      <name val="Arial"/>
      <family val="2"/>
    </font>
    <font>
      <b/>
      <sz val="11"/>
      <color indexed="8"/>
      <name val="Calibri"/>
      <family val="2"/>
    </font>
    <font>
      <i/>
      <sz val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Cambria"/>
      <family val="1"/>
    </font>
    <font>
      <b/>
      <sz val="12"/>
      <color indexed="10"/>
      <name val="Cambria"/>
      <family val="1"/>
    </font>
    <font>
      <b/>
      <u val="single"/>
      <sz val="9"/>
      <color indexed="10"/>
      <name val="Cambria"/>
      <family val="1"/>
    </font>
    <font>
      <b/>
      <sz val="10"/>
      <color indexed="10"/>
      <name val="Cambria"/>
      <family val="1"/>
    </font>
    <font>
      <b/>
      <sz val="14"/>
      <color indexed="10"/>
      <name val="Cambria"/>
      <family val="1"/>
    </font>
    <font>
      <sz val="10"/>
      <color indexed="8"/>
      <name val="Cambria"/>
      <family val="1"/>
    </font>
    <font>
      <b/>
      <sz val="12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u val="single"/>
      <sz val="9"/>
      <color rgb="FFFF0000"/>
      <name val="Cambria"/>
      <family val="1"/>
    </font>
    <font>
      <b/>
      <sz val="10"/>
      <color rgb="FFFF0000"/>
      <name val="Cambria"/>
      <family val="1"/>
    </font>
    <font>
      <b/>
      <sz val="14"/>
      <color rgb="FFFF0000"/>
      <name val="Cambria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Calibri"/>
      <family val="2"/>
    </font>
    <font>
      <b/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rgb="FFFF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0" fontId="100" fillId="27" borderId="2" applyNumberFormat="0" applyAlignment="0" applyProtection="0"/>
    <xf numFmtId="0" fontId="10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3" applyNumberFormat="0" applyFill="0" applyAlignment="0" applyProtection="0"/>
    <xf numFmtId="0" fontId="103" fillId="29" borderId="4" applyNumberFormat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7" fillId="0" borderId="0">
      <alignment/>
      <protection/>
    </xf>
    <xf numFmtId="0" fontId="45" fillId="0" borderId="0">
      <alignment/>
      <protection/>
    </xf>
    <xf numFmtId="0" fontId="10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9" fillId="0" borderId="8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32" borderId="0" applyNumberFormat="0" applyBorder="0" applyAlignment="0" applyProtection="0"/>
  </cellStyleXfs>
  <cellXfs count="617">
    <xf numFmtId="0" fontId="0" fillId="0" borderId="0" xfId="0" applyAlignment="1">
      <alignment/>
    </xf>
    <xf numFmtId="0" fontId="0" fillId="0" borderId="0" xfId="0" applyFont="1" applyAlignment="1">
      <alignment/>
    </xf>
    <xf numFmtId="0" fontId="114" fillId="0" borderId="0" xfId="0" applyFont="1" applyAlignment="1">
      <alignment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3" fillId="0" borderId="0" xfId="52" applyFont="1" applyAlignment="1">
      <alignment horizontal="left" vertical="top"/>
      <protection/>
    </xf>
    <xf numFmtId="0" fontId="3" fillId="0" borderId="0" xfId="52" applyFo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8" fillId="0" borderId="0" xfId="52" applyFont="1">
      <alignment/>
      <protection/>
    </xf>
    <xf numFmtId="0" fontId="13" fillId="0" borderId="0" xfId="52" applyFont="1">
      <alignment/>
      <protection/>
    </xf>
    <xf numFmtId="0" fontId="11" fillId="0" borderId="0" xfId="52" applyFont="1">
      <alignment/>
      <protection/>
    </xf>
    <xf numFmtId="0" fontId="9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1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1" fillId="0" borderId="0" xfId="52" applyFont="1" applyFill="1">
      <alignment/>
      <protection/>
    </xf>
    <xf numFmtId="0" fontId="11" fillId="0" borderId="0" xfId="0" applyFont="1" applyAlignment="1">
      <alignment horizontal="left" vertical="top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Alignment="1">
      <alignment horizontal="left" vertical="top"/>
    </xf>
    <xf numFmtId="0" fontId="10" fillId="0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/>
    </xf>
    <xf numFmtId="9" fontId="0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9" fontId="11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/>
    </xf>
    <xf numFmtId="4" fontId="8" fillId="33" borderId="10" xfId="0" applyNumberFormat="1" applyFont="1" applyFill="1" applyBorder="1" applyAlignment="1">
      <alignment horizontal="center" vertical="center" wrapText="1"/>
    </xf>
    <xf numFmtId="9" fontId="8" fillId="33" borderId="10" xfId="0" applyNumberFormat="1" applyFont="1" applyFill="1" applyBorder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9" fontId="8" fillId="33" borderId="11" xfId="0" applyNumberFormat="1" applyFont="1" applyFill="1" applyBorder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 wrapText="1"/>
    </xf>
    <xf numFmtId="9" fontId="13" fillId="0" borderId="11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8" fillId="0" borderId="0" xfId="52" applyFont="1" applyAlignment="1">
      <alignment horizontal="center" vertical="center"/>
      <protection/>
    </xf>
    <xf numFmtId="4" fontId="22" fillId="0" borderId="0" xfId="0" applyNumberFormat="1" applyFont="1" applyAlignment="1">
      <alignment horizontal="center" vertical="center"/>
    </xf>
    <xf numFmtId="0" fontId="2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4" fontId="0" fillId="0" borderId="0" xfId="52" applyNumberFormat="1" applyAlignment="1">
      <alignment horizontal="center" vertical="center"/>
      <protection/>
    </xf>
    <xf numFmtId="4" fontId="4" fillId="0" borderId="0" xfId="52" applyNumberFormat="1" applyFont="1" applyAlignment="1">
      <alignment horizontal="center" vertical="center"/>
      <protection/>
    </xf>
    <xf numFmtId="4" fontId="13" fillId="0" borderId="0" xfId="52" applyNumberFormat="1" applyFont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9" fontId="13" fillId="0" borderId="0" xfId="0" applyNumberFormat="1" applyFont="1" applyAlignment="1">
      <alignment/>
    </xf>
    <xf numFmtId="9" fontId="11" fillId="0" borderId="0" xfId="0" applyNumberFormat="1" applyFont="1" applyBorder="1" applyAlignment="1">
      <alignment horizontal="right"/>
    </xf>
    <xf numFmtId="4" fontId="13" fillId="0" borderId="0" xfId="0" applyNumberFormat="1" applyFont="1" applyAlignment="1">
      <alignment/>
    </xf>
    <xf numFmtId="4" fontId="11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9" fontId="0" fillId="0" borderId="0" xfId="0" applyNumberFormat="1" applyFont="1" applyFill="1" applyAlignment="1">
      <alignment horizontal="center" vertical="center"/>
    </xf>
    <xf numFmtId="0" fontId="9" fillId="0" borderId="10" xfId="53" applyFont="1" applyBorder="1" applyAlignment="1">
      <alignment horizontal="center" vertical="center" wrapText="1"/>
      <protection/>
    </xf>
    <xf numFmtId="4" fontId="11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4" fontId="11" fillId="0" borderId="13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27" fillId="0" borderId="10" xfId="53" applyFont="1" applyBorder="1" applyAlignment="1">
      <alignment horizontal="center" vertical="center" wrapText="1"/>
      <protection/>
    </xf>
    <xf numFmtId="0" fontId="27" fillId="36" borderId="10" xfId="53" applyFont="1" applyFill="1" applyBorder="1" applyAlignment="1">
      <alignment horizontal="center" vertical="center" wrapText="1"/>
      <protection/>
    </xf>
    <xf numFmtId="0" fontId="34" fillId="0" borderId="10" xfId="53" applyFont="1" applyBorder="1" applyAlignment="1">
      <alignment horizontal="center" vertical="center" wrapText="1"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0" borderId="10" xfId="53" applyFont="1" applyBorder="1" applyAlignment="1">
      <alignment horizontal="center" vertical="center" wrapText="1"/>
      <protection/>
    </xf>
    <xf numFmtId="0" fontId="32" fillId="0" borderId="10" xfId="53" applyFont="1" applyBorder="1" applyAlignment="1">
      <alignment horizontal="center" vertical="center" wrapText="1"/>
      <protection/>
    </xf>
    <xf numFmtId="3" fontId="40" fillId="0" borderId="10" xfId="0" applyNumberFormat="1" applyFont="1" applyBorder="1" applyAlignment="1">
      <alignment horizontal="center" vertical="center" wrapText="1"/>
    </xf>
    <xf numFmtId="0" fontId="41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11" fillId="37" borderId="10" xfId="0" applyNumberFormat="1" applyFont="1" applyFill="1" applyBorder="1" applyAlignment="1">
      <alignment horizontal="center" vertical="center" wrapText="1"/>
    </xf>
    <xf numFmtId="9" fontId="11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/>
    </xf>
    <xf numFmtId="0" fontId="11" fillId="37" borderId="10" xfId="0" applyFont="1" applyFill="1" applyBorder="1" applyAlignment="1" applyProtection="1">
      <alignment horizontal="center" vertical="center" wrapText="1"/>
      <protection/>
    </xf>
    <xf numFmtId="4" fontId="8" fillId="37" borderId="10" xfId="0" applyNumberFormat="1" applyFont="1" applyFill="1" applyBorder="1" applyAlignment="1">
      <alignment horizontal="center" vertical="center"/>
    </xf>
    <xf numFmtId="9" fontId="8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/>
    </xf>
    <xf numFmtId="4" fontId="8" fillId="37" borderId="10" xfId="0" applyNumberFormat="1" applyFont="1" applyFill="1" applyBorder="1" applyAlignment="1">
      <alignment/>
    </xf>
    <xf numFmtId="9" fontId="8" fillId="37" borderId="10" xfId="0" applyNumberFormat="1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" fontId="15" fillId="37" borderId="10" xfId="0" applyNumberFormat="1" applyFont="1" applyFill="1" applyBorder="1" applyAlignment="1">
      <alignment horizontal="center" vertical="center"/>
    </xf>
    <xf numFmtId="9" fontId="15" fillId="37" borderId="10" xfId="0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3" fontId="11" fillId="37" borderId="10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9" fontId="8" fillId="37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11" fillId="37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4" fontId="13" fillId="37" borderId="10" xfId="0" applyNumberFormat="1" applyFont="1" applyFill="1" applyBorder="1" applyAlignment="1">
      <alignment horizontal="center" vertical="center"/>
    </xf>
    <xf numFmtId="9" fontId="13" fillId="37" borderId="10" xfId="0" applyNumberFormat="1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wrapText="1"/>
    </xf>
    <xf numFmtId="4" fontId="14" fillId="37" borderId="11" xfId="0" applyNumberFormat="1" applyFont="1" applyFill="1" applyBorder="1" applyAlignment="1">
      <alignment horizontal="center" vertical="center" wrapText="1"/>
    </xf>
    <xf numFmtId="9" fontId="14" fillId="37" borderId="11" xfId="0" applyNumberFormat="1" applyFont="1" applyFill="1" applyBorder="1" applyAlignment="1">
      <alignment horizontal="center" vertical="center"/>
    </xf>
    <xf numFmtId="4" fontId="11" fillId="37" borderId="11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4" fontId="14" fillId="37" borderId="10" xfId="0" applyNumberFormat="1" applyFont="1" applyFill="1" applyBorder="1" applyAlignment="1">
      <alignment horizontal="center" vertical="center" wrapText="1"/>
    </xf>
    <xf numFmtId="9" fontId="14" fillId="37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4" fontId="13" fillId="37" borderId="10" xfId="0" applyNumberFormat="1" applyFont="1" applyFill="1" applyBorder="1" applyAlignment="1">
      <alignment horizontal="center" vertical="center"/>
    </xf>
    <xf numFmtId="9" fontId="13" fillId="37" borderId="10" xfId="0" applyNumberFormat="1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4" fontId="13" fillId="37" borderId="10" xfId="0" applyNumberFormat="1" applyFont="1" applyFill="1" applyBorder="1" applyAlignment="1">
      <alignment/>
    </xf>
    <xf numFmtId="9" fontId="13" fillId="37" borderId="10" xfId="0" applyNumberFormat="1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20" fillId="37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37" borderId="10" xfId="0" applyFont="1" applyFill="1" applyBorder="1" applyAlignment="1">
      <alignment horizontal="left" vertical="center" wrapText="1"/>
    </xf>
    <xf numFmtId="0" fontId="40" fillId="37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53" applyFont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115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8" fillId="37" borderId="10" xfId="53" applyFont="1" applyFill="1" applyBorder="1">
      <alignment/>
      <protection/>
    </xf>
    <xf numFmtId="0" fontId="11" fillId="37" borderId="10" xfId="53" applyFont="1" applyFill="1" applyBorder="1">
      <alignment/>
      <protection/>
    </xf>
    <xf numFmtId="0" fontId="13" fillId="37" borderId="10" xfId="53" applyFont="1" applyFill="1" applyBorder="1">
      <alignment/>
      <protection/>
    </xf>
    <xf numFmtId="0" fontId="13" fillId="37" borderId="10" xfId="53" applyFont="1" applyFill="1" applyBorder="1" applyAlignment="1">
      <alignment horizontal="center" vertical="center"/>
      <protection/>
    </xf>
    <xf numFmtId="4" fontId="13" fillId="37" borderId="10" xfId="53" applyNumberFormat="1" applyFont="1" applyFill="1" applyBorder="1" applyAlignment="1">
      <alignment horizontal="center" vertical="center"/>
      <protection/>
    </xf>
    <xf numFmtId="0" fontId="11" fillId="37" borderId="10" xfId="53" applyFont="1" applyFill="1" applyBorder="1" applyAlignment="1">
      <alignment horizontal="center" vertical="center" wrapText="1"/>
      <protection/>
    </xf>
    <xf numFmtId="0" fontId="11" fillId="37" borderId="10" xfId="53" applyFont="1" applyFill="1" applyBorder="1" applyAlignment="1">
      <alignment horizontal="center" vertical="center"/>
      <protection/>
    </xf>
    <xf numFmtId="4" fontId="11" fillId="37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/>
    </xf>
    <xf numFmtId="9" fontId="24" fillId="0" borderId="1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6" fillId="0" borderId="0" xfId="0" applyFont="1" applyFill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116" fillId="0" borderId="0" xfId="0" applyFont="1" applyFill="1" applyAlignment="1">
      <alignment/>
    </xf>
    <xf numFmtId="0" fontId="117" fillId="0" borderId="10" xfId="0" applyFont="1" applyFill="1" applyBorder="1" applyAlignment="1">
      <alignment/>
    </xf>
    <xf numFmtId="3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8" fillId="0" borderId="0" xfId="0" applyFont="1" applyFill="1" applyAlignment="1">
      <alignment/>
    </xf>
    <xf numFmtId="0" fontId="119" fillId="0" borderId="0" xfId="52" applyFont="1" applyFill="1">
      <alignment/>
      <protection/>
    </xf>
    <xf numFmtId="0" fontId="11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20" fillId="0" borderId="0" xfId="0" applyFont="1" applyFill="1" applyAlignment="1">
      <alignment/>
    </xf>
    <xf numFmtId="4" fontId="20" fillId="0" borderId="0" xfId="0" applyNumberFormat="1" applyFont="1" applyFill="1" applyAlignment="1">
      <alignment horizontal="center" vertical="center"/>
    </xf>
    <xf numFmtId="0" fontId="11" fillId="6" borderId="11" xfId="0" applyFont="1" applyFill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9" fillId="6" borderId="10" xfId="0" applyFont="1" applyFill="1" applyBorder="1" applyAlignment="1">
      <alignment horizontal="center" vertical="center" wrapText="1"/>
    </xf>
    <xf numFmtId="0" fontId="119" fillId="16" borderId="10" xfId="0" applyFont="1" applyFill="1" applyBorder="1" applyAlignment="1">
      <alignment horizontal="center" vertical="center" wrapText="1"/>
    </xf>
    <xf numFmtId="0" fontId="119" fillId="9" borderId="10" xfId="0" applyFont="1" applyFill="1" applyBorder="1" applyAlignment="1">
      <alignment horizontal="center" vertical="center" wrapText="1"/>
    </xf>
    <xf numFmtId="0" fontId="119" fillId="13" borderId="10" xfId="0" applyFont="1" applyFill="1" applyBorder="1" applyAlignment="1">
      <alignment horizontal="center" vertical="center" wrapText="1"/>
    </xf>
    <xf numFmtId="0" fontId="119" fillId="34" borderId="10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115" fillId="33" borderId="0" xfId="0" applyFont="1" applyFill="1" applyAlignment="1">
      <alignment/>
    </xf>
    <xf numFmtId="0" fontId="30" fillId="35" borderId="17" xfId="0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40" fillId="0" borderId="16" xfId="0" applyFont="1" applyFill="1" applyBorder="1" applyAlignment="1">
      <alignment horizontal="center" vertical="center" wrapText="1"/>
    </xf>
    <xf numFmtId="0" fontId="119" fillId="6" borderId="11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1" xfId="53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51" fillId="0" borderId="13" xfId="0" applyFont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8" fillId="0" borderId="13" xfId="57" applyFont="1" applyFill="1" applyBorder="1" applyAlignment="1">
      <alignment horizontal="center" vertical="center" wrapText="1"/>
      <protection/>
    </xf>
    <xf numFmtId="9" fontId="24" fillId="0" borderId="19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4" fontId="23" fillId="0" borderId="21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3" fontId="20" fillId="2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 wrapText="1"/>
    </xf>
    <xf numFmtId="9" fontId="0" fillId="0" borderId="22" xfId="0" applyNumberForma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" fontId="39" fillId="0" borderId="10" xfId="60" applyNumberFormat="1" applyFont="1" applyFill="1" applyBorder="1" applyAlignment="1" applyProtection="1">
      <alignment horizontal="center" vertical="center"/>
      <protection hidden="1"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27" fillId="0" borderId="10" xfId="53" applyFont="1" applyFill="1" applyBorder="1" applyAlignment="1">
      <alignment horizontal="center" vertical="center" wrapText="1"/>
      <protection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center" vertical="center"/>
    </xf>
    <xf numFmtId="4" fontId="0" fillId="37" borderId="10" xfId="0" applyNumberFormat="1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justify" vertical="center"/>
    </xf>
    <xf numFmtId="0" fontId="0" fillId="37" borderId="10" xfId="0" applyFont="1" applyFill="1" applyBorder="1" applyAlignment="1">
      <alignment wrapText="1"/>
    </xf>
    <xf numFmtId="0" fontId="115" fillId="37" borderId="10" xfId="0" applyFont="1" applyFill="1" applyBorder="1" applyAlignment="1">
      <alignment/>
    </xf>
    <xf numFmtId="4" fontId="0" fillId="37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11" fillId="37" borderId="10" xfId="0" applyFont="1" applyFill="1" applyBorder="1" applyAlignment="1">
      <alignment horizontal="center" vertical="center" wrapText="1"/>
    </xf>
    <xf numFmtId="0" fontId="121" fillId="34" borderId="10" xfId="0" applyFont="1" applyFill="1" applyBorder="1" applyAlignment="1">
      <alignment horizontal="center" vertical="center" wrapText="1"/>
    </xf>
    <xf numFmtId="0" fontId="115" fillId="33" borderId="10" xfId="0" applyFont="1" applyFill="1" applyBorder="1" applyAlignment="1">
      <alignment/>
    </xf>
    <xf numFmtId="0" fontId="122" fillId="33" borderId="10" xfId="0" applyFont="1" applyFill="1" applyBorder="1" applyAlignment="1">
      <alignment horizontal="center" vertical="center"/>
    </xf>
    <xf numFmtId="0" fontId="122" fillId="0" borderId="10" xfId="0" applyFont="1" applyBorder="1" applyAlignment="1">
      <alignment horizontal="center" vertical="center"/>
    </xf>
    <xf numFmtId="0" fontId="122" fillId="0" borderId="10" xfId="0" applyFont="1" applyBorder="1" applyAlignment="1">
      <alignment horizontal="center" vertical="center" wrapText="1"/>
    </xf>
    <xf numFmtId="0" fontId="115" fillId="33" borderId="10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115" fillId="0" borderId="0" xfId="0" applyFont="1" applyFill="1" applyAlignment="1">
      <alignment/>
    </xf>
    <xf numFmtId="0" fontId="122" fillId="0" borderId="11" xfId="0" applyFont="1" applyBorder="1" applyAlignment="1">
      <alignment horizontal="center" vertical="center" wrapText="1"/>
    </xf>
    <xf numFmtId="0" fontId="115" fillId="37" borderId="11" xfId="0" applyFont="1" applyFill="1" applyBorder="1" applyAlignment="1">
      <alignment/>
    </xf>
    <xf numFmtId="0" fontId="115" fillId="0" borderId="10" xfId="0" applyFont="1" applyBorder="1" applyAlignment="1">
      <alignment/>
    </xf>
    <xf numFmtId="0" fontId="123" fillId="6" borderId="10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0" fillId="37" borderId="11" xfId="0" applyFont="1" applyFill="1" applyBorder="1" applyAlignment="1">
      <alignment/>
    </xf>
    <xf numFmtId="0" fontId="0" fillId="37" borderId="13" xfId="0" applyFont="1" applyFill="1" applyBorder="1" applyAlignment="1">
      <alignment horizontal="center" vertical="center" wrapText="1"/>
    </xf>
    <xf numFmtId="0" fontId="115" fillId="33" borderId="11" xfId="0" applyFont="1" applyFill="1" applyBorder="1" applyAlignment="1">
      <alignment/>
    </xf>
    <xf numFmtId="0" fontId="115" fillId="33" borderId="0" xfId="0" applyFont="1" applyFill="1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39" fillId="33" borderId="10" xfId="60" applyNumberFormat="1" applyFont="1" applyFill="1" applyBorder="1" applyAlignment="1" applyProtection="1">
      <alignment horizontal="center" vertical="center"/>
      <protection hidden="1" locked="0"/>
    </xf>
    <xf numFmtId="0" fontId="11" fillId="33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7" fillId="33" borderId="10" xfId="53" applyFont="1" applyFill="1" applyBorder="1" applyAlignment="1">
      <alignment horizontal="center" vertical="center" wrapText="1"/>
      <protection/>
    </xf>
    <xf numFmtId="3" fontId="20" fillId="0" borderId="17" xfId="0" applyNumberFormat="1" applyFont="1" applyBorder="1" applyAlignment="1">
      <alignment horizontal="center" vertical="center" wrapText="1"/>
    </xf>
    <xf numFmtId="0" fontId="34" fillId="33" borderId="10" xfId="53" applyFont="1" applyFill="1" applyBorder="1" applyAlignment="1">
      <alignment horizontal="center" vertical="center" wrapText="1"/>
      <protection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1" fillId="0" borderId="10" xfId="55" applyFont="1" applyBorder="1" applyAlignment="1">
      <alignment horizontal="center" vertical="center" wrapText="1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52" fillId="14" borderId="10" xfId="41" applyFont="1" applyFill="1" applyBorder="1" applyAlignment="1">
      <alignment horizontal="center" vertical="center" wrapText="1"/>
    </xf>
    <xf numFmtId="0" fontId="125" fillId="13" borderId="10" xfId="41" applyFont="1" applyFill="1" applyBorder="1" applyAlignment="1">
      <alignment horizontal="center" vertical="center" wrapText="1"/>
    </xf>
    <xf numFmtId="4" fontId="11" fillId="0" borderId="10" xfId="55" applyNumberFormat="1" applyFont="1" applyBorder="1" applyAlignment="1">
      <alignment horizontal="center" vertical="center" wrapText="1"/>
      <protection/>
    </xf>
    <xf numFmtId="9" fontId="11" fillId="0" borderId="10" xfId="55" applyNumberFormat="1" applyFont="1" applyBorder="1" applyAlignment="1">
      <alignment horizontal="center" vertical="center" wrapText="1"/>
      <protection/>
    </xf>
    <xf numFmtId="0" fontId="11" fillId="37" borderId="10" xfId="55" applyFont="1" applyFill="1" applyBorder="1" applyAlignment="1">
      <alignment horizontal="center" vertical="center" wrapText="1"/>
      <protection/>
    </xf>
    <xf numFmtId="0" fontId="126" fillId="0" borderId="10" xfId="0" applyFont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" fontId="126" fillId="0" borderId="10" xfId="0" applyNumberFormat="1" applyFont="1" applyBorder="1" applyAlignment="1">
      <alignment horizontal="center" vertical="center" wrapText="1"/>
    </xf>
    <xf numFmtId="9" fontId="126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 wrapText="1"/>
    </xf>
    <xf numFmtId="0" fontId="12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127" fillId="0" borderId="10" xfId="0" applyNumberFormat="1" applyFont="1" applyBorder="1" applyAlignment="1">
      <alignment horizontal="center" vertical="center" wrapText="1"/>
    </xf>
    <xf numFmtId="9" fontId="127" fillId="0" borderId="10" xfId="0" applyNumberFormat="1" applyFont="1" applyBorder="1" applyAlignment="1">
      <alignment horizontal="center" vertical="center" wrapText="1"/>
    </xf>
    <xf numFmtId="0" fontId="126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4" fontId="122" fillId="0" borderId="0" xfId="0" applyNumberFormat="1" applyFont="1" applyAlignment="1">
      <alignment horizontal="center" vertical="center"/>
    </xf>
    <xf numFmtId="0" fontId="129" fillId="0" borderId="0" xfId="52" applyFont="1" applyAlignment="1">
      <alignment horizontal="center" vertical="center"/>
      <protection/>
    </xf>
    <xf numFmtId="4" fontId="8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4" fontId="129" fillId="0" borderId="0" xfId="0" applyNumberFormat="1" applyFont="1" applyAlignment="1">
      <alignment/>
    </xf>
    <xf numFmtId="4" fontId="115" fillId="0" borderId="0" xfId="0" applyNumberFormat="1" applyFont="1" applyFill="1" applyBorder="1" applyAlignment="1">
      <alignment horizontal="center" vertical="center" wrapText="1"/>
    </xf>
    <xf numFmtId="4" fontId="122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/>
    </xf>
    <xf numFmtId="4" fontId="122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39" fillId="0" borderId="11" xfId="60" applyNumberFormat="1" applyFont="1" applyFill="1" applyBorder="1" applyAlignment="1" applyProtection="1">
      <alignment horizontal="center" vertical="center"/>
      <protection hidden="1" locked="0"/>
    </xf>
    <xf numFmtId="9" fontId="8" fillId="0" borderId="11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20" fillId="37" borderId="17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0" fillId="37" borderId="12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37" borderId="12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left" vertical="center" wrapText="1"/>
    </xf>
    <xf numFmtId="0" fontId="28" fillId="35" borderId="14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left" vertical="center" wrapText="1"/>
    </xf>
    <xf numFmtId="0" fontId="29" fillId="35" borderId="14" xfId="0" applyFont="1" applyFill="1" applyBorder="1" applyAlignment="1">
      <alignment horizontal="left" vertical="center" wrapText="1"/>
    </xf>
    <xf numFmtId="0" fontId="29" fillId="35" borderId="17" xfId="0" applyFont="1" applyFill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5" fillId="35" borderId="14" xfId="0" applyFont="1" applyFill="1" applyBorder="1" applyAlignment="1">
      <alignment horizontal="left" vertical="center" wrapText="1"/>
    </xf>
    <xf numFmtId="0" fontId="25" fillId="35" borderId="10" xfId="0" applyFont="1" applyFill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0" xfId="52" applyFont="1" applyAlignment="1">
      <alignment horizontal="center" vertical="center"/>
      <protection/>
    </xf>
    <xf numFmtId="0" fontId="4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6" fillId="37" borderId="12" xfId="53" applyFont="1" applyFill="1" applyBorder="1" applyAlignment="1">
      <alignment horizontal="center" vertical="center" wrapText="1"/>
      <protection/>
    </xf>
    <xf numFmtId="0" fontId="11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13" xfId="0" applyFont="1" applyBorder="1" applyAlignment="1">
      <alignment horizontal="right"/>
    </xf>
    <xf numFmtId="0" fontId="11" fillId="0" borderId="12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4" fontId="20" fillId="0" borderId="0" xfId="0" applyNumberFormat="1" applyFont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4" fontId="58" fillId="0" borderId="0" xfId="0" applyNumberFormat="1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0" fillId="0" borderId="25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_czyst_gosp_2018" xfId="54"/>
    <cellStyle name="Normalny_Arkusz1" xfId="55"/>
    <cellStyle name="Normalny_czyst_gosp_2018" xfId="56"/>
    <cellStyle name="Normalny_New Arkusz programu Microsoft Excel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N69"/>
  <sheetViews>
    <sheetView zoomScalePageLayoutView="0" workbookViewId="0" topLeftCell="A57">
      <selection activeCell="P64" sqref="P64"/>
    </sheetView>
  </sheetViews>
  <sheetFormatPr defaultColWidth="9.28125" defaultRowHeight="12.75"/>
  <cols>
    <col min="1" max="1" width="5.421875" style="66" customWidth="1"/>
    <col min="2" max="2" width="19.57421875" style="162" customWidth="1"/>
    <col min="3" max="3" width="12.57421875" style="1" customWidth="1"/>
    <col min="4" max="4" width="22.57421875" style="1" customWidth="1"/>
    <col min="5" max="5" width="10.57421875" style="1" customWidth="1"/>
    <col min="6" max="6" width="8.57421875" style="80" customWidth="1"/>
    <col min="7" max="10" width="6.421875" style="80" hidden="1" customWidth="1"/>
    <col min="11" max="11" width="10.57421875" style="80" hidden="1" customWidth="1"/>
    <col min="12" max="12" width="8.421875" style="80" hidden="1" customWidth="1"/>
    <col min="13" max="13" width="8.57421875" style="80" hidden="1" customWidth="1"/>
    <col min="14" max="15" width="8.421875" style="80" hidden="1" customWidth="1"/>
    <col min="16" max="16" width="10.00390625" style="117" customWidth="1"/>
    <col min="17" max="17" width="7.57421875" style="118" customWidth="1"/>
    <col min="18" max="19" width="10.57421875" style="117" customWidth="1"/>
    <col min="20" max="20" width="12.00390625" style="117" customWidth="1"/>
    <col min="21" max="21" width="13.421875" style="92" customWidth="1"/>
    <col min="22" max="22" width="22.28125" style="383" customWidth="1"/>
    <col min="23" max="23" width="20.28125" style="383" customWidth="1"/>
    <col min="24" max="113" width="9.28125" style="383" customWidth="1"/>
    <col min="114" max="16384" width="9.28125" style="1" customWidth="1"/>
  </cols>
  <sheetData>
    <row r="1" ht="12.75" customHeight="1" hidden="1"/>
    <row r="2" ht="12.75" customHeight="1">
      <c r="B2" s="285" t="s">
        <v>279</v>
      </c>
    </row>
    <row r="3" spans="2:19" ht="12.75" customHeight="1">
      <c r="B3" s="285" t="s">
        <v>280</v>
      </c>
      <c r="S3" s="127" t="s">
        <v>808</v>
      </c>
    </row>
    <row r="4" spans="1:23" ht="12.75">
      <c r="A4" s="10"/>
      <c r="B4" s="200"/>
      <c r="C4" s="8"/>
      <c r="D4" s="8"/>
      <c r="E4" s="8"/>
      <c r="F4" s="90"/>
      <c r="G4" s="90"/>
      <c r="H4" s="90"/>
      <c r="I4" s="90"/>
      <c r="J4" s="90"/>
      <c r="K4" s="90"/>
      <c r="L4" s="90"/>
      <c r="M4" s="90"/>
      <c r="N4" s="90"/>
      <c r="O4" s="90"/>
      <c r="P4" s="122"/>
      <c r="Q4" s="120"/>
      <c r="R4" s="121"/>
      <c r="S4" s="524" t="s">
        <v>278</v>
      </c>
      <c r="T4" s="525"/>
      <c r="U4" s="30"/>
      <c r="V4" s="368"/>
      <c r="W4" s="368"/>
    </row>
    <row r="5" spans="1:23" ht="15.75">
      <c r="A5" s="10"/>
      <c r="B5" s="202" t="s">
        <v>11</v>
      </c>
      <c r="C5" s="12"/>
      <c r="D5" s="12"/>
      <c r="E5" s="12"/>
      <c r="F5" s="60"/>
      <c r="G5" s="60"/>
      <c r="H5" s="60"/>
      <c r="I5" s="60"/>
      <c r="J5" s="60"/>
      <c r="K5" s="60"/>
      <c r="L5" s="60"/>
      <c r="M5" s="60"/>
      <c r="N5" s="60"/>
      <c r="O5" s="60"/>
      <c r="P5" s="131"/>
      <c r="Q5" s="120"/>
      <c r="R5" s="121"/>
      <c r="S5" s="121"/>
      <c r="T5" s="130"/>
      <c r="U5" s="30"/>
      <c r="V5" s="368"/>
      <c r="W5" s="368"/>
    </row>
    <row r="6" spans="1:23" ht="15.75">
      <c r="A6" s="10"/>
      <c r="B6" s="401"/>
      <c r="C6" s="12"/>
      <c r="D6" s="12"/>
      <c r="E6" s="12"/>
      <c r="F6" s="60"/>
      <c r="G6" s="60"/>
      <c r="H6" s="60"/>
      <c r="I6" s="60"/>
      <c r="J6" s="60"/>
      <c r="K6" s="60"/>
      <c r="L6" s="60"/>
      <c r="M6" s="60"/>
      <c r="N6" s="60"/>
      <c r="O6" s="60"/>
      <c r="P6" s="131"/>
      <c r="Q6" s="120"/>
      <c r="R6" s="121"/>
      <c r="S6" s="121"/>
      <c r="T6" s="121"/>
      <c r="U6" s="30"/>
      <c r="V6" s="368"/>
      <c r="W6" s="368"/>
    </row>
    <row r="7" spans="1:23" ht="25.5">
      <c r="A7" s="65"/>
      <c r="B7" s="169" t="s">
        <v>319</v>
      </c>
      <c r="C7" s="7"/>
      <c r="D7" s="7"/>
      <c r="E7" s="7"/>
      <c r="F7" s="70"/>
      <c r="G7" s="526" t="s">
        <v>364</v>
      </c>
      <c r="H7" s="527"/>
      <c r="I7" s="527"/>
      <c r="J7" s="358" t="s">
        <v>286</v>
      </c>
      <c r="K7" s="194" t="s">
        <v>284</v>
      </c>
      <c r="L7" s="519" t="s">
        <v>286</v>
      </c>
      <c r="M7" s="520"/>
      <c r="N7" s="521"/>
      <c r="O7" s="194" t="s">
        <v>310</v>
      </c>
      <c r="P7" s="487"/>
      <c r="Q7" s="120"/>
      <c r="R7" s="121"/>
      <c r="S7" s="121"/>
      <c r="T7" s="121"/>
      <c r="U7" s="30"/>
      <c r="V7" s="368"/>
      <c r="W7" s="368"/>
    </row>
    <row r="8" spans="1:23" ht="16.5" customHeight="1">
      <c r="A8" s="244"/>
      <c r="B8" s="245"/>
      <c r="C8" s="522" t="s">
        <v>264</v>
      </c>
      <c r="D8" s="523"/>
      <c r="E8" s="246"/>
      <c r="F8" s="240"/>
      <c r="G8" s="240"/>
      <c r="H8" s="240"/>
      <c r="I8" s="240"/>
      <c r="J8" s="240" t="s">
        <v>360</v>
      </c>
      <c r="K8" s="240"/>
      <c r="L8" s="240"/>
      <c r="M8" s="286" t="s">
        <v>312</v>
      </c>
      <c r="N8" s="286" t="s">
        <v>312</v>
      </c>
      <c r="O8" s="288"/>
      <c r="P8" s="248"/>
      <c r="Q8" s="249"/>
      <c r="R8" s="248"/>
      <c r="S8" s="248"/>
      <c r="T8" s="248"/>
      <c r="U8" s="397"/>
      <c r="V8" s="246"/>
      <c r="W8" s="246"/>
    </row>
    <row r="9" spans="1:23" ht="127.5">
      <c r="A9" s="240" t="s">
        <v>4</v>
      </c>
      <c r="B9" s="241" t="s">
        <v>508</v>
      </c>
      <c r="C9" s="240" t="s">
        <v>5</v>
      </c>
      <c r="D9" s="240" t="s">
        <v>92</v>
      </c>
      <c r="E9" s="240" t="s">
        <v>6</v>
      </c>
      <c r="F9" s="240" t="s">
        <v>135</v>
      </c>
      <c r="G9" s="240" t="s">
        <v>115</v>
      </c>
      <c r="H9" s="240" t="s">
        <v>116</v>
      </c>
      <c r="I9" s="240" t="s">
        <v>118</v>
      </c>
      <c r="J9" s="240" t="s">
        <v>117</v>
      </c>
      <c r="K9" s="240" t="s">
        <v>131</v>
      </c>
      <c r="L9" s="240" t="s">
        <v>119</v>
      </c>
      <c r="M9" s="240" t="s">
        <v>120</v>
      </c>
      <c r="N9" s="240" t="s">
        <v>121</v>
      </c>
      <c r="O9" s="240" t="s">
        <v>311</v>
      </c>
      <c r="P9" s="242" t="s">
        <v>260</v>
      </c>
      <c r="Q9" s="243" t="s">
        <v>7</v>
      </c>
      <c r="R9" s="242" t="s">
        <v>261</v>
      </c>
      <c r="S9" s="242" t="s">
        <v>262</v>
      </c>
      <c r="T9" s="242" t="s">
        <v>263</v>
      </c>
      <c r="U9" s="240" t="s">
        <v>3</v>
      </c>
      <c r="V9" s="240" t="s">
        <v>512</v>
      </c>
      <c r="W9" s="240" t="s">
        <v>519</v>
      </c>
    </row>
    <row r="10" spans="1:23" ht="105">
      <c r="A10" s="17">
        <v>1</v>
      </c>
      <c r="B10" s="45" t="s">
        <v>373</v>
      </c>
      <c r="C10" s="29" t="s">
        <v>46</v>
      </c>
      <c r="D10" s="29" t="s">
        <v>112</v>
      </c>
      <c r="E10" s="27" t="s">
        <v>25</v>
      </c>
      <c r="F10" s="17">
        <f>SUM(G10:O10)</f>
        <v>152</v>
      </c>
      <c r="G10" s="94">
        <v>7</v>
      </c>
      <c r="H10" s="96">
        <v>70</v>
      </c>
      <c r="I10" s="98">
        <v>5</v>
      </c>
      <c r="J10" s="100">
        <v>60</v>
      </c>
      <c r="K10" s="106"/>
      <c r="L10" s="102">
        <v>5</v>
      </c>
      <c r="M10" s="102">
        <v>5</v>
      </c>
      <c r="N10" s="102"/>
      <c r="O10" s="356"/>
      <c r="P10" s="132"/>
      <c r="Q10" s="124"/>
      <c r="R10" s="132">
        <f aca="true" t="shared" si="0" ref="R10:R46">ROUND(P10*(1+Q10),2)</f>
        <v>0</v>
      </c>
      <c r="S10" s="132">
        <f>P10*F10</f>
        <v>0</v>
      </c>
      <c r="T10" s="132">
        <f aca="true" t="shared" si="1" ref="T10:T46">R10*F10</f>
        <v>0</v>
      </c>
      <c r="U10" s="14"/>
      <c r="V10" s="246"/>
      <c r="W10" s="240"/>
    </row>
    <row r="11" spans="1:23" ht="84">
      <c r="A11" s="17">
        <v>2</v>
      </c>
      <c r="B11" s="45" t="s">
        <v>455</v>
      </c>
      <c r="C11" s="29" t="s">
        <v>31</v>
      </c>
      <c r="D11" s="29" t="s">
        <v>60</v>
      </c>
      <c r="E11" s="27" t="s">
        <v>30</v>
      </c>
      <c r="F11" s="17">
        <f aca="true" t="shared" si="2" ref="F11:F52">SUM(G11:O11)</f>
        <v>2</v>
      </c>
      <c r="G11" s="94">
        <v>0</v>
      </c>
      <c r="H11" s="96">
        <v>1</v>
      </c>
      <c r="I11" s="98">
        <v>1</v>
      </c>
      <c r="J11" s="100"/>
      <c r="K11" s="106"/>
      <c r="L11" s="102"/>
      <c r="M11" s="102"/>
      <c r="N11" s="102"/>
      <c r="O11" s="356"/>
      <c r="P11" s="132"/>
      <c r="Q11" s="124"/>
      <c r="R11" s="132">
        <f t="shared" si="0"/>
        <v>0</v>
      </c>
      <c r="S11" s="132">
        <f aca="true" t="shared" si="3" ref="S11:S47">P11*F11</f>
        <v>0</v>
      </c>
      <c r="T11" s="132">
        <f t="shared" si="1"/>
        <v>0</v>
      </c>
      <c r="U11" s="14"/>
      <c r="V11" s="246"/>
      <c r="W11" s="246"/>
    </row>
    <row r="12" spans="1:23" ht="84">
      <c r="A12" s="17">
        <v>3</v>
      </c>
      <c r="B12" s="45" t="s">
        <v>374</v>
      </c>
      <c r="C12" s="29" t="s">
        <v>31</v>
      </c>
      <c r="D12" s="29" t="s">
        <v>60</v>
      </c>
      <c r="E12" s="27" t="s">
        <v>30</v>
      </c>
      <c r="F12" s="17">
        <f t="shared" si="2"/>
        <v>4</v>
      </c>
      <c r="G12" s="94">
        <v>2</v>
      </c>
      <c r="H12" s="96">
        <v>1</v>
      </c>
      <c r="I12" s="98">
        <v>1</v>
      </c>
      <c r="J12" s="100"/>
      <c r="K12" s="106"/>
      <c r="L12" s="102"/>
      <c r="M12" s="102"/>
      <c r="N12" s="102"/>
      <c r="O12" s="356"/>
      <c r="P12" s="132"/>
      <c r="Q12" s="124"/>
      <c r="R12" s="132">
        <f t="shared" si="0"/>
        <v>0</v>
      </c>
      <c r="S12" s="132">
        <f t="shared" si="3"/>
        <v>0</v>
      </c>
      <c r="T12" s="132">
        <f t="shared" si="1"/>
        <v>0</v>
      </c>
      <c r="U12" s="14"/>
      <c r="V12" s="246"/>
      <c r="W12" s="246"/>
    </row>
    <row r="13" spans="1:23" ht="84">
      <c r="A13" s="17">
        <v>4</v>
      </c>
      <c r="B13" s="45" t="s">
        <v>456</v>
      </c>
      <c r="C13" s="29" t="s">
        <v>31</v>
      </c>
      <c r="D13" s="29" t="s">
        <v>53</v>
      </c>
      <c r="E13" s="27" t="s">
        <v>30</v>
      </c>
      <c r="F13" s="17">
        <f t="shared" si="2"/>
        <v>13</v>
      </c>
      <c r="G13" s="94">
        <v>10</v>
      </c>
      <c r="H13" s="96">
        <v>3</v>
      </c>
      <c r="I13" s="98"/>
      <c r="J13" s="100"/>
      <c r="K13" s="106"/>
      <c r="L13" s="102"/>
      <c r="M13" s="102"/>
      <c r="N13" s="102"/>
      <c r="O13" s="356"/>
      <c r="P13" s="132"/>
      <c r="Q13" s="124"/>
      <c r="R13" s="132">
        <f t="shared" si="0"/>
        <v>0</v>
      </c>
      <c r="S13" s="132">
        <f t="shared" si="3"/>
        <v>0</v>
      </c>
      <c r="T13" s="132">
        <f t="shared" si="1"/>
        <v>0</v>
      </c>
      <c r="U13" s="14"/>
      <c r="V13" s="246"/>
      <c r="W13" s="246"/>
    </row>
    <row r="14" spans="1:23" ht="104.25" customHeight="1">
      <c r="A14" s="17">
        <v>5</v>
      </c>
      <c r="B14" s="45" t="s">
        <v>457</v>
      </c>
      <c r="C14" s="29" t="s">
        <v>31</v>
      </c>
      <c r="D14" s="29" t="s">
        <v>113</v>
      </c>
      <c r="E14" s="27" t="s">
        <v>29</v>
      </c>
      <c r="F14" s="17">
        <f t="shared" si="2"/>
        <v>5</v>
      </c>
      <c r="G14" s="94">
        <v>3</v>
      </c>
      <c r="H14" s="96">
        <v>2</v>
      </c>
      <c r="I14" s="98"/>
      <c r="J14" s="100"/>
      <c r="K14" s="106"/>
      <c r="L14" s="102"/>
      <c r="M14" s="102"/>
      <c r="N14" s="102"/>
      <c r="O14" s="356"/>
      <c r="P14" s="132"/>
      <c r="Q14" s="124"/>
      <c r="R14" s="132">
        <f t="shared" si="0"/>
        <v>0</v>
      </c>
      <c r="S14" s="132">
        <f t="shared" si="3"/>
        <v>0</v>
      </c>
      <c r="T14" s="132">
        <f t="shared" si="1"/>
        <v>0</v>
      </c>
      <c r="U14" s="14"/>
      <c r="V14" s="246"/>
      <c r="W14" s="246"/>
    </row>
    <row r="15" spans="1:23" ht="84">
      <c r="A15" s="17">
        <v>6</v>
      </c>
      <c r="B15" s="45" t="s">
        <v>458</v>
      </c>
      <c r="C15" s="29" t="s">
        <v>12</v>
      </c>
      <c r="D15" s="21" t="s">
        <v>61</v>
      </c>
      <c r="E15" s="27" t="s">
        <v>37</v>
      </c>
      <c r="F15" s="17">
        <f t="shared" si="2"/>
        <v>1</v>
      </c>
      <c r="G15" s="94">
        <v>1</v>
      </c>
      <c r="H15" s="96">
        <v>0</v>
      </c>
      <c r="I15" s="98"/>
      <c r="J15" s="100"/>
      <c r="K15" s="106"/>
      <c r="L15" s="102"/>
      <c r="M15" s="102"/>
      <c r="N15" s="102"/>
      <c r="O15" s="356"/>
      <c r="P15" s="132"/>
      <c r="Q15" s="124"/>
      <c r="R15" s="132">
        <f t="shared" si="0"/>
        <v>0</v>
      </c>
      <c r="S15" s="132">
        <f t="shared" si="3"/>
        <v>0</v>
      </c>
      <c r="T15" s="132">
        <f t="shared" si="1"/>
        <v>0</v>
      </c>
      <c r="U15" s="14"/>
      <c r="V15" s="246"/>
      <c r="W15" s="246"/>
    </row>
    <row r="16" spans="1:23" ht="84">
      <c r="A16" s="17">
        <v>7</v>
      </c>
      <c r="B16" s="45" t="s">
        <v>375</v>
      </c>
      <c r="C16" s="29" t="s">
        <v>31</v>
      </c>
      <c r="D16" s="21" t="s">
        <v>60</v>
      </c>
      <c r="E16" s="27" t="s">
        <v>34</v>
      </c>
      <c r="F16" s="17">
        <f t="shared" si="2"/>
        <v>2</v>
      </c>
      <c r="G16" s="94">
        <v>0</v>
      </c>
      <c r="H16" s="96">
        <v>0</v>
      </c>
      <c r="I16" s="98">
        <v>1</v>
      </c>
      <c r="J16" s="100"/>
      <c r="K16" s="106"/>
      <c r="L16" s="102">
        <v>1</v>
      </c>
      <c r="M16" s="102"/>
      <c r="N16" s="102"/>
      <c r="O16" s="356"/>
      <c r="P16" s="132"/>
      <c r="Q16" s="124"/>
      <c r="R16" s="132">
        <f t="shared" si="0"/>
        <v>0</v>
      </c>
      <c r="S16" s="132">
        <f t="shared" si="3"/>
        <v>0</v>
      </c>
      <c r="T16" s="132">
        <f t="shared" si="1"/>
        <v>0</v>
      </c>
      <c r="U16" s="14"/>
      <c r="V16" s="246"/>
      <c r="W16" s="246"/>
    </row>
    <row r="17" spans="1:23" ht="38.25">
      <c r="A17" s="17">
        <v>8</v>
      </c>
      <c r="B17" s="43" t="s">
        <v>387</v>
      </c>
      <c r="C17" s="29" t="s">
        <v>31</v>
      </c>
      <c r="D17" s="21" t="s">
        <v>57</v>
      </c>
      <c r="E17" s="27" t="s">
        <v>30</v>
      </c>
      <c r="F17" s="17">
        <f t="shared" si="2"/>
        <v>46</v>
      </c>
      <c r="G17" s="94">
        <v>40</v>
      </c>
      <c r="H17" s="96">
        <v>0</v>
      </c>
      <c r="I17" s="98"/>
      <c r="J17" s="100"/>
      <c r="K17" s="106"/>
      <c r="L17" s="102"/>
      <c r="M17" s="102"/>
      <c r="N17" s="102"/>
      <c r="O17" s="356">
        <v>6</v>
      </c>
      <c r="P17" s="132"/>
      <c r="Q17" s="124"/>
      <c r="R17" s="132">
        <f t="shared" si="0"/>
        <v>0</v>
      </c>
      <c r="S17" s="132">
        <f t="shared" si="3"/>
        <v>0</v>
      </c>
      <c r="T17" s="132">
        <f t="shared" si="1"/>
        <v>0</v>
      </c>
      <c r="U17" s="14"/>
      <c r="V17" s="246"/>
      <c r="W17" s="246"/>
    </row>
    <row r="18" spans="1:23" ht="63.75">
      <c r="A18" s="17">
        <v>9</v>
      </c>
      <c r="B18" s="45" t="s">
        <v>377</v>
      </c>
      <c r="C18" s="29" t="s">
        <v>320</v>
      </c>
      <c r="D18" s="21" t="s">
        <v>270</v>
      </c>
      <c r="E18" s="27" t="s">
        <v>33</v>
      </c>
      <c r="F18" s="17">
        <f t="shared" si="2"/>
        <v>3</v>
      </c>
      <c r="G18" s="94">
        <v>3</v>
      </c>
      <c r="H18" s="96">
        <v>0</v>
      </c>
      <c r="I18" s="98"/>
      <c r="J18" s="100"/>
      <c r="K18" s="106"/>
      <c r="L18" s="102"/>
      <c r="M18" s="102"/>
      <c r="N18" s="102"/>
      <c r="O18" s="356"/>
      <c r="P18" s="132"/>
      <c r="Q18" s="124"/>
      <c r="R18" s="132">
        <f t="shared" si="0"/>
        <v>0</v>
      </c>
      <c r="S18" s="132">
        <f t="shared" si="3"/>
        <v>0</v>
      </c>
      <c r="T18" s="132">
        <f t="shared" si="1"/>
        <v>0</v>
      </c>
      <c r="U18" s="14"/>
      <c r="V18" s="246"/>
      <c r="W18" s="246"/>
    </row>
    <row r="19" spans="1:23" ht="52.5">
      <c r="A19" s="17">
        <v>10</v>
      </c>
      <c r="B19" s="43" t="s">
        <v>376</v>
      </c>
      <c r="C19" s="29" t="s">
        <v>321</v>
      </c>
      <c r="D19" s="21" t="s">
        <v>270</v>
      </c>
      <c r="E19" s="14" t="s">
        <v>35</v>
      </c>
      <c r="F19" s="17">
        <f t="shared" si="2"/>
        <v>9</v>
      </c>
      <c r="G19" s="94">
        <v>7</v>
      </c>
      <c r="H19" s="96">
        <v>1</v>
      </c>
      <c r="I19" s="98"/>
      <c r="J19" s="100"/>
      <c r="K19" s="106">
        <v>1</v>
      </c>
      <c r="L19" s="102"/>
      <c r="M19" s="102"/>
      <c r="N19" s="102"/>
      <c r="O19" s="356"/>
      <c r="P19" s="132"/>
      <c r="Q19" s="124"/>
      <c r="R19" s="132">
        <f t="shared" si="0"/>
        <v>0</v>
      </c>
      <c r="S19" s="132">
        <f t="shared" si="3"/>
        <v>0</v>
      </c>
      <c r="T19" s="132">
        <f t="shared" si="1"/>
        <v>0</v>
      </c>
      <c r="U19" s="14"/>
      <c r="V19" s="246"/>
      <c r="W19" s="246"/>
    </row>
    <row r="20" spans="1:23" ht="52.5">
      <c r="A20" s="17">
        <v>11</v>
      </c>
      <c r="B20" s="45" t="s">
        <v>378</v>
      </c>
      <c r="C20" s="29" t="s">
        <v>31</v>
      </c>
      <c r="D20" s="21" t="s">
        <v>270</v>
      </c>
      <c r="E20" s="27" t="s">
        <v>30</v>
      </c>
      <c r="F20" s="17">
        <f t="shared" si="2"/>
        <v>99</v>
      </c>
      <c r="G20" s="94">
        <v>75</v>
      </c>
      <c r="H20" s="96">
        <v>0</v>
      </c>
      <c r="I20" s="98">
        <v>24</v>
      </c>
      <c r="J20" s="100"/>
      <c r="K20" s="106"/>
      <c r="L20" s="102"/>
      <c r="M20" s="102"/>
      <c r="N20" s="102"/>
      <c r="O20" s="356"/>
      <c r="P20" s="132"/>
      <c r="Q20" s="124"/>
      <c r="R20" s="132">
        <f t="shared" si="0"/>
        <v>0</v>
      </c>
      <c r="S20" s="132">
        <f t="shared" si="3"/>
        <v>0</v>
      </c>
      <c r="T20" s="132">
        <f t="shared" si="1"/>
        <v>0</v>
      </c>
      <c r="U20" s="14"/>
      <c r="V20" s="246"/>
      <c r="W20" s="246"/>
    </row>
    <row r="21" spans="1:23" ht="84">
      <c r="A21" s="17">
        <v>12</v>
      </c>
      <c r="B21" s="43" t="s">
        <v>459</v>
      </c>
      <c r="C21" s="29" t="s">
        <v>31</v>
      </c>
      <c r="D21" s="21" t="s">
        <v>53</v>
      </c>
      <c r="E21" s="14" t="s">
        <v>34</v>
      </c>
      <c r="F21" s="17">
        <f t="shared" si="2"/>
        <v>1</v>
      </c>
      <c r="G21" s="94">
        <v>0</v>
      </c>
      <c r="H21" s="96">
        <v>1</v>
      </c>
      <c r="I21" s="98"/>
      <c r="J21" s="100"/>
      <c r="K21" s="106"/>
      <c r="L21" s="102"/>
      <c r="M21" s="102"/>
      <c r="N21" s="102"/>
      <c r="O21" s="356"/>
      <c r="P21" s="132"/>
      <c r="Q21" s="124"/>
      <c r="R21" s="132">
        <f t="shared" si="0"/>
        <v>0</v>
      </c>
      <c r="S21" s="132">
        <f t="shared" si="3"/>
        <v>0</v>
      </c>
      <c r="T21" s="132">
        <f t="shared" si="1"/>
        <v>0</v>
      </c>
      <c r="U21" s="14"/>
      <c r="V21" s="246"/>
      <c r="W21" s="246"/>
    </row>
    <row r="22" spans="1:23" ht="84">
      <c r="A22" s="17">
        <v>13</v>
      </c>
      <c r="B22" s="43" t="s">
        <v>460</v>
      </c>
      <c r="C22" s="29" t="s">
        <v>31</v>
      </c>
      <c r="D22" s="21" t="s">
        <v>53</v>
      </c>
      <c r="E22" s="14" t="s">
        <v>29</v>
      </c>
      <c r="F22" s="17">
        <f t="shared" si="2"/>
        <v>1</v>
      </c>
      <c r="G22" s="94">
        <v>0</v>
      </c>
      <c r="H22" s="96">
        <v>1</v>
      </c>
      <c r="I22" s="98"/>
      <c r="J22" s="100"/>
      <c r="K22" s="106"/>
      <c r="L22" s="102"/>
      <c r="M22" s="102"/>
      <c r="N22" s="102"/>
      <c r="O22" s="356"/>
      <c r="P22" s="132"/>
      <c r="Q22" s="124"/>
      <c r="R22" s="132">
        <f t="shared" si="0"/>
        <v>0</v>
      </c>
      <c r="S22" s="132">
        <f t="shared" si="3"/>
        <v>0</v>
      </c>
      <c r="T22" s="132">
        <f t="shared" si="1"/>
        <v>0</v>
      </c>
      <c r="U22" s="14"/>
      <c r="V22" s="246"/>
      <c r="W22" s="246"/>
    </row>
    <row r="23" spans="1:23" ht="84">
      <c r="A23" s="17">
        <v>14</v>
      </c>
      <c r="B23" s="83" t="s">
        <v>461</v>
      </c>
      <c r="C23" s="29" t="s">
        <v>31</v>
      </c>
      <c r="D23" s="21" t="s">
        <v>53</v>
      </c>
      <c r="E23" s="14" t="s">
        <v>28</v>
      </c>
      <c r="F23" s="17">
        <f t="shared" si="2"/>
        <v>1</v>
      </c>
      <c r="G23" s="94">
        <v>0</v>
      </c>
      <c r="H23" s="96">
        <v>1</v>
      </c>
      <c r="I23" s="98"/>
      <c r="J23" s="100"/>
      <c r="K23" s="106"/>
      <c r="L23" s="102"/>
      <c r="M23" s="102"/>
      <c r="N23" s="102"/>
      <c r="O23" s="356"/>
      <c r="P23" s="132"/>
      <c r="Q23" s="124"/>
      <c r="R23" s="132">
        <f t="shared" si="0"/>
        <v>0</v>
      </c>
      <c r="S23" s="132">
        <f t="shared" si="3"/>
        <v>0</v>
      </c>
      <c r="T23" s="132">
        <f t="shared" si="1"/>
        <v>0</v>
      </c>
      <c r="U23" s="14"/>
      <c r="V23" s="246"/>
      <c r="W23" s="246"/>
    </row>
    <row r="24" spans="1:23" ht="84">
      <c r="A24" s="17">
        <v>15</v>
      </c>
      <c r="B24" s="43" t="s">
        <v>462</v>
      </c>
      <c r="C24" s="29" t="s">
        <v>31</v>
      </c>
      <c r="D24" s="21" t="s">
        <v>53</v>
      </c>
      <c r="E24" s="14" t="s">
        <v>34</v>
      </c>
      <c r="F24" s="17">
        <f t="shared" si="2"/>
        <v>1</v>
      </c>
      <c r="G24" s="94">
        <v>0</v>
      </c>
      <c r="H24" s="96">
        <v>1</v>
      </c>
      <c r="I24" s="98"/>
      <c r="J24" s="100"/>
      <c r="K24" s="106"/>
      <c r="L24" s="102"/>
      <c r="M24" s="102"/>
      <c r="N24" s="102"/>
      <c r="O24" s="356"/>
      <c r="P24" s="132"/>
      <c r="Q24" s="124"/>
      <c r="R24" s="132">
        <f t="shared" si="0"/>
        <v>0</v>
      </c>
      <c r="S24" s="132">
        <f t="shared" si="3"/>
        <v>0</v>
      </c>
      <c r="T24" s="132">
        <f t="shared" si="1"/>
        <v>0</v>
      </c>
      <c r="U24" s="14"/>
      <c r="V24" s="246"/>
      <c r="W24" s="246"/>
    </row>
    <row r="25" spans="1:23" ht="84">
      <c r="A25" s="17">
        <v>16</v>
      </c>
      <c r="B25" s="45" t="s">
        <v>463</v>
      </c>
      <c r="C25" s="29" t="s">
        <v>31</v>
      </c>
      <c r="D25" s="21" t="s">
        <v>53</v>
      </c>
      <c r="E25" s="27" t="s">
        <v>34</v>
      </c>
      <c r="F25" s="17">
        <f t="shared" si="2"/>
        <v>1</v>
      </c>
      <c r="G25" s="94">
        <v>0</v>
      </c>
      <c r="H25" s="96">
        <v>1</v>
      </c>
      <c r="I25" s="98"/>
      <c r="J25" s="100"/>
      <c r="K25" s="106"/>
      <c r="L25" s="102"/>
      <c r="M25" s="102"/>
      <c r="N25" s="102"/>
      <c r="O25" s="356"/>
      <c r="P25" s="132"/>
      <c r="Q25" s="124"/>
      <c r="R25" s="132">
        <f t="shared" si="0"/>
        <v>0</v>
      </c>
      <c r="S25" s="132">
        <f t="shared" si="3"/>
        <v>0</v>
      </c>
      <c r="T25" s="132">
        <f t="shared" si="1"/>
        <v>0</v>
      </c>
      <c r="U25" s="14"/>
      <c r="V25" s="246"/>
      <c r="W25" s="246"/>
    </row>
    <row r="26" spans="1:23" ht="84">
      <c r="A26" s="17">
        <v>17</v>
      </c>
      <c r="B26" s="45" t="s">
        <v>464</v>
      </c>
      <c r="C26" s="29" t="s">
        <v>31</v>
      </c>
      <c r="D26" s="21" t="s">
        <v>53</v>
      </c>
      <c r="E26" s="27" t="s">
        <v>32</v>
      </c>
      <c r="F26" s="17">
        <f t="shared" si="2"/>
        <v>1</v>
      </c>
      <c r="G26" s="94">
        <v>0</v>
      </c>
      <c r="H26" s="96">
        <v>1</v>
      </c>
      <c r="I26" s="98"/>
      <c r="J26" s="100"/>
      <c r="K26" s="106"/>
      <c r="L26" s="102"/>
      <c r="M26" s="102"/>
      <c r="N26" s="102"/>
      <c r="O26" s="356"/>
      <c r="P26" s="132"/>
      <c r="Q26" s="124"/>
      <c r="R26" s="132">
        <f t="shared" si="0"/>
        <v>0</v>
      </c>
      <c r="S26" s="132">
        <f t="shared" si="3"/>
        <v>0</v>
      </c>
      <c r="T26" s="132">
        <f t="shared" si="1"/>
        <v>0</v>
      </c>
      <c r="U26" s="14"/>
      <c r="V26" s="246"/>
      <c r="W26" s="246"/>
    </row>
    <row r="27" spans="1:23" ht="84">
      <c r="A27" s="17">
        <v>18</v>
      </c>
      <c r="B27" s="45" t="s">
        <v>465</v>
      </c>
      <c r="C27" s="29" t="s">
        <v>52</v>
      </c>
      <c r="D27" s="21" t="s">
        <v>53</v>
      </c>
      <c r="E27" s="27" t="s">
        <v>30</v>
      </c>
      <c r="F27" s="17">
        <f t="shared" si="2"/>
        <v>40</v>
      </c>
      <c r="G27" s="94">
        <v>30</v>
      </c>
      <c r="H27" s="96">
        <v>10</v>
      </c>
      <c r="I27" s="98"/>
      <c r="J27" s="100"/>
      <c r="K27" s="106"/>
      <c r="L27" s="102"/>
      <c r="M27" s="102"/>
      <c r="N27" s="102"/>
      <c r="O27" s="356"/>
      <c r="P27" s="132"/>
      <c r="Q27" s="124"/>
      <c r="R27" s="132">
        <f t="shared" si="0"/>
        <v>0</v>
      </c>
      <c r="S27" s="132">
        <f t="shared" si="3"/>
        <v>0</v>
      </c>
      <c r="T27" s="132">
        <f t="shared" si="1"/>
        <v>0</v>
      </c>
      <c r="U27" s="14"/>
      <c r="V27" s="246"/>
      <c r="W27" s="246"/>
    </row>
    <row r="28" spans="1:23" ht="84">
      <c r="A28" s="17">
        <v>19</v>
      </c>
      <c r="B28" s="45" t="s">
        <v>466</v>
      </c>
      <c r="C28" s="29" t="s">
        <v>31</v>
      </c>
      <c r="D28" s="21" t="s">
        <v>53</v>
      </c>
      <c r="E28" s="27" t="s">
        <v>30</v>
      </c>
      <c r="F28" s="17">
        <f t="shared" si="2"/>
        <v>8</v>
      </c>
      <c r="G28" s="94">
        <v>0</v>
      </c>
      <c r="H28" s="96">
        <v>8</v>
      </c>
      <c r="I28" s="98"/>
      <c r="J28" s="100"/>
      <c r="K28" s="106"/>
      <c r="L28" s="102"/>
      <c r="M28" s="102"/>
      <c r="N28" s="102"/>
      <c r="O28" s="356"/>
      <c r="P28" s="132"/>
      <c r="Q28" s="124"/>
      <c r="R28" s="132">
        <f t="shared" si="0"/>
        <v>0</v>
      </c>
      <c r="S28" s="132">
        <f t="shared" si="3"/>
        <v>0</v>
      </c>
      <c r="T28" s="132">
        <f t="shared" si="1"/>
        <v>0</v>
      </c>
      <c r="U28" s="14"/>
      <c r="V28" s="246"/>
      <c r="W28" s="246"/>
    </row>
    <row r="29" spans="1:23" ht="84">
      <c r="A29" s="17">
        <v>20</v>
      </c>
      <c r="B29" s="43" t="s">
        <v>467</v>
      </c>
      <c r="C29" s="29" t="s">
        <v>31</v>
      </c>
      <c r="D29" s="21" t="s">
        <v>53</v>
      </c>
      <c r="E29" s="14" t="s">
        <v>44</v>
      </c>
      <c r="F29" s="17">
        <f t="shared" si="2"/>
        <v>1</v>
      </c>
      <c r="G29" s="94">
        <v>0</v>
      </c>
      <c r="H29" s="96">
        <v>1</v>
      </c>
      <c r="I29" s="98"/>
      <c r="J29" s="100"/>
      <c r="K29" s="106"/>
      <c r="L29" s="102"/>
      <c r="M29" s="102"/>
      <c r="N29" s="102"/>
      <c r="O29" s="356"/>
      <c r="P29" s="132"/>
      <c r="Q29" s="124"/>
      <c r="R29" s="132">
        <f t="shared" si="0"/>
        <v>0</v>
      </c>
      <c r="S29" s="132">
        <f t="shared" si="3"/>
        <v>0</v>
      </c>
      <c r="T29" s="132">
        <f t="shared" si="1"/>
        <v>0</v>
      </c>
      <c r="U29" s="14"/>
      <c r="V29" s="246"/>
      <c r="W29" s="246"/>
    </row>
    <row r="30" spans="1:23" ht="84">
      <c r="A30" s="17">
        <v>21</v>
      </c>
      <c r="B30" s="45" t="s">
        <v>468</v>
      </c>
      <c r="C30" s="29" t="s">
        <v>31</v>
      </c>
      <c r="D30" s="21" t="s">
        <v>53</v>
      </c>
      <c r="E30" s="27" t="s">
        <v>30</v>
      </c>
      <c r="F30" s="17">
        <f t="shared" si="2"/>
        <v>15</v>
      </c>
      <c r="G30" s="94">
        <v>0</v>
      </c>
      <c r="H30" s="96">
        <v>15</v>
      </c>
      <c r="I30" s="98"/>
      <c r="J30" s="100"/>
      <c r="K30" s="106"/>
      <c r="L30" s="102"/>
      <c r="M30" s="102"/>
      <c r="N30" s="102"/>
      <c r="O30" s="356"/>
      <c r="P30" s="132"/>
      <c r="Q30" s="124"/>
      <c r="R30" s="132">
        <f t="shared" si="0"/>
        <v>0</v>
      </c>
      <c r="S30" s="132">
        <f t="shared" si="3"/>
        <v>0</v>
      </c>
      <c r="T30" s="132">
        <f t="shared" si="1"/>
        <v>0</v>
      </c>
      <c r="U30" s="14"/>
      <c r="V30" s="246"/>
      <c r="W30" s="246"/>
    </row>
    <row r="31" spans="1:23" ht="84">
      <c r="A31" s="17">
        <v>22</v>
      </c>
      <c r="B31" s="45" t="s">
        <v>469</v>
      </c>
      <c r="C31" s="29" t="s">
        <v>0</v>
      </c>
      <c r="D31" s="29" t="s">
        <v>53</v>
      </c>
      <c r="E31" s="27" t="s">
        <v>40</v>
      </c>
      <c r="F31" s="17">
        <f t="shared" si="2"/>
        <v>1</v>
      </c>
      <c r="G31" s="94">
        <v>0</v>
      </c>
      <c r="H31" s="96">
        <v>1</v>
      </c>
      <c r="I31" s="98"/>
      <c r="J31" s="100"/>
      <c r="K31" s="106"/>
      <c r="L31" s="102"/>
      <c r="M31" s="102"/>
      <c r="N31" s="102"/>
      <c r="O31" s="356"/>
      <c r="P31" s="132"/>
      <c r="Q31" s="124"/>
      <c r="R31" s="132">
        <f t="shared" si="0"/>
        <v>0</v>
      </c>
      <c r="S31" s="132">
        <f t="shared" si="3"/>
        <v>0</v>
      </c>
      <c r="T31" s="132">
        <f t="shared" si="1"/>
        <v>0</v>
      </c>
      <c r="U31" s="14"/>
      <c r="V31" s="246"/>
      <c r="W31" s="246"/>
    </row>
    <row r="32" spans="1:23" ht="84">
      <c r="A32" s="17">
        <v>23</v>
      </c>
      <c r="B32" s="45" t="s">
        <v>470</v>
      </c>
      <c r="C32" s="29" t="s">
        <v>31</v>
      </c>
      <c r="D32" s="21" t="s">
        <v>53</v>
      </c>
      <c r="E32" s="27" t="s">
        <v>29</v>
      </c>
      <c r="F32" s="17">
        <f t="shared" si="2"/>
        <v>1</v>
      </c>
      <c r="G32" s="94">
        <v>0</v>
      </c>
      <c r="H32" s="96">
        <v>1</v>
      </c>
      <c r="I32" s="98"/>
      <c r="J32" s="100"/>
      <c r="K32" s="106"/>
      <c r="L32" s="102"/>
      <c r="M32" s="102"/>
      <c r="N32" s="102"/>
      <c r="O32" s="356"/>
      <c r="P32" s="132"/>
      <c r="Q32" s="124"/>
      <c r="R32" s="132">
        <f t="shared" si="0"/>
        <v>0</v>
      </c>
      <c r="S32" s="132">
        <f t="shared" si="3"/>
        <v>0</v>
      </c>
      <c r="T32" s="132">
        <f t="shared" si="1"/>
        <v>0</v>
      </c>
      <c r="U32" s="14"/>
      <c r="V32" s="246"/>
      <c r="W32" s="246"/>
    </row>
    <row r="33" spans="1:23" ht="84">
      <c r="A33" s="17">
        <v>24</v>
      </c>
      <c r="B33" s="45" t="s">
        <v>471</v>
      </c>
      <c r="C33" s="29" t="s">
        <v>31</v>
      </c>
      <c r="D33" s="21" t="s">
        <v>53</v>
      </c>
      <c r="E33" s="27" t="s">
        <v>54</v>
      </c>
      <c r="F33" s="17">
        <f t="shared" si="2"/>
        <v>1</v>
      </c>
      <c r="G33" s="94">
        <v>0</v>
      </c>
      <c r="H33" s="96">
        <v>1</v>
      </c>
      <c r="I33" s="98"/>
      <c r="J33" s="100"/>
      <c r="K33" s="106"/>
      <c r="L33" s="102"/>
      <c r="M33" s="102"/>
      <c r="N33" s="102"/>
      <c r="O33" s="356"/>
      <c r="P33" s="132"/>
      <c r="Q33" s="124"/>
      <c r="R33" s="132">
        <f t="shared" si="0"/>
        <v>0</v>
      </c>
      <c r="S33" s="132">
        <f t="shared" si="3"/>
        <v>0</v>
      </c>
      <c r="T33" s="132">
        <f t="shared" si="1"/>
        <v>0</v>
      </c>
      <c r="U33" s="14"/>
      <c r="V33" s="246"/>
      <c r="W33" s="246"/>
    </row>
    <row r="34" spans="1:23" ht="84">
      <c r="A34" s="17">
        <v>25</v>
      </c>
      <c r="B34" s="45" t="s">
        <v>472</v>
      </c>
      <c r="C34" s="29" t="s">
        <v>343</v>
      </c>
      <c r="D34" s="21" t="s">
        <v>53</v>
      </c>
      <c r="E34" s="27" t="s">
        <v>34</v>
      </c>
      <c r="F34" s="17">
        <f t="shared" si="2"/>
        <v>2</v>
      </c>
      <c r="G34" s="94">
        <v>0</v>
      </c>
      <c r="H34" s="96">
        <v>2</v>
      </c>
      <c r="I34" s="98"/>
      <c r="J34" s="100"/>
      <c r="K34" s="106"/>
      <c r="L34" s="102"/>
      <c r="M34" s="102"/>
      <c r="N34" s="102"/>
      <c r="O34" s="356"/>
      <c r="P34" s="132"/>
      <c r="Q34" s="124"/>
      <c r="R34" s="132">
        <f t="shared" si="0"/>
        <v>0</v>
      </c>
      <c r="S34" s="132">
        <f t="shared" si="3"/>
        <v>0</v>
      </c>
      <c r="T34" s="132">
        <f t="shared" si="1"/>
        <v>0</v>
      </c>
      <c r="U34" s="14"/>
      <c r="V34" s="246"/>
      <c r="W34" s="246"/>
    </row>
    <row r="35" spans="1:23" ht="84">
      <c r="A35" s="17">
        <v>26</v>
      </c>
      <c r="B35" s="45" t="s">
        <v>473</v>
      </c>
      <c r="C35" s="29" t="s">
        <v>31</v>
      </c>
      <c r="D35" s="21" t="s">
        <v>53</v>
      </c>
      <c r="E35" s="27" t="s">
        <v>29</v>
      </c>
      <c r="F35" s="17">
        <f t="shared" si="2"/>
        <v>1</v>
      </c>
      <c r="G35" s="94">
        <v>0</v>
      </c>
      <c r="H35" s="96">
        <v>1</v>
      </c>
      <c r="I35" s="98"/>
      <c r="J35" s="100"/>
      <c r="K35" s="106"/>
      <c r="L35" s="102"/>
      <c r="M35" s="102"/>
      <c r="N35" s="102"/>
      <c r="O35" s="356"/>
      <c r="P35" s="132"/>
      <c r="Q35" s="124"/>
      <c r="R35" s="132">
        <f t="shared" si="0"/>
        <v>0</v>
      </c>
      <c r="S35" s="132">
        <f t="shared" si="3"/>
        <v>0</v>
      </c>
      <c r="T35" s="132">
        <f t="shared" si="1"/>
        <v>0</v>
      </c>
      <c r="U35" s="14"/>
      <c r="V35" s="246"/>
      <c r="W35" s="246"/>
    </row>
    <row r="36" spans="1:23" ht="84">
      <c r="A36" s="17">
        <v>27</v>
      </c>
      <c r="B36" s="43" t="s">
        <v>474</v>
      </c>
      <c r="C36" s="29" t="s">
        <v>31</v>
      </c>
      <c r="D36" s="21" t="s">
        <v>53</v>
      </c>
      <c r="E36" s="14" t="s">
        <v>34</v>
      </c>
      <c r="F36" s="17">
        <f t="shared" si="2"/>
        <v>1</v>
      </c>
      <c r="G36" s="94">
        <v>0</v>
      </c>
      <c r="H36" s="96">
        <v>1</v>
      </c>
      <c r="I36" s="98"/>
      <c r="J36" s="100"/>
      <c r="K36" s="106"/>
      <c r="L36" s="102"/>
      <c r="M36" s="102"/>
      <c r="N36" s="102"/>
      <c r="O36" s="356"/>
      <c r="P36" s="132"/>
      <c r="Q36" s="124"/>
      <c r="R36" s="132">
        <f t="shared" si="0"/>
        <v>0</v>
      </c>
      <c r="S36" s="132">
        <f t="shared" si="3"/>
        <v>0</v>
      </c>
      <c r="T36" s="132">
        <f t="shared" si="1"/>
        <v>0</v>
      </c>
      <c r="U36" s="14"/>
      <c r="V36" s="246"/>
      <c r="W36" s="246"/>
    </row>
    <row r="37" spans="1:23" ht="84">
      <c r="A37" s="17">
        <v>28</v>
      </c>
      <c r="B37" s="45" t="s">
        <v>475</v>
      </c>
      <c r="C37" s="29" t="s">
        <v>31</v>
      </c>
      <c r="D37" s="21" t="s">
        <v>53</v>
      </c>
      <c r="E37" s="27" t="s">
        <v>34</v>
      </c>
      <c r="F37" s="17">
        <f t="shared" si="2"/>
        <v>1</v>
      </c>
      <c r="G37" s="94">
        <v>0</v>
      </c>
      <c r="H37" s="96">
        <v>1</v>
      </c>
      <c r="I37" s="98"/>
      <c r="J37" s="100"/>
      <c r="K37" s="106"/>
      <c r="L37" s="102"/>
      <c r="M37" s="102"/>
      <c r="N37" s="102"/>
      <c r="O37" s="356"/>
      <c r="P37" s="132"/>
      <c r="Q37" s="124"/>
      <c r="R37" s="132">
        <f t="shared" si="0"/>
        <v>0</v>
      </c>
      <c r="S37" s="132">
        <f t="shared" si="3"/>
        <v>0</v>
      </c>
      <c r="T37" s="132">
        <f t="shared" si="1"/>
        <v>0</v>
      </c>
      <c r="U37" s="14"/>
      <c r="V37" s="246"/>
      <c r="W37" s="246"/>
    </row>
    <row r="38" spans="1:23" ht="89.25">
      <c r="A38" s="17">
        <v>29</v>
      </c>
      <c r="B38" s="45" t="s">
        <v>476</v>
      </c>
      <c r="C38" s="29" t="s">
        <v>31</v>
      </c>
      <c r="D38" s="21" t="s">
        <v>53</v>
      </c>
      <c r="E38" s="27" t="s">
        <v>55</v>
      </c>
      <c r="F38" s="17">
        <f t="shared" si="2"/>
        <v>1</v>
      </c>
      <c r="G38" s="94">
        <v>0</v>
      </c>
      <c r="H38" s="96">
        <v>1</v>
      </c>
      <c r="I38" s="98"/>
      <c r="J38" s="100"/>
      <c r="K38" s="106"/>
      <c r="L38" s="102"/>
      <c r="M38" s="102"/>
      <c r="N38" s="102"/>
      <c r="O38" s="356"/>
      <c r="P38" s="132"/>
      <c r="Q38" s="124"/>
      <c r="R38" s="132">
        <f t="shared" si="0"/>
        <v>0</v>
      </c>
      <c r="S38" s="132">
        <f t="shared" si="3"/>
        <v>0</v>
      </c>
      <c r="T38" s="132">
        <f t="shared" si="1"/>
        <v>0</v>
      </c>
      <c r="U38" s="14"/>
      <c r="V38" s="246"/>
      <c r="W38" s="246"/>
    </row>
    <row r="39" spans="1:23" ht="84">
      <c r="A39" s="17">
        <v>30</v>
      </c>
      <c r="B39" s="203" t="s">
        <v>477</v>
      </c>
      <c r="C39" s="29" t="s">
        <v>31</v>
      </c>
      <c r="D39" s="21" t="s">
        <v>53</v>
      </c>
      <c r="E39" s="27" t="s">
        <v>33</v>
      </c>
      <c r="F39" s="17">
        <f t="shared" si="2"/>
        <v>1</v>
      </c>
      <c r="G39" s="94">
        <v>0</v>
      </c>
      <c r="H39" s="96">
        <v>1</v>
      </c>
      <c r="I39" s="98"/>
      <c r="J39" s="100"/>
      <c r="K39" s="106"/>
      <c r="L39" s="102"/>
      <c r="M39" s="102"/>
      <c r="N39" s="102"/>
      <c r="O39" s="356"/>
      <c r="P39" s="132"/>
      <c r="Q39" s="124"/>
      <c r="R39" s="132">
        <f t="shared" si="0"/>
        <v>0</v>
      </c>
      <c r="S39" s="132">
        <f t="shared" si="3"/>
        <v>0</v>
      </c>
      <c r="T39" s="132">
        <f t="shared" si="1"/>
        <v>0</v>
      </c>
      <c r="U39" s="14"/>
      <c r="V39" s="246"/>
      <c r="W39" s="246"/>
    </row>
    <row r="40" spans="1:23" ht="84">
      <c r="A40" s="17">
        <v>31</v>
      </c>
      <c r="B40" s="45" t="s">
        <v>478</v>
      </c>
      <c r="C40" s="29" t="s">
        <v>64</v>
      </c>
      <c r="D40" s="21" t="s">
        <v>53</v>
      </c>
      <c r="E40" s="27" t="s">
        <v>30</v>
      </c>
      <c r="F40" s="17">
        <f t="shared" si="2"/>
        <v>4</v>
      </c>
      <c r="G40" s="94">
        <v>0</v>
      </c>
      <c r="H40" s="96">
        <v>3</v>
      </c>
      <c r="I40" s="98"/>
      <c r="J40" s="100"/>
      <c r="K40" s="106"/>
      <c r="L40" s="102">
        <v>1</v>
      </c>
      <c r="M40" s="102"/>
      <c r="N40" s="102"/>
      <c r="O40" s="356"/>
      <c r="P40" s="132"/>
      <c r="Q40" s="124"/>
      <c r="R40" s="132">
        <f t="shared" si="0"/>
        <v>0</v>
      </c>
      <c r="S40" s="132">
        <f t="shared" si="3"/>
        <v>0</v>
      </c>
      <c r="T40" s="132">
        <f t="shared" si="1"/>
        <v>0</v>
      </c>
      <c r="U40" s="14"/>
      <c r="V40" s="246"/>
      <c r="W40" s="246"/>
    </row>
    <row r="41" spans="1:23" ht="84">
      <c r="A41" s="17">
        <v>32</v>
      </c>
      <c r="B41" s="45" t="s">
        <v>679</v>
      </c>
      <c r="C41" s="29" t="s">
        <v>31</v>
      </c>
      <c r="D41" s="21" t="s">
        <v>53</v>
      </c>
      <c r="E41" s="27" t="s">
        <v>56</v>
      </c>
      <c r="F41" s="17">
        <f t="shared" si="2"/>
        <v>2</v>
      </c>
      <c r="G41" s="94">
        <v>0</v>
      </c>
      <c r="H41" s="96">
        <v>2</v>
      </c>
      <c r="I41" s="98"/>
      <c r="J41" s="100"/>
      <c r="K41" s="106"/>
      <c r="L41" s="102"/>
      <c r="M41" s="102"/>
      <c r="N41" s="102"/>
      <c r="O41" s="356"/>
      <c r="P41" s="132"/>
      <c r="Q41" s="124"/>
      <c r="R41" s="132">
        <f t="shared" si="0"/>
        <v>0</v>
      </c>
      <c r="S41" s="132">
        <f t="shared" si="3"/>
        <v>0</v>
      </c>
      <c r="T41" s="132">
        <f t="shared" si="1"/>
        <v>0</v>
      </c>
      <c r="U41" s="14"/>
      <c r="V41" s="246"/>
      <c r="W41" s="246"/>
    </row>
    <row r="42" spans="1:23" ht="51">
      <c r="A42" s="17">
        <v>33</v>
      </c>
      <c r="B42" s="83" t="s">
        <v>479</v>
      </c>
      <c r="C42" s="29" t="s">
        <v>31</v>
      </c>
      <c r="D42" s="21" t="s">
        <v>114</v>
      </c>
      <c r="E42" s="14" t="s">
        <v>29</v>
      </c>
      <c r="F42" s="17">
        <f t="shared" si="2"/>
        <v>2</v>
      </c>
      <c r="G42" s="94">
        <v>0</v>
      </c>
      <c r="H42" s="96">
        <v>1</v>
      </c>
      <c r="I42" s="98"/>
      <c r="J42" s="100"/>
      <c r="K42" s="106"/>
      <c r="L42" s="102"/>
      <c r="M42" s="102">
        <v>1</v>
      </c>
      <c r="N42" s="102"/>
      <c r="O42" s="356"/>
      <c r="P42" s="132"/>
      <c r="Q42" s="124"/>
      <c r="R42" s="132">
        <f t="shared" si="0"/>
        <v>0</v>
      </c>
      <c r="S42" s="132">
        <f t="shared" si="3"/>
        <v>0</v>
      </c>
      <c r="T42" s="132">
        <f t="shared" si="1"/>
        <v>0</v>
      </c>
      <c r="U42" s="14"/>
      <c r="V42" s="246"/>
      <c r="W42" s="246"/>
    </row>
    <row r="43" spans="1:23" ht="63">
      <c r="A43" s="17">
        <v>34</v>
      </c>
      <c r="B43" s="45" t="s">
        <v>480</v>
      </c>
      <c r="C43" s="29"/>
      <c r="D43" s="29" t="s">
        <v>62</v>
      </c>
      <c r="E43" s="27" t="s">
        <v>30</v>
      </c>
      <c r="F43" s="17">
        <f t="shared" si="2"/>
        <v>4</v>
      </c>
      <c r="G43" s="95">
        <v>0</v>
      </c>
      <c r="H43" s="97">
        <v>0</v>
      </c>
      <c r="I43" s="99"/>
      <c r="J43" s="101"/>
      <c r="K43" s="107"/>
      <c r="L43" s="103">
        <v>4</v>
      </c>
      <c r="M43" s="103"/>
      <c r="N43" s="103"/>
      <c r="O43" s="357"/>
      <c r="P43" s="115"/>
      <c r="Q43" s="124"/>
      <c r="R43" s="132">
        <f t="shared" si="0"/>
        <v>0</v>
      </c>
      <c r="S43" s="132">
        <f t="shared" si="3"/>
        <v>0</v>
      </c>
      <c r="T43" s="132">
        <f t="shared" si="1"/>
        <v>0</v>
      </c>
      <c r="U43" s="28"/>
      <c r="V43" s="246"/>
      <c r="W43" s="246"/>
    </row>
    <row r="44" spans="1:23" ht="63">
      <c r="A44" s="17">
        <v>35</v>
      </c>
      <c r="B44" s="43" t="s">
        <v>388</v>
      </c>
      <c r="C44" s="21" t="s">
        <v>31</v>
      </c>
      <c r="D44" s="21" t="s">
        <v>63</v>
      </c>
      <c r="E44" s="14" t="s">
        <v>29</v>
      </c>
      <c r="F44" s="17">
        <f t="shared" si="2"/>
        <v>12</v>
      </c>
      <c r="G44" s="95">
        <v>12</v>
      </c>
      <c r="H44" s="97">
        <v>0</v>
      </c>
      <c r="I44" s="99"/>
      <c r="J44" s="101"/>
      <c r="K44" s="107"/>
      <c r="L44" s="103"/>
      <c r="M44" s="103"/>
      <c r="N44" s="103"/>
      <c r="O44" s="357"/>
      <c r="P44" s="115"/>
      <c r="Q44" s="124"/>
      <c r="R44" s="132">
        <f t="shared" si="0"/>
        <v>0</v>
      </c>
      <c r="S44" s="132">
        <f t="shared" si="3"/>
        <v>0</v>
      </c>
      <c r="T44" s="132">
        <f t="shared" si="1"/>
        <v>0</v>
      </c>
      <c r="U44" s="28"/>
      <c r="V44" s="246"/>
      <c r="W44" s="246"/>
    </row>
    <row r="45" spans="1:23" ht="32.25">
      <c r="A45" s="17">
        <v>36</v>
      </c>
      <c r="B45" s="45" t="s">
        <v>379</v>
      </c>
      <c r="C45" s="29" t="s">
        <v>136</v>
      </c>
      <c r="D45" s="29" t="s">
        <v>57</v>
      </c>
      <c r="E45" s="27" t="s">
        <v>123</v>
      </c>
      <c r="F45" s="17">
        <f t="shared" si="2"/>
        <v>1</v>
      </c>
      <c r="G45" s="95">
        <v>1</v>
      </c>
      <c r="H45" s="97">
        <v>0</v>
      </c>
      <c r="I45" s="99"/>
      <c r="J45" s="101"/>
      <c r="K45" s="107"/>
      <c r="L45" s="103"/>
      <c r="M45" s="103"/>
      <c r="N45" s="103"/>
      <c r="O45" s="357"/>
      <c r="P45" s="115"/>
      <c r="Q45" s="124"/>
      <c r="R45" s="132">
        <f t="shared" si="0"/>
        <v>0</v>
      </c>
      <c r="S45" s="132">
        <f t="shared" si="3"/>
        <v>0</v>
      </c>
      <c r="T45" s="132">
        <f t="shared" si="1"/>
        <v>0</v>
      </c>
      <c r="U45" s="28"/>
      <c r="V45" s="246"/>
      <c r="W45" s="246"/>
    </row>
    <row r="46" spans="1:23" ht="72.75" customHeight="1">
      <c r="A46" s="17">
        <v>37</v>
      </c>
      <c r="B46" s="43" t="s">
        <v>680</v>
      </c>
      <c r="C46" s="21" t="s">
        <v>290</v>
      </c>
      <c r="D46" s="21" t="s">
        <v>57</v>
      </c>
      <c r="E46" s="14" t="s">
        <v>681</v>
      </c>
      <c r="F46" s="17">
        <f t="shared" si="2"/>
        <v>1</v>
      </c>
      <c r="G46" s="94">
        <v>1</v>
      </c>
      <c r="H46" s="97">
        <v>0</v>
      </c>
      <c r="I46" s="99"/>
      <c r="J46" s="101"/>
      <c r="K46" s="107"/>
      <c r="L46" s="103"/>
      <c r="M46" s="103"/>
      <c r="N46" s="103"/>
      <c r="O46" s="357"/>
      <c r="P46" s="115"/>
      <c r="Q46" s="124"/>
      <c r="R46" s="132">
        <f t="shared" si="0"/>
        <v>0</v>
      </c>
      <c r="S46" s="132">
        <f t="shared" si="3"/>
        <v>0</v>
      </c>
      <c r="T46" s="132">
        <f t="shared" si="1"/>
        <v>0</v>
      </c>
      <c r="U46" s="28"/>
      <c r="V46" s="246"/>
      <c r="W46" s="246"/>
    </row>
    <row r="47" spans="1:23" ht="66.75" customHeight="1">
      <c r="A47" s="17">
        <v>38</v>
      </c>
      <c r="B47" s="43" t="s">
        <v>481</v>
      </c>
      <c r="C47" s="372" t="s">
        <v>31</v>
      </c>
      <c r="D47" s="29" t="s">
        <v>372</v>
      </c>
      <c r="E47" s="92" t="s">
        <v>359</v>
      </c>
      <c r="F47" s="17">
        <f t="shared" si="2"/>
        <v>2</v>
      </c>
      <c r="G47" s="94">
        <v>0</v>
      </c>
      <c r="H47" s="96">
        <v>0</v>
      </c>
      <c r="I47" s="98"/>
      <c r="J47" s="100"/>
      <c r="K47" s="106"/>
      <c r="L47" s="102">
        <v>2</v>
      </c>
      <c r="M47" s="102"/>
      <c r="N47" s="102"/>
      <c r="O47" s="356"/>
      <c r="P47" s="132"/>
      <c r="Q47" s="124"/>
      <c r="R47" s="132">
        <f aca="true" t="shared" si="4" ref="R47:R62">ROUND(P47*(1+Q47),2)</f>
        <v>0</v>
      </c>
      <c r="S47" s="132">
        <f t="shared" si="3"/>
        <v>0</v>
      </c>
      <c r="T47" s="132">
        <f aca="true" t="shared" si="5" ref="T47:T62">R47*F47</f>
        <v>0</v>
      </c>
      <c r="U47" s="14"/>
      <c r="V47" s="246"/>
      <c r="W47" s="246"/>
    </row>
    <row r="48" spans="1:113" s="350" customFormat="1" ht="69" customHeight="1">
      <c r="A48" s="17">
        <v>39</v>
      </c>
      <c r="B48" s="373" t="s">
        <v>444</v>
      </c>
      <c r="C48" s="230" t="s">
        <v>380</v>
      </c>
      <c r="D48" s="193" t="s">
        <v>57</v>
      </c>
      <c r="E48" s="374" t="s">
        <v>381</v>
      </c>
      <c r="F48" s="17">
        <f t="shared" si="2"/>
        <v>2</v>
      </c>
      <c r="G48" s="94">
        <v>2</v>
      </c>
      <c r="H48" s="96">
        <v>0</v>
      </c>
      <c r="I48" s="98"/>
      <c r="J48" s="100"/>
      <c r="K48" s="106"/>
      <c r="L48" s="102"/>
      <c r="M48" s="102"/>
      <c r="N48" s="102"/>
      <c r="O48" s="356"/>
      <c r="P48" s="132"/>
      <c r="Q48" s="124"/>
      <c r="R48" s="132">
        <f t="shared" si="4"/>
        <v>0</v>
      </c>
      <c r="S48" s="132">
        <f aca="true" t="shared" si="6" ref="S48:S62">P48*F48</f>
        <v>0</v>
      </c>
      <c r="T48" s="132">
        <f t="shared" si="5"/>
        <v>0</v>
      </c>
      <c r="U48" s="14"/>
      <c r="V48" s="246"/>
      <c r="W48" s="246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3"/>
      <c r="AU48" s="383"/>
      <c r="AV48" s="383"/>
      <c r="AW48" s="383"/>
      <c r="AX48" s="383"/>
      <c r="AY48" s="383"/>
      <c r="AZ48" s="383"/>
      <c r="BA48" s="383"/>
      <c r="BB48" s="383"/>
      <c r="BC48" s="383"/>
      <c r="BD48" s="383"/>
      <c r="BE48" s="383"/>
      <c r="BF48" s="383"/>
      <c r="BG48" s="383"/>
      <c r="BH48" s="383"/>
      <c r="BI48" s="383"/>
      <c r="BJ48" s="383"/>
      <c r="BK48" s="383"/>
      <c r="BL48" s="383"/>
      <c r="BM48" s="383"/>
      <c r="BN48" s="383"/>
      <c r="BO48" s="383"/>
      <c r="BP48" s="383"/>
      <c r="BQ48" s="383"/>
      <c r="BR48" s="383"/>
      <c r="BS48" s="383"/>
      <c r="BT48" s="383"/>
      <c r="BU48" s="383"/>
      <c r="BV48" s="383"/>
      <c r="BW48" s="383"/>
      <c r="BX48" s="383"/>
      <c r="BY48" s="383"/>
      <c r="BZ48" s="383"/>
      <c r="CA48" s="383"/>
      <c r="CB48" s="383"/>
      <c r="CC48" s="383"/>
      <c r="CD48" s="383"/>
      <c r="CE48" s="383"/>
      <c r="CF48" s="383"/>
      <c r="CG48" s="383"/>
      <c r="CH48" s="383"/>
      <c r="CI48" s="383"/>
      <c r="CJ48" s="383"/>
      <c r="CK48" s="383"/>
      <c r="CL48" s="383"/>
      <c r="CM48" s="383"/>
      <c r="CN48" s="383"/>
      <c r="CO48" s="383"/>
      <c r="CP48" s="383"/>
      <c r="CQ48" s="383"/>
      <c r="CR48" s="383"/>
      <c r="CS48" s="383"/>
      <c r="CT48" s="383"/>
      <c r="CU48" s="383"/>
      <c r="CV48" s="383"/>
      <c r="CW48" s="383"/>
      <c r="CX48" s="383"/>
      <c r="CY48" s="383"/>
      <c r="CZ48" s="383"/>
      <c r="DA48" s="383"/>
      <c r="DB48" s="383"/>
      <c r="DC48" s="383"/>
      <c r="DD48" s="383"/>
      <c r="DE48" s="383"/>
      <c r="DF48" s="383"/>
      <c r="DG48" s="383"/>
      <c r="DH48" s="383"/>
      <c r="DI48" s="383"/>
    </row>
    <row r="49" spans="1:113" s="350" customFormat="1" ht="69" customHeight="1">
      <c r="A49" s="17">
        <v>40</v>
      </c>
      <c r="B49" s="199" t="s">
        <v>445</v>
      </c>
      <c r="C49" s="217" t="s">
        <v>382</v>
      </c>
      <c r="D49" s="29" t="s">
        <v>57</v>
      </c>
      <c r="E49" s="14" t="s">
        <v>123</v>
      </c>
      <c r="F49" s="17">
        <f t="shared" si="2"/>
        <v>40</v>
      </c>
      <c r="G49" s="375">
        <v>40</v>
      </c>
      <c r="H49" s="96">
        <v>0</v>
      </c>
      <c r="I49" s="98"/>
      <c r="J49" s="100"/>
      <c r="K49" s="106"/>
      <c r="L49" s="102"/>
      <c r="M49" s="102"/>
      <c r="N49" s="102"/>
      <c r="O49" s="356"/>
      <c r="P49" s="132"/>
      <c r="Q49" s="124"/>
      <c r="R49" s="132">
        <f t="shared" si="4"/>
        <v>0</v>
      </c>
      <c r="S49" s="132">
        <f t="shared" si="6"/>
        <v>0</v>
      </c>
      <c r="T49" s="132">
        <f t="shared" si="5"/>
        <v>0</v>
      </c>
      <c r="U49" s="14"/>
      <c r="V49" s="246"/>
      <c r="W49" s="246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383"/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  <c r="BM49" s="383"/>
      <c r="BN49" s="383"/>
      <c r="BO49" s="383"/>
      <c r="BP49" s="383"/>
      <c r="BQ49" s="383"/>
      <c r="BR49" s="383"/>
      <c r="BS49" s="383"/>
      <c r="BT49" s="383"/>
      <c r="BU49" s="383"/>
      <c r="BV49" s="383"/>
      <c r="BW49" s="383"/>
      <c r="BX49" s="383"/>
      <c r="BY49" s="383"/>
      <c r="BZ49" s="383"/>
      <c r="CA49" s="383"/>
      <c r="CB49" s="383"/>
      <c r="CC49" s="383"/>
      <c r="CD49" s="383"/>
      <c r="CE49" s="383"/>
      <c r="CF49" s="383"/>
      <c r="CG49" s="383"/>
      <c r="CH49" s="383"/>
      <c r="CI49" s="383"/>
      <c r="CJ49" s="383"/>
      <c r="CK49" s="383"/>
      <c r="CL49" s="383"/>
      <c r="CM49" s="383"/>
      <c r="CN49" s="383"/>
      <c r="CO49" s="383"/>
      <c r="CP49" s="383"/>
      <c r="CQ49" s="383"/>
      <c r="CR49" s="383"/>
      <c r="CS49" s="383"/>
      <c r="CT49" s="383"/>
      <c r="CU49" s="383"/>
      <c r="CV49" s="383"/>
      <c r="CW49" s="383"/>
      <c r="CX49" s="383"/>
      <c r="CY49" s="383"/>
      <c r="CZ49" s="383"/>
      <c r="DA49" s="383"/>
      <c r="DB49" s="383"/>
      <c r="DC49" s="383"/>
      <c r="DD49" s="383"/>
      <c r="DE49" s="383"/>
      <c r="DF49" s="383"/>
      <c r="DG49" s="383"/>
      <c r="DH49" s="383"/>
      <c r="DI49" s="383"/>
    </row>
    <row r="50" spans="1:113" s="350" customFormat="1" ht="92.25" customHeight="1">
      <c r="A50" s="17">
        <v>41</v>
      </c>
      <c r="B50" s="199" t="s">
        <v>446</v>
      </c>
      <c r="C50" s="217" t="s">
        <v>383</v>
      </c>
      <c r="D50" s="29" t="s">
        <v>57</v>
      </c>
      <c r="E50" s="376" t="s">
        <v>128</v>
      </c>
      <c r="F50" s="17">
        <f t="shared" si="2"/>
        <v>3</v>
      </c>
      <c r="G50" s="94">
        <v>3</v>
      </c>
      <c r="H50" s="96">
        <v>0</v>
      </c>
      <c r="I50" s="98"/>
      <c r="J50" s="100"/>
      <c r="K50" s="106"/>
      <c r="L50" s="102"/>
      <c r="M50" s="102"/>
      <c r="N50" s="102"/>
      <c r="O50" s="356"/>
      <c r="P50" s="132"/>
      <c r="Q50" s="124"/>
      <c r="R50" s="132">
        <f t="shared" si="4"/>
        <v>0</v>
      </c>
      <c r="S50" s="132">
        <f t="shared" si="6"/>
        <v>0</v>
      </c>
      <c r="T50" s="132">
        <f t="shared" si="5"/>
        <v>0</v>
      </c>
      <c r="U50" s="14"/>
      <c r="V50" s="246"/>
      <c r="W50" s="246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  <c r="AT50" s="383"/>
      <c r="AU50" s="383"/>
      <c r="AV50" s="383"/>
      <c r="AW50" s="383"/>
      <c r="AX50" s="383"/>
      <c r="AY50" s="383"/>
      <c r="AZ50" s="383"/>
      <c r="BA50" s="383"/>
      <c r="BB50" s="383"/>
      <c r="BC50" s="383"/>
      <c r="BD50" s="383"/>
      <c r="BE50" s="383"/>
      <c r="BF50" s="383"/>
      <c r="BG50" s="383"/>
      <c r="BH50" s="383"/>
      <c r="BI50" s="383"/>
      <c r="BJ50" s="383"/>
      <c r="BK50" s="383"/>
      <c r="BL50" s="383"/>
      <c r="BM50" s="383"/>
      <c r="BN50" s="383"/>
      <c r="BO50" s="383"/>
      <c r="BP50" s="383"/>
      <c r="BQ50" s="383"/>
      <c r="BR50" s="383"/>
      <c r="BS50" s="383"/>
      <c r="BT50" s="383"/>
      <c r="BU50" s="383"/>
      <c r="BV50" s="383"/>
      <c r="BW50" s="383"/>
      <c r="BX50" s="383"/>
      <c r="BY50" s="383"/>
      <c r="BZ50" s="383"/>
      <c r="CA50" s="383"/>
      <c r="CB50" s="383"/>
      <c r="CC50" s="383"/>
      <c r="CD50" s="383"/>
      <c r="CE50" s="383"/>
      <c r="CF50" s="383"/>
      <c r="CG50" s="383"/>
      <c r="CH50" s="383"/>
      <c r="CI50" s="383"/>
      <c r="CJ50" s="383"/>
      <c r="CK50" s="383"/>
      <c r="CL50" s="383"/>
      <c r="CM50" s="383"/>
      <c r="CN50" s="383"/>
      <c r="CO50" s="383"/>
      <c r="CP50" s="383"/>
      <c r="CQ50" s="383"/>
      <c r="CR50" s="383"/>
      <c r="CS50" s="383"/>
      <c r="CT50" s="383"/>
      <c r="CU50" s="383"/>
      <c r="CV50" s="383"/>
      <c r="CW50" s="383"/>
      <c r="CX50" s="383"/>
      <c r="CY50" s="383"/>
      <c r="CZ50" s="383"/>
      <c r="DA50" s="383"/>
      <c r="DB50" s="383"/>
      <c r="DC50" s="383"/>
      <c r="DD50" s="383"/>
      <c r="DE50" s="383"/>
      <c r="DF50" s="383"/>
      <c r="DG50" s="383"/>
      <c r="DH50" s="383"/>
      <c r="DI50" s="383"/>
    </row>
    <row r="51" spans="1:113" s="350" customFormat="1" ht="87.75" customHeight="1">
      <c r="A51" s="17">
        <v>42</v>
      </c>
      <c r="B51" s="199" t="s">
        <v>447</v>
      </c>
      <c r="C51" s="217" t="s">
        <v>384</v>
      </c>
      <c r="D51" s="29" t="s">
        <v>57</v>
      </c>
      <c r="E51" s="376" t="s">
        <v>128</v>
      </c>
      <c r="F51" s="17">
        <f t="shared" si="2"/>
        <v>3</v>
      </c>
      <c r="G51" s="94">
        <v>3</v>
      </c>
      <c r="H51" s="96">
        <v>0</v>
      </c>
      <c r="I51" s="98"/>
      <c r="J51" s="100"/>
      <c r="K51" s="106"/>
      <c r="L51" s="102"/>
      <c r="M51" s="102"/>
      <c r="N51" s="102"/>
      <c r="O51" s="356"/>
      <c r="P51" s="132"/>
      <c r="Q51" s="124"/>
      <c r="R51" s="132">
        <f t="shared" si="4"/>
        <v>0</v>
      </c>
      <c r="S51" s="132">
        <f t="shared" si="6"/>
        <v>0</v>
      </c>
      <c r="T51" s="132">
        <f t="shared" si="5"/>
        <v>0</v>
      </c>
      <c r="U51" s="14"/>
      <c r="V51" s="246"/>
      <c r="W51" s="246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  <c r="BS51" s="383"/>
      <c r="BT51" s="383"/>
      <c r="BU51" s="383"/>
      <c r="BV51" s="383"/>
      <c r="BW51" s="383"/>
      <c r="BX51" s="383"/>
      <c r="BY51" s="383"/>
      <c r="BZ51" s="383"/>
      <c r="CA51" s="383"/>
      <c r="CB51" s="383"/>
      <c r="CC51" s="383"/>
      <c r="CD51" s="383"/>
      <c r="CE51" s="383"/>
      <c r="CF51" s="383"/>
      <c r="CG51" s="383"/>
      <c r="CH51" s="383"/>
      <c r="CI51" s="383"/>
      <c r="CJ51" s="383"/>
      <c r="CK51" s="383"/>
      <c r="CL51" s="383"/>
      <c r="CM51" s="383"/>
      <c r="CN51" s="383"/>
      <c r="CO51" s="383"/>
      <c r="CP51" s="383"/>
      <c r="CQ51" s="383"/>
      <c r="CR51" s="383"/>
      <c r="CS51" s="383"/>
      <c r="CT51" s="383"/>
      <c r="CU51" s="383"/>
      <c r="CV51" s="383"/>
      <c r="CW51" s="383"/>
      <c r="CX51" s="383"/>
      <c r="CY51" s="383"/>
      <c r="CZ51" s="383"/>
      <c r="DA51" s="383"/>
      <c r="DB51" s="383"/>
      <c r="DC51" s="383"/>
      <c r="DD51" s="383"/>
      <c r="DE51" s="383"/>
      <c r="DF51" s="383"/>
      <c r="DG51" s="383"/>
      <c r="DH51" s="383"/>
      <c r="DI51" s="383"/>
    </row>
    <row r="52" spans="1:113" s="350" customFormat="1" ht="81" customHeight="1">
      <c r="A52" s="17">
        <v>43</v>
      </c>
      <c r="B52" s="199" t="s">
        <v>682</v>
      </c>
      <c r="C52" s="217" t="s">
        <v>385</v>
      </c>
      <c r="D52" s="29" t="s">
        <v>57</v>
      </c>
      <c r="E52" s="14" t="s">
        <v>386</v>
      </c>
      <c r="F52" s="17">
        <f t="shared" si="2"/>
        <v>4</v>
      </c>
      <c r="G52" s="94">
        <v>4</v>
      </c>
      <c r="H52" s="96">
        <v>0</v>
      </c>
      <c r="I52" s="98"/>
      <c r="J52" s="100"/>
      <c r="K52" s="106"/>
      <c r="L52" s="102"/>
      <c r="M52" s="102"/>
      <c r="N52" s="102"/>
      <c r="O52" s="356"/>
      <c r="P52" s="132"/>
      <c r="Q52" s="124"/>
      <c r="R52" s="132">
        <f t="shared" si="4"/>
        <v>0</v>
      </c>
      <c r="S52" s="132">
        <f t="shared" si="6"/>
        <v>0</v>
      </c>
      <c r="T52" s="132">
        <f t="shared" si="5"/>
        <v>0</v>
      </c>
      <c r="U52" s="14"/>
      <c r="V52" s="246"/>
      <c r="W52" s="246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83"/>
      <c r="BR52" s="383"/>
      <c r="BS52" s="383"/>
      <c r="BT52" s="383"/>
      <c r="BU52" s="383"/>
      <c r="BV52" s="383"/>
      <c r="BW52" s="383"/>
      <c r="BX52" s="383"/>
      <c r="BY52" s="383"/>
      <c r="BZ52" s="383"/>
      <c r="CA52" s="383"/>
      <c r="CB52" s="383"/>
      <c r="CC52" s="383"/>
      <c r="CD52" s="383"/>
      <c r="CE52" s="383"/>
      <c r="CF52" s="383"/>
      <c r="CG52" s="383"/>
      <c r="CH52" s="383"/>
      <c r="CI52" s="383"/>
      <c r="CJ52" s="383"/>
      <c r="CK52" s="383"/>
      <c r="CL52" s="383"/>
      <c r="CM52" s="383"/>
      <c r="CN52" s="383"/>
      <c r="CO52" s="383"/>
      <c r="CP52" s="383"/>
      <c r="CQ52" s="383"/>
      <c r="CR52" s="383"/>
      <c r="CS52" s="383"/>
      <c r="CT52" s="383"/>
      <c r="CU52" s="383"/>
      <c r="CV52" s="383"/>
      <c r="CW52" s="383"/>
      <c r="CX52" s="383"/>
      <c r="CY52" s="383"/>
      <c r="CZ52" s="383"/>
      <c r="DA52" s="383"/>
      <c r="DB52" s="383"/>
      <c r="DC52" s="383"/>
      <c r="DD52" s="383"/>
      <c r="DE52" s="383"/>
      <c r="DF52" s="383"/>
      <c r="DG52" s="383"/>
      <c r="DH52" s="383"/>
      <c r="DI52" s="383"/>
    </row>
    <row r="53" spans="1:113" s="350" customFormat="1" ht="69" customHeight="1">
      <c r="A53" s="17">
        <v>44</v>
      </c>
      <c r="B53" s="199" t="s">
        <v>448</v>
      </c>
      <c r="C53" s="217" t="s">
        <v>389</v>
      </c>
      <c r="D53" s="29" t="s">
        <v>57</v>
      </c>
      <c r="E53" s="14" t="s">
        <v>128</v>
      </c>
      <c r="F53" s="17">
        <f aca="true" t="shared" si="7" ref="F53:F62">SUM(G53:O53)</f>
        <v>2</v>
      </c>
      <c r="G53" s="94">
        <v>2</v>
      </c>
      <c r="H53" s="96">
        <v>0</v>
      </c>
      <c r="I53" s="98"/>
      <c r="J53" s="100"/>
      <c r="K53" s="106"/>
      <c r="L53" s="102"/>
      <c r="M53" s="102"/>
      <c r="N53" s="102"/>
      <c r="O53" s="356"/>
      <c r="P53" s="132"/>
      <c r="Q53" s="124"/>
      <c r="R53" s="132">
        <f t="shared" si="4"/>
        <v>0</v>
      </c>
      <c r="S53" s="132">
        <f t="shared" si="6"/>
        <v>0</v>
      </c>
      <c r="T53" s="132">
        <f t="shared" si="5"/>
        <v>0</v>
      </c>
      <c r="U53" s="14"/>
      <c r="V53" s="246"/>
      <c r="W53" s="246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3"/>
      <c r="BO53" s="383"/>
      <c r="BP53" s="383"/>
      <c r="BQ53" s="383"/>
      <c r="BR53" s="383"/>
      <c r="BS53" s="383"/>
      <c r="BT53" s="383"/>
      <c r="BU53" s="383"/>
      <c r="BV53" s="383"/>
      <c r="BW53" s="383"/>
      <c r="BX53" s="383"/>
      <c r="BY53" s="383"/>
      <c r="BZ53" s="383"/>
      <c r="CA53" s="383"/>
      <c r="CB53" s="383"/>
      <c r="CC53" s="383"/>
      <c r="CD53" s="383"/>
      <c r="CE53" s="383"/>
      <c r="CF53" s="383"/>
      <c r="CG53" s="383"/>
      <c r="CH53" s="383"/>
      <c r="CI53" s="383"/>
      <c r="CJ53" s="383"/>
      <c r="CK53" s="383"/>
      <c r="CL53" s="383"/>
      <c r="CM53" s="383"/>
      <c r="CN53" s="383"/>
      <c r="CO53" s="383"/>
      <c r="CP53" s="383"/>
      <c r="CQ53" s="383"/>
      <c r="CR53" s="383"/>
      <c r="CS53" s="383"/>
      <c r="CT53" s="383"/>
      <c r="CU53" s="383"/>
      <c r="CV53" s="383"/>
      <c r="CW53" s="383"/>
      <c r="CX53" s="383"/>
      <c r="CY53" s="383"/>
      <c r="CZ53" s="383"/>
      <c r="DA53" s="383"/>
      <c r="DB53" s="383"/>
      <c r="DC53" s="383"/>
      <c r="DD53" s="383"/>
      <c r="DE53" s="383"/>
      <c r="DF53" s="383"/>
      <c r="DG53" s="383"/>
      <c r="DH53" s="383"/>
      <c r="DI53" s="383"/>
    </row>
    <row r="54" spans="1:23" s="383" customFormat="1" ht="69" customHeight="1">
      <c r="A54" s="17">
        <v>45</v>
      </c>
      <c r="B54" s="330" t="s">
        <v>526</v>
      </c>
      <c r="C54" s="403" t="s">
        <v>525</v>
      </c>
      <c r="D54" s="68" t="s">
        <v>57</v>
      </c>
      <c r="E54" s="64" t="s">
        <v>127</v>
      </c>
      <c r="F54" s="17">
        <f t="shared" si="7"/>
        <v>1</v>
      </c>
      <c r="G54" s="94">
        <v>0</v>
      </c>
      <c r="H54" s="96">
        <v>0</v>
      </c>
      <c r="I54" s="98"/>
      <c r="J54" s="100"/>
      <c r="K54" s="106"/>
      <c r="L54" s="102">
        <v>1</v>
      </c>
      <c r="M54" s="102"/>
      <c r="N54" s="102"/>
      <c r="O54" s="356"/>
      <c r="P54" s="132"/>
      <c r="Q54" s="124"/>
      <c r="R54" s="132">
        <f t="shared" si="4"/>
        <v>0</v>
      </c>
      <c r="S54" s="132">
        <f t="shared" si="6"/>
        <v>0</v>
      </c>
      <c r="T54" s="132">
        <f t="shared" si="5"/>
        <v>0</v>
      </c>
      <c r="U54" s="14"/>
      <c r="V54" s="246"/>
      <c r="W54" s="246"/>
    </row>
    <row r="55" spans="1:23" s="383" customFormat="1" ht="69" customHeight="1">
      <c r="A55" s="17">
        <v>46</v>
      </c>
      <c r="B55" s="330" t="s">
        <v>527</v>
      </c>
      <c r="C55" s="403" t="s">
        <v>525</v>
      </c>
      <c r="D55" s="68" t="s">
        <v>57</v>
      </c>
      <c r="E55" s="64" t="s">
        <v>127</v>
      </c>
      <c r="F55" s="17">
        <f t="shared" si="7"/>
        <v>1</v>
      </c>
      <c r="G55" s="94">
        <v>0</v>
      </c>
      <c r="H55" s="96">
        <v>0</v>
      </c>
      <c r="I55" s="98"/>
      <c r="J55" s="100"/>
      <c r="K55" s="106"/>
      <c r="L55" s="102">
        <v>1</v>
      </c>
      <c r="M55" s="102"/>
      <c r="N55" s="102"/>
      <c r="O55" s="356"/>
      <c r="P55" s="132"/>
      <c r="Q55" s="124"/>
      <c r="R55" s="132">
        <f t="shared" si="4"/>
        <v>0</v>
      </c>
      <c r="S55" s="132">
        <f t="shared" si="6"/>
        <v>0</v>
      </c>
      <c r="T55" s="132">
        <f t="shared" si="5"/>
        <v>0</v>
      </c>
      <c r="U55" s="14"/>
      <c r="V55" s="246"/>
      <c r="W55" s="246"/>
    </row>
    <row r="56" spans="1:113" s="421" customFormat="1" ht="83.25" customHeight="1">
      <c r="A56" s="17">
        <v>47</v>
      </c>
      <c r="B56" s="440" t="s">
        <v>528</v>
      </c>
      <c r="C56" s="441"/>
      <c r="D56" s="29" t="s">
        <v>529</v>
      </c>
      <c r="E56" s="27" t="s">
        <v>36</v>
      </c>
      <c r="F56" s="17">
        <f t="shared" si="7"/>
        <v>1</v>
      </c>
      <c r="G56" s="94">
        <v>0</v>
      </c>
      <c r="H56" s="96">
        <v>0</v>
      </c>
      <c r="I56" s="98">
        <v>1</v>
      </c>
      <c r="J56" s="100"/>
      <c r="K56" s="106"/>
      <c r="L56" s="102"/>
      <c r="M56" s="102"/>
      <c r="N56" s="102"/>
      <c r="O56" s="356"/>
      <c r="P56" s="146"/>
      <c r="Q56" s="124"/>
      <c r="R56" s="132">
        <f t="shared" si="4"/>
        <v>0</v>
      </c>
      <c r="S56" s="132">
        <f t="shared" si="6"/>
        <v>0</v>
      </c>
      <c r="T56" s="132">
        <f t="shared" si="5"/>
        <v>0</v>
      </c>
      <c r="U56" s="27"/>
      <c r="V56" s="246"/>
      <c r="W56" s="246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  <c r="AJ56" s="359"/>
      <c r="AK56" s="359"/>
      <c r="AL56" s="359"/>
      <c r="AM56" s="359"/>
      <c r="AN56" s="359"/>
      <c r="AO56" s="359"/>
      <c r="AP56" s="359"/>
      <c r="AQ56" s="359"/>
      <c r="AR56" s="359"/>
      <c r="AS56" s="359"/>
      <c r="AT56" s="359"/>
      <c r="AU56" s="359"/>
      <c r="AV56" s="359"/>
      <c r="AW56" s="359"/>
      <c r="AX56" s="359"/>
      <c r="AY56" s="359"/>
      <c r="AZ56" s="359"/>
      <c r="BA56" s="359"/>
      <c r="BB56" s="359"/>
      <c r="BC56" s="359"/>
      <c r="BD56" s="359"/>
      <c r="BE56" s="359"/>
      <c r="BF56" s="359"/>
      <c r="BG56" s="359"/>
      <c r="BH56" s="359"/>
      <c r="BI56" s="359"/>
      <c r="BJ56" s="359"/>
      <c r="BK56" s="359"/>
      <c r="BL56" s="359"/>
      <c r="BM56" s="359"/>
      <c r="BN56" s="359"/>
      <c r="BO56" s="359"/>
      <c r="BP56" s="359"/>
      <c r="BQ56" s="359"/>
      <c r="BR56" s="359"/>
      <c r="BS56" s="359"/>
      <c r="BT56" s="359"/>
      <c r="BU56" s="359"/>
      <c r="BV56" s="359"/>
      <c r="BW56" s="359"/>
      <c r="BX56" s="359"/>
      <c r="BY56" s="359"/>
      <c r="BZ56" s="359"/>
      <c r="CA56" s="359"/>
      <c r="CB56" s="359"/>
      <c r="CC56" s="359"/>
      <c r="CD56" s="359"/>
      <c r="CE56" s="359"/>
      <c r="CF56" s="359"/>
      <c r="CG56" s="359"/>
      <c r="CH56" s="359"/>
      <c r="CI56" s="359"/>
      <c r="CJ56" s="359"/>
      <c r="CK56" s="359"/>
      <c r="CL56" s="359"/>
      <c r="CM56" s="359"/>
      <c r="CN56" s="359"/>
      <c r="CO56" s="359"/>
      <c r="CP56" s="359"/>
      <c r="CQ56" s="359"/>
      <c r="CR56" s="359"/>
      <c r="CS56" s="359"/>
      <c r="CT56" s="359"/>
      <c r="CU56" s="359"/>
      <c r="CV56" s="359"/>
      <c r="CW56" s="359"/>
      <c r="CX56" s="359"/>
      <c r="CY56" s="359"/>
      <c r="CZ56" s="359"/>
      <c r="DA56" s="359"/>
      <c r="DB56" s="359"/>
      <c r="DC56" s="359"/>
      <c r="DD56" s="359"/>
      <c r="DE56" s="359"/>
      <c r="DF56" s="359"/>
      <c r="DG56" s="359"/>
      <c r="DH56" s="359"/>
      <c r="DI56" s="359"/>
    </row>
    <row r="57" spans="1:113" s="421" customFormat="1" ht="83.25" customHeight="1">
      <c r="A57" s="17">
        <v>48</v>
      </c>
      <c r="B57" s="440" t="s">
        <v>550</v>
      </c>
      <c r="C57" s="403" t="s">
        <v>525</v>
      </c>
      <c r="D57" s="29" t="s">
        <v>529</v>
      </c>
      <c r="E57" s="85" t="s">
        <v>33</v>
      </c>
      <c r="F57" s="17">
        <f t="shared" si="7"/>
        <v>1</v>
      </c>
      <c r="G57" s="94">
        <v>0</v>
      </c>
      <c r="H57" s="96">
        <v>0</v>
      </c>
      <c r="I57" s="98">
        <v>1</v>
      </c>
      <c r="J57" s="100"/>
      <c r="K57" s="106"/>
      <c r="L57" s="102"/>
      <c r="M57" s="102"/>
      <c r="N57" s="102"/>
      <c r="O57" s="356"/>
      <c r="P57" s="146"/>
      <c r="Q57" s="124"/>
      <c r="R57" s="132">
        <f t="shared" si="4"/>
        <v>0</v>
      </c>
      <c r="S57" s="132">
        <f t="shared" si="6"/>
        <v>0</v>
      </c>
      <c r="T57" s="132">
        <f t="shared" si="5"/>
        <v>0</v>
      </c>
      <c r="U57" s="27"/>
      <c r="V57" s="246"/>
      <c r="W57" s="246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9"/>
      <c r="AN57" s="359"/>
      <c r="AO57" s="359"/>
      <c r="AP57" s="359"/>
      <c r="AQ57" s="359"/>
      <c r="AR57" s="359"/>
      <c r="AS57" s="359"/>
      <c r="AT57" s="359"/>
      <c r="AU57" s="359"/>
      <c r="AV57" s="359"/>
      <c r="AW57" s="359"/>
      <c r="AX57" s="359"/>
      <c r="AY57" s="359"/>
      <c r="AZ57" s="359"/>
      <c r="BA57" s="359"/>
      <c r="BB57" s="359"/>
      <c r="BC57" s="359"/>
      <c r="BD57" s="359"/>
      <c r="BE57" s="359"/>
      <c r="BF57" s="359"/>
      <c r="BG57" s="359"/>
      <c r="BH57" s="359"/>
      <c r="BI57" s="359"/>
      <c r="BJ57" s="359"/>
      <c r="BK57" s="359"/>
      <c r="BL57" s="359"/>
      <c r="BM57" s="359"/>
      <c r="BN57" s="359"/>
      <c r="BO57" s="359"/>
      <c r="BP57" s="359"/>
      <c r="BQ57" s="359"/>
      <c r="BR57" s="359"/>
      <c r="BS57" s="359"/>
      <c r="BT57" s="359"/>
      <c r="BU57" s="359"/>
      <c r="BV57" s="359"/>
      <c r="BW57" s="359"/>
      <c r="BX57" s="359"/>
      <c r="BY57" s="359"/>
      <c r="BZ57" s="359"/>
      <c r="CA57" s="359"/>
      <c r="CB57" s="359"/>
      <c r="CC57" s="359"/>
      <c r="CD57" s="359"/>
      <c r="CE57" s="359"/>
      <c r="CF57" s="359"/>
      <c r="CG57" s="359"/>
      <c r="CH57" s="359"/>
      <c r="CI57" s="359"/>
      <c r="CJ57" s="359"/>
      <c r="CK57" s="359"/>
      <c r="CL57" s="359"/>
      <c r="CM57" s="359"/>
      <c r="CN57" s="359"/>
      <c r="CO57" s="359"/>
      <c r="CP57" s="359"/>
      <c r="CQ57" s="359"/>
      <c r="CR57" s="359"/>
      <c r="CS57" s="359"/>
      <c r="CT57" s="359"/>
      <c r="CU57" s="359"/>
      <c r="CV57" s="359"/>
      <c r="CW57" s="359"/>
      <c r="CX57" s="359"/>
      <c r="CY57" s="359"/>
      <c r="CZ57" s="359"/>
      <c r="DA57" s="359"/>
      <c r="DB57" s="359"/>
      <c r="DC57" s="359"/>
      <c r="DD57" s="359"/>
      <c r="DE57" s="359"/>
      <c r="DF57" s="359"/>
      <c r="DG57" s="359"/>
      <c r="DH57" s="359"/>
      <c r="DI57" s="359"/>
    </row>
    <row r="58" spans="1:113" s="436" customFormat="1" ht="83.25" customHeight="1">
      <c r="A58" s="17">
        <v>49</v>
      </c>
      <c r="B58" s="440" t="s">
        <v>551</v>
      </c>
      <c r="C58" s="403" t="s">
        <v>525</v>
      </c>
      <c r="D58" s="29" t="s">
        <v>529</v>
      </c>
      <c r="E58" s="85" t="s">
        <v>33</v>
      </c>
      <c r="F58" s="17">
        <f t="shared" si="7"/>
        <v>1</v>
      </c>
      <c r="G58" s="94">
        <v>0</v>
      </c>
      <c r="H58" s="96">
        <v>0</v>
      </c>
      <c r="I58" s="98">
        <v>1</v>
      </c>
      <c r="J58" s="100"/>
      <c r="K58" s="106"/>
      <c r="L58" s="102"/>
      <c r="M58" s="102"/>
      <c r="N58" s="102"/>
      <c r="O58" s="356"/>
      <c r="P58" s="146"/>
      <c r="Q58" s="124"/>
      <c r="R58" s="132">
        <f t="shared" si="4"/>
        <v>0</v>
      </c>
      <c r="S58" s="132">
        <f t="shared" si="6"/>
        <v>0</v>
      </c>
      <c r="T58" s="132">
        <f t="shared" si="5"/>
        <v>0</v>
      </c>
      <c r="U58" s="27"/>
      <c r="V58" s="246"/>
      <c r="W58" s="246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59"/>
      <c r="BF58" s="359"/>
      <c r="BG58" s="359"/>
      <c r="BH58" s="359"/>
      <c r="BI58" s="359"/>
      <c r="BJ58" s="359"/>
      <c r="BK58" s="359"/>
      <c r="BL58" s="359"/>
      <c r="BM58" s="359"/>
      <c r="BN58" s="359"/>
      <c r="BO58" s="359"/>
      <c r="BP58" s="359"/>
      <c r="BQ58" s="359"/>
      <c r="BR58" s="359"/>
      <c r="BS58" s="359"/>
      <c r="BT58" s="359"/>
      <c r="BU58" s="359"/>
      <c r="BV58" s="359"/>
      <c r="BW58" s="359"/>
      <c r="BX58" s="359"/>
      <c r="BY58" s="359"/>
      <c r="BZ58" s="359"/>
      <c r="CA58" s="359"/>
      <c r="CB58" s="359"/>
      <c r="CC58" s="359"/>
      <c r="CD58" s="359"/>
      <c r="CE58" s="359"/>
      <c r="CF58" s="359"/>
      <c r="CG58" s="359"/>
      <c r="CH58" s="359"/>
      <c r="CI58" s="359"/>
      <c r="CJ58" s="359"/>
      <c r="CK58" s="359"/>
      <c r="CL58" s="359"/>
      <c r="CM58" s="359"/>
      <c r="CN58" s="359"/>
      <c r="CO58" s="359"/>
      <c r="CP58" s="359"/>
      <c r="CQ58" s="359"/>
      <c r="CR58" s="359"/>
      <c r="CS58" s="359"/>
      <c r="CT58" s="359"/>
      <c r="CU58" s="359"/>
      <c r="CV58" s="359"/>
      <c r="CW58" s="359"/>
      <c r="CX58" s="359"/>
      <c r="CY58" s="359"/>
      <c r="CZ58" s="359"/>
      <c r="DA58" s="359"/>
      <c r="DB58" s="359"/>
      <c r="DC58" s="359"/>
      <c r="DD58" s="359"/>
      <c r="DE58" s="359"/>
      <c r="DF58" s="359"/>
      <c r="DG58" s="359"/>
      <c r="DH58" s="359"/>
      <c r="DI58" s="359"/>
    </row>
    <row r="59" spans="1:23" s="421" customFormat="1" ht="83.25" customHeight="1">
      <c r="A59" s="17">
        <v>50</v>
      </c>
      <c r="B59" s="442" t="s">
        <v>677</v>
      </c>
      <c r="C59" s="443" t="s">
        <v>562</v>
      </c>
      <c r="D59" s="444" t="s">
        <v>57</v>
      </c>
      <c r="E59" s="199" t="s">
        <v>33</v>
      </c>
      <c r="F59" s="17">
        <f t="shared" si="7"/>
        <v>1</v>
      </c>
      <c r="G59" s="445">
        <v>1</v>
      </c>
      <c r="H59" s="446">
        <v>0</v>
      </c>
      <c r="I59" s="447"/>
      <c r="J59" s="100"/>
      <c r="K59" s="106"/>
      <c r="L59" s="102"/>
      <c r="M59" s="102"/>
      <c r="N59" s="102"/>
      <c r="O59" s="356"/>
      <c r="P59" s="146"/>
      <c r="Q59" s="124"/>
      <c r="R59" s="132">
        <f t="shared" si="4"/>
        <v>0</v>
      </c>
      <c r="S59" s="132">
        <f t="shared" si="6"/>
        <v>0</v>
      </c>
      <c r="T59" s="132">
        <f t="shared" si="5"/>
        <v>0</v>
      </c>
      <c r="U59" s="27"/>
      <c r="V59" s="246"/>
      <c r="W59" s="246"/>
    </row>
    <row r="60" spans="1:23" s="421" customFormat="1" ht="136.5" customHeight="1">
      <c r="A60" s="17">
        <v>51</v>
      </c>
      <c r="B60" s="507" t="s">
        <v>816</v>
      </c>
      <c r="C60" s="443" t="s">
        <v>563</v>
      </c>
      <c r="D60" s="444" t="s">
        <v>57</v>
      </c>
      <c r="E60" s="199" t="s">
        <v>29</v>
      </c>
      <c r="F60" s="17">
        <f t="shared" si="7"/>
        <v>1</v>
      </c>
      <c r="G60" s="445">
        <v>1</v>
      </c>
      <c r="H60" s="446">
        <v>0</v>
      </c>
      <c r="I60" s="447"/>
      <c r="J60" s="100"/>
      <c r="K60" s="106"/>
      <c r="L60" s="102"/>
      <c r="M60" s="102"/>
      <c r="N60" s="102"/>
      <c r="O60" s="356"/>
      <c r="P60" s="146"/>
      <c r="Q60" s="124"/>
      <c r="R60" s="132">
        <f t="shared" si="4"/>
        <v>0</v>
      </c>
      <c r="S60" s="132">
        <f t="shared" si="6"/>
        <v>0</v>
      </c>
      <c r="T60" s="132">
        <f t="shared" si="5"/>
        <v>0</v>
      </c>
      <c r="U60" s="27"/>
      <c r="V60" s="246"/>
      <c r="W60" s="246"/>
    </row>
    <row r="61" spans="1:23" s="421" customFormat="1" ht="83.25" customHeight="1">
      <c r="A61" s="17">
        <v>52</v>
      </c>
      <c r="B61" s="507" t="s">
        <v>817</v>
      </c>
      <c r="C61" s="443" t="s">
        <v>564</v>
      </c>
      <c r="D61" s="444" t="s">
        <v>57</v>
      </c>
      <c r="E61" s="199" t="s">
        <v>33</v>
      </c>
      <c r="F61" s="17">
        <f t="shared" si="7"/>
        <v>1</v>
      </c>
      <c r="G61" s="445">
        <v>1</v>
      </c>
      <c r="H61" s="446">
        <v>0</v>
      </c>
      <c r="I61" s="447"/>
      <c r="J61" s="100"/>
      <c r="K61" s="106"/>
      <c r="L61" s="102"/>
      <c r="M61" s="102"/>
      <c r="N61" s="102"/>
      <c r="O61" s="356"/>
      <c r="P61" s="146"/>
      <c r="Q61" s="124"/>
      <c r="R61" s="132">
        <f t="shared" si="4"/>
        <v>0</v>
      </c>
      <c r="S61" s="132">
        <f t="shared" si="6"/>
        <v>0</v>
      </c>
      <c r="T61" s="132">
        <f t="shared" si="5"/>
        <v>0</v>
      </c>
      <c r="U61" s="27"/>
      <c r="V61" s="246"/>
      <c r="W61" s="246"/>
    </row>
    <row r="62" spans="1:23" s="421" customFormat="1" ht="83.25" customHeight="1">
      <c r="A62" s="17">
        <v>53</v>
      </c>
      <c r="B62" s="442" t="s">
        <v>678</v>
      </c>
      <c r="C62" s="443" t="s">
        <v>565</v>
      </c>
      <c r="D62" s="444" t="s">
        <v>57</v>
      </c>
      <c r="E62" s="199" t="s">
        <v>33</v>
      </c>
      <c r="F62" s="17">
        <f t="shared" si="7"/>
        <v>1</v>
      </c>
      <c r="G62" s="445">
        <v>1</v>
      </c>
      <c r="H62" s="446">
        <v>0</v>
      </c>
      <c r="I62" s="447"/>
      <c r="J62" s="100"/>
      <c r="K62" s="106"/>
      <c r="L62" s="102"/>
      <c r="M62" s="102"/>
      <c r="N62" s="102"/>
      <c r="O62" s="356"/>
      <c r="P62" s="146"/>
      <c r="Q62" s="124"/>
      <c r="R62" s="132">
        <f t="shared" si="4"/>
        <v>0</v>
      </c>
      <c r="S62" s="132">
        <f t="shared" si="6"/>
        <v>0</v>
      </c>
      <c r="T62" s="132">
        <f t="shared" si="5"/>
        <v>0</v>
      </c>
      <c r="U62" s="27"/>
      <c r="V62" s="246"/>
      <c r="W62" s="246"/>
    </row>
    <row r="63" spans="1:118" ht="35.25" customHeight="1">
      <c r="A63" s="529" t="s">
        <v>10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394">
        <f>SUM(S10:S62)</f>
        <v>0</v>
      </c>
      <c r="T63" s="394">
        <f>SUM(T10:T62)</f>
        <v>0</v>
      </c>
      <c r="U63" s="448"/>
      <c r="V63" s="448"/>
      <c r="W63" s="448"/>
      <c r="DJ63" s="383"/>
      <c r="DK63" s="383"/>
      <c r="DL63" s="383"/>
      <c r="DM63" s="383"/>
      <c r="DN63" s="383"/>
    </row>
    <row r="64" spans="1:23" ht="12.75">
      <c r="A64" s="1"/>
      <c r="B64" s="1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121"/>
      <c r="Q64" s="120"/>
      <c r="R64" s="121"/>
      <c r="S64" s="508" t="s">
        <v>819</v>
      </c>
      <c r="T64" s="121"/>
      <c r="U64" s="30"/>
      <c r="V64" s="368"/>
      <c r="W64" s="368"/>
    </row>
    <row r="65" spans="1:23" ht="57" customHeight="1">
      <c r="A65" s="10"/>
      <c r="B65" s="517"/>
      <c r="C65" s="518"/>
      <c r="D65" s="93"/>
      <c r="E65" s="7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121"/>
      <c r="Q65" s="528"/>
      <c r="R65" s="525"/>
      <c r="S65" s="525"/>
      <c r="T65" s="525"/>
      <c r="U65" s="289"/>
      <c r="V65" s="368"/>
      <c r="W65" s="489"/>
    </row>
    <row r="66" spans="2:23" ht="12.75">
      <c r="B66" s="517"/>
      <c r="C66" s="518"/>
      <c r="D66" s="93"/>
      <c r="E66" s="7"/>
      <c r="W66" s="490"/>
    </row>
    <row r="68" ht="12.75">
      <c r="W68" s="491"/>
    </row>
    <row r="69" ht="12.75">
      <c r="W69" s="490"/>
    </row>
  </sheetData>
  <sheetProtection/>
  <mergeCells count="8">
    <mergeCell ref="B66:C66"/>
    <mergeCell ref="L7:N7"/>
    <mergeCell ref="C8:D8"/>
    <mergeCell ref="S4:T4"/>
    <mergeCell ref="B65:C65"/>
    <mergeCell ref="G7:I7"/>
    <mergeCell ref="Q65:T65"/>
    <mergeCell ref="A63:R63"/>
  </mergeCells>
  <printOptions/>
  <pageMargins left="0.1968503937007874" right="0.1968503937007874" top="0.5118110236220472" bottom="0.5118110236220472" header="0.31496062992125984" footer="0.31496062992125984"/>
  <pageSetup fitToHeight="0" fitToWidth="1" horizontalDpi="600" verticalDpi="600" orientation="landscape" paperSize="9" scale="78" r:id="rId1"/>
  <rowBreaks count="1" manualBreakCount="1">
    <brk id="56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F1" sqref="F1:N16384"/>
    </sheetView>
  </sheetViews>
  <sheetFormatPr defaultColWidth="9.28125" defaultRowHeight="12.75"/>
  <cols>
    <col min="1" max="1" width="4.57421875" style="1" customWidth="1"/>
    <col min="2" max="2" width="26.00390625" style="1" customWidth="1"/>
    <col min="3" max="3" width="16.421875" style="1" customWidth="1"/>
    <col min="4" max="4" width="25.57421875" style="1" customWidth="1"/>
    <col min="5" max="5" width="11.57421875" style="1" customWidth="1"/>
    <col min="6" max="6" width="7.57421875" style="290" customWidth="1"/>
    <col min="7" max="7" width="8.00390625" style="290" hidden="1" customWidth="1"/>
    <col min="8" max="8" width="9.00390625" style="290" hidden="1" customWidth="1"/>
    <col min="9" max="9" width="9.421875" style="290" hidden="1" customWidth="1"/>
    <col min="10" max="10" width="8.57421875" style="290" hidden="1" customWidth="1"/>
    <col min="11" max="13" width="9.57421875" style="290" hidden="1" customWidth="1"/>
    <col min="14" max="14" width="9.421875" style="117" customWidth="1"/>
    <col min="15" max="15" width="7.421875" style="118" customWidth="1"/>
    <col min="16" max="16" width="9.57421875" style="117" customWidth="1"/>
    <col min="17" max="17" width="11.28125" style="117" customWidth="1"/>
    <col min="18" max="18" width="12.421875" style="117" customWidth="1"/>
    <col min="19" max="19" width="12.00390625" style="92" customWidth="1"/>
    <col min="20" max="20" width="15.421875" style="1" customWidth="1"/>
    <col min="21" max="21" width="23.28125" style="1" customWidth="1"/>
    <col min="22" max="16384" width="9.28125" style="1" customWidth="1"/>
  </cols>
  <sheetData>
    <row r="1" spans="1:19" ht="12.75">
      <c r="A1" s="7"/>
      <c r="B1" s="285" t="s">
        <v>279</v>
      </c>
      <c r="C1" s="8"/>
      <c r="D1" s="8"/>
      <c r="E1" s="8"/>
      <c r="F1" s="59"/>
      <c r="G1" s="59"/>
      <c r="H1" s="59"/>
      <c r="I1" s="59"/>
      <c r="J1" s="59"/>
      <c r="K1" s="59"/>
      <c r="L1" s="59"/>
      <c r="M1" s="59"/>
      <c r="N1" s="119"/>
      <c r="O1" s="120"/>
      <c r="P1" s="121"/>
      <c r="Q1" s="121"/>
      <c r="R1" s="130" t="s">
        <v>2</v>
      </c>
      <c r="S1" s="30"/>
    </row>
    <row r="2" spans="1:19" ht="12.75">
      <c r="A2" s="7"/>
      <c r="B2" s="285" t="s">
        <v>280</v>
      </c>
      <c r="C2" s="8"/>
      <c r="D2" s="8"/>
      <c r="E2" s="8"/>
      <c r="F2" s="59"/>
      <c r="G2" s="59"/>
      <c r="H2" s="59"/>
      <c r="I2" s="59"/>
      <c r="J2" s="59"/>
      <c r="K2" s="59"/>
      <c r="L2" s="59"/>
      <c r="M2" s="59"/>
      <c r="N2" s="122"/>
      <c r="O2" s="120"/>
      <c r="P2" s="121"/>
      <c r="Q2" s="121"/>
      <c r="R2" s="130" t="s">
        <v>808</v>
      </c>
      <c r="S2" s="30"/>
    </row>
    <row r="3" spans="1:19" ht="15.75">
      <c r="A3" s="7"/>
      <c r="B3" s="11" t="s">
        <v>11</v>
      </c>
      <c r="C3" s="12"/>
      <c r="D3" s="12"/>
      <c r="E3" s="12"/>
      <c r="F3" s="60"/>
      <c r="G3" s="60"/>
      <c r="H3" s="60"/>
      <c r="I3" s="60"/>
      <c r="J3" s="60"/>
      <c r="K3" s="60"/>
      <c r="L3" s="60"/>
      <c r="M3" s="60"/>
      <c r="N3" s="123"/>
      <c r="O3" s="120"/>
      <c r="P3" s="121"/>
      <c r="Q3" s="121"/>
      <c r="R3" s="121"/>
      <c r="S3" s="30"/>
    </row>
    <row r="4" spans="1:19" ht="15.75">
      <c r="A4" s="7"/>
      <c r="B4" s="11"/>
      <c r="C4" s="12"/>
      <c r="D4" s="12"/>
      <c r="E4" s="12"/>
      <c r="F4" s="60"/>
      <c r="G4" s="60"/>
      <c r="H4" s="60"/>
      <c r="I4" s="60"/>
      <c r="J4" s="60"/>
      <c r="K4" s="60"/>
      <c r="L4" s="60"/>
      <c r="M4" s="60"/>
      <c r="N4" s="123"/>
      <c r="O4" s="120"/>
      <c r="P4" s="121"/>
      <c r="Q4" s="121"/>
      <c r="R4" s="121"/>
      <c r="S4" s="30"/>
    </row>
    <row r="5" spans="1:19" ht="12.75">
      <c r="A5" s="13"/>
      <c r="B5" s="10" t="s">
        <v>336</v>
      </c>
      <c r="C5" s="13"/>
      <c r="D5" s="342"/>
      <c r="E5" s="13"/>
      <c r="F5" s="71"/>
      <c r="G5" s="598" t="s">
        <v>364</v>
      </c>
      <c r="H5" s="549"/>
      <c r="I5" s="550"/>
      <c r="J5" s="551" t="s">
        <v>286</v>
      </c>
      <c r="K5" s="549"/>
      <c r="L5" s="549"/>
      <c r="M5" s="550"/>
      <c r="N5" s="185"/>
      <c r="O5" s="183"/>
      <c r="P5" s="185"/>
      <c r="Q5" s="185"/>
      <c r="R5" s="185"/>
      <c r="S5" s="182"/>
    </row>
    <row r="6" spans="1:21" ht="20.25" customHeight="1">
      <c r="A6" s="278"/>
      <c r="B6" s="279"/>
      <c r="C6" s="556" t="s">
        <v>264</v>
      </c>
      <c r="D6" s="589"/>
      <c r="E6" s="278"/>
      <c r="F6" s="278"/>
      <c r="G6" s="278"/>
      <c r="H6" s="278"/>
      <c r="I6" s="278"/>
      <c r="J6" s="371" t="s">
        <v>435</v>
      </c>
      <c r="K6" s="247"/>
      <c r="L6" s="558" t="s">
        <v>312</v>
      </c>
      <c r="M6" s="547"/>
      <c r="N6" s="280"/>
      <c r="O6" s="281"/>
      <c r="P6" s="280"/>
      <c r="Q6" s="280"/>
      <c r="R6" s="280"/>
      <c r="S6" s="282"/>
      <c r="T6" s="409"/>
      <c r="U6" s="409"/>
    </row>
    <row r="7" spans="1:21" ht="117.75" customHeight="1">
      <c r="A7" s="240" t="s">
        <v>4</v>
      </c>
      <c r="B7" s="419" t="s">
        <v>508</v>
      </c>
      <c r="C7" s="240" t="s">
        <v>5</v>
      </c>
      <c r="D7" s="240" t="s">
        <v>92</v>
      </c>
      <c r="E7" s="240" t="s">
        <v>6</v>
      </c>
      <c r="F7" s="240" t="s">
        <v>135</v>
      </c>
      <c r="G7" s="240" t="s">
        <v>115</v>
      </c>
      <c r="H7" s="240" t="s">
        <v>116</v>
      </c>
      <c r="I7" s="240" t="s">
        <v>118</v>
      </c>
      <c r="J7" s="240" t="s">
        <v>117</v>
      </c>
      <c r="K7" s="240" t="s">
        <v>119</v>
      </c>
      <c r="L7" s="240" t="s">
        <v>120</v>
      </c>
      <c r="M7" s="240" t="s">
        <v>121</v>
      </c>
      <c r="N7" s="242" t="s">
        <v>260</v>
      </c>
      <c r="O7" s="243" t="s">
        <v>7</v>
      </c>
      <c r="P7" s="242" t="s">
        <v>261</v>
      </c>
      <c r="Q7" s="242" t="s">
        <v>262</v>
      </c>
      <c r="R7" s="242" t="s">
        <v>263</v>
      </c>
      <c r="S7" s="240" t="s">
        <v>3</v>
      </c>
      <c r="T7" s="240" t="s">
        <v>512</v>
      </c>
      <c r="U7" s="240" t="s">
        <v>519</v>
      </c>
    </row>
    <row r="8" spans="1:21" ht="120" customHeight="1">
      <c r="A8" s="17">
        <v>1</v>
      </c>
      <c r="B8" s="27" t="s">
        <v>101</v>
      </c>
      <c r="C8" s="29" t="s">
        <v>85</v>
      </c>
      <c r="D8" s="29" t="s">
        <v>129</v>
      </c>
      <c r="E8" s="28" t="s">
        <v>22</v>
      </c>
      <c r="F8" s="194">
        <f>SUM(G8:M8)</f>
        <v>1</v>
      </c>
      <c r="G8" s="94">
        <v>1</v>
      </c>
      <c r="H8" s="96"/>
      <c r="I8" s="98"/>
      <c r="J8" s="100"/>
      <c r="K8" s="102"/>
      <c r="L8" s="102"/>
      <c r="M8" s="102"/>
      <c r="N8" s="187"/>
      <c r="O8" s="151"/>
      <c r="P8" s="132">
        <f>ROUND(N8*(1+O8),2)</f>
        <v>0</v>
      </c>
      <c r="Q8" s="132">
        <f>N8*F8</f>
        <v>0</v>
      </c>
      <c r="R8" s="132">
        <f>P8*F8</f>
        <v>0</v>
      </c>
      <c r="S8" s="14"/>
      <c r="T8" s="409"/>
      <c r="U8" s="409"/>
    </row>
    <row r="9" spans="1:22" s="309" customFormat="1" ht="144" customHeight="1">
      <c r="A9" s="194">
        <v>2</v>
      </c>
      <c r="B9" s="64" t="s">
        <v>737</v>
      </c>
      <c r="C9" s="68"/>
      <c r="D9" s="68" t="s">
        <v>548</v>
      </c>
      <c r="E9" s="458" t="s">
        <v>549</v>
      </c>
      <c r="F9" s="194">
        <f>SUM(G9:M9)</f>
        <v>1</v>
      </c>
      <c r="G9" s="94">
        <v>0</v>
      </c>
      <c r="H9" s="96"/>
      <c r="I9" s="98">
        <v>1</v>
      </c>
      <c r="J9" s="100"/>
      <c r="K9" s="102"/>
      <c r="L9" s="102"/>
      <c r="M9" s="102"/>
      <c r="N9" s="187"/>
      <c r="O9" s="124"/>
      <c r="P9" s="132">
        <f>ROUND(N9*(1+O9),2)</f>
        <v>0</v>
      </c>
      <c r="Q9" s="334">
        <f>N9*F9</f>
        <v>0</v>
      </c>
      <c r="R9" s="334">
        <f>P9*F9</f>
        <v>0</v>
      </c>
      <c r="S9" s="64"/>
      <c r="T9" s="409"/>
      <c r="U9" s="414"/>
      <c r="V9" s="427"/>
    </row>
    <row r="10" spans="1:19" ht="15.75">
      <c r="A10" s="597" t="s">
        <v>10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210">
        <f>SUM(Q8:Q9)</f>
        <v>0</v>
      </c>
      <c r="R10" s="210">
        <f>SUM(R8:R9)</f>
        <v>0</v>
      </c>
      <c r="S10" s="105"/>
    </row>
    <row r="11" spans="1:18" ht="18.75" customHeight="1">
      <c r="A11" s="69"/>
      <c r="B11" s="69"/>
      <c r="C11" s="69"/>
      <c r="D11" s="69"/>
      <c r="E11" s="69"/>
      <c r="F11" s="72"/>
      <c r="G11" s="72"/>
      <c r="H11" s="72"/>
      <c r="I11" s="72"/>
      <c r="J11" s="72"/>
      <c r="K11" s="72"/>
      <c r="L11" s="72"/>
      <c r="M11" s="72"/>
      <c r="N11" s="186"/>
      <c r="O11" s="184"/>
      <c r="P11" s="186"/>
      <c r="Q11" s="186"/>
      <c r="R11" s="308"/>
    </row>
    <row r="12" spans="2:19" ht="31.5" customHeight="1">
      <c r="B12" s="10"/>
      <c r="C12" s="10"/>
      <c r="D12" s="10"/>
      <c r="E12" s="10"/>
      <c r="F12" s="63"/>
      <c r="G12" s="63"/>
      <c r="H12" s="63"/>
      <c r="I12" s="63"/>
      <c r="J12" s="63"/>
      <c r="K12" s="63"/>
      <c r="L12" s="63"/>
      <c r="M12" s="63"/>
      <c r="N12" s="130"/>
      <c r="O12" s="129"/>
      <c r="P12" s="130"/>
      <c r="Q12" s="535" t="s">
        <v>819</v>
      </c>
      <c r="R12" s="536"/>
      <c r="S12" s="536"/>
    </row>
    <row r="13" spans="2:19" ht="56.25" customHeight="1">
      <c r="B13" s="10"/>
      <c r="C13" s="10"/>
      <c r="D13" s="10"/>
      <c r="E13" s="10"/>
      <c r="F13" s="63"/>
      <c r="G13" s="63"/>
      <c r="H13" s="63"/>
      <c r="I13" s="63"/>
      <c r="J13" s="63"/>
      <c r="K13" s="63"/>
      <c r="L13" s="63"/>
      <c r="M13" s="63"/>
      <c r="N13" s="528"/>
      <c r="O13" s="525"/>
      <c r="P13" s="525"/>
      <c r="Q13" s="525"/>
      <c r="R13" s="130"/>
      <c r="S13" s="91"/>
    </row>
    <row r="14" spans="2:19" ht="18" customHeight="1">
      <c r="B14" s="10"/>
      <c r="C14" s="10"/>
      <c r="D14" s="10"/>
      <c r="E14" s="10"/>
      <c r="F14" s="63"/>
      <c r="G14" s="63"/>
      <c r="H14" s="63"/>
      <c r="I14" s="63"/>
      <c r="J14" s="63"/>
      <c r="K14" s="63"/>
      <c r="L14" s="63"/>
      <c r="M14" s="63"/>
      <c r="N14" s="130"/>
      <c r="O14" s="129"/>
      <c r="P14" s="130"/>
      <c r="Q14" s="130"/>
      <c r="R14" s="130"/>
      <c r="S14" s="91"/>
    </row>
    <row r="15" spans="2:18" ht="19.5" customHeight="1">
      <c r="B15" s="10"/>
      <c r="C15" s="10"/>
      <c r="D15" s="7"/>
      <c r="E15" s="10"/>
      <c r="F15" s="61"/>
      <c r="G15" s="61"/>
      <c r="H15" s="61"/>
      <c r="I15" s="61"/>
      <c r="J15" s="61"/>
      <c r="K15" s="61"/>
      <c r="L15" s="61"/>
      <c r="M15" s="61"/>
      <c r="N15" s="121"/>
      <c r="O15" s="120"/>
      <c r="P15" s="121"/>
      <c r="Q15" s="121"/>
      <c r="R15" s="121"/>
    </row>
    <row r="17" ht="12.75">
      <c r="B17" s="7"/>
    </row>
  </sheetData>
  <sheetProtection/>
  <mergeCells count="7">
    <mergeCell ref="A10:P10"/>
    <mergeCell ref="C6:D6"/>
    <mergeCell ref="N13:Q13"/>
    <mergeCell ref="G5:I5"/>
    <mergeCell ref="J5:M5"/>
    <mergeCell ref="L6:M6"/>
    <mergeCell ref="Q12:S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Q10" sqref="Q10:S10"/>
    </sheetView>
  </sheetViews>
  <sheetFormatPr defaultColWidth="9.140625" defaultRowHeight="12.75"/>
  <cols>
    <col min="1" max="1" width="5.57421875" style="0" customWidth="1"/>
    <col min="2" max="2" width="27.421875" style="0" customWidth="1"/>
    <col min="3" max="3" width="17.00390625" style="0" customWidth="1"/>
    <col min="4" max="4" width="16.57421875" style="0" customWidth="1"/>
    <col min="5" max="5" width="11.57421875" style="0" customWidth="1"/>
    <col min="6" max="6" width="12.421875" style="62" customWidth="1"/>
    <col min="7" max="7" width="10.57421875" style="0" hidden="1" customWidth="1"/>
    <col min="8" max="8" width="8.57421875" style="0" hidden="1" customWidth="1"/>
    <col min="9" max="9" width="9.421875" style="0" hidden="1" customWidth="1"/>
    <col min="10" max="10" width="9.00390625" style="0" hidden="1" customWidth="1"/>
    <col min="11" max="13" width="7.57421875" style="0" hidden="1" customWidth="1"/>
    <col min="14" max="14" width="11.421875" style="116" customWidth="1"/>
    <col min="15" max="15" width="7.421875" style="110" customWidth="1"/>
    <col min="16" max="17" width="11.421875" style="116" customWidth="1"/>
    <col min="18" max="18" width="13.57421875" style="116" customWidth="1"/>
    <col min="19" max="20" width="12.00390625" style="0" customWidth="1"/>
    <col min="21" max="21" width="26.57421875" style="0" customWidth="1"/>
  </cols>
  <sheetData>
    <row r="1" spans="2:18" ht="12.75">
      <c r="B1" s="285" t="s">
        <v>279</v>
      </c>
      <c r="R1" s="130" t="s">
        <v>808</v>
      </c>
    </row>
    <row r="2" spans="1:19" ht="12.75">
      <c r="A2" s="7"/>
      <c r="B2" s="285" t="s">
        <v>280</v>
      </c>
      <c r="C2" s="8"/>
      <c r="D2" s="8"/>
      <c r="E2" s="8"/>
      <c r="F2" s="59"/>
      <c r="G2" s="8"/>
      <c r="H2" s="8"/>
      <c r="I2" s="8"/>
      <c r="J2" s="8"/>
      <c r="K2" s="8"/>
      <c r="L2" s="8"/>
      <c r="M2" s="8"/>
      <c r="N2" s="112"/>
      <c r="O2" s="109"/>
      <c r="P2" s="114"/>
      <c r="Q2" s="114"/>
      <c r="R2" s="145" t="s">
        <v>2</v>
      </c>
      <c r="S2" s="7"/>
    </row>
    <row r="3" spans="1:19" ht="15.75">
      <c r="A3" s="7"/>
      <c r="B3" s="11" t="s">
        <v>11</v>
      </c>
      <c r="C3" s="12"/>
      <c r="D3" s="12"/>
      <c r="E3" s="12"/>
      <c r="F3" s="60"/>
      <c r="G3" s="12"/>
      <c r="H3" s="12"/>
      <c r="I3" s="12"/>
      <c r="J3" s="12"/>
      <c r="K3" s="12"/>
      <c r="L3" s="12"/>
      <c r="M3" s="12"/>
      <c r="N3" s="113"/>
      <c r="O3" s="109"/>
      <c r="P3" s="114"/>
      <c r="Q3" s="114"/>
      <c r="R3" s="130"/>
      <c r="S3" s="7"/>
    </row>
    <row r="4" spans="1:19" ht="12.75">
      <c r="A4" s="7"/>
      <c r="B4" s="10"/>
      <c r="C4" s="7"/>
      <c r="D4" s="7"/>
      <c r="E4" s="7"/>
      <c r="F4" s="61"/>
      <c r="G4" s="7"/>
      <c r="H4" s="7"/>
      <c r="I4" s="7"/>
      <c r="J4" s="7"/>
      <c r="K4" s="7"/>
      <c r="L4" s="7"/>
      <c r="M4" s="7"/>
      <c r="N4" s="114"/>
      <c r="O4" s="109"/>
      <c r="P4" s="114"/>
      <c r="Q4" s="114"/>
      <c r="R4" s="114"/>
      <c r="S4" s="7"/>
    </row>
    <row r="5" spans="1:19" ht="18" customHeight="1">
      <c r="A5" s="13"/>
      <c r="B5" s="10" t="s">
        <v>91</v>
      </c>
      <c r="C5" s="13"/>
      <c r="D5" s="344"/>
      <c r="E5" s="13"/>
      <c r="F5" s="71"/>
      <c r="G5" s="548" t="s">
        <v>364</v>
      </c>
      <c r="H5" s="549"/>
      <c r="I5" s="549"/>
      <c r="J5" s="600" t="s">
        <v>286</v>
      </c>
      <c r="K5" s="600"/>
      <c r="L5" s="600"/>
      <c r="M5" s="600"/>
      <c r="N5" s="493"/>
      <c r="O5" s="188"/>
      <c r="P5" s="190"/>
      <c r="Q5" s="190"/>
      <c r="R5" s="190"/>
      <c r="S5" s="13"/>
    </row>
    <row r="6" spans="1:21" ht="15" customHeight="1">
      <c r="A6" s="278"/>
      <c r="B6" s="279"/>
      <c r="C6" s="556" t="s">
        <v>264</v>
      </c>
      <c r="D6" s="589"/>
      <c r="E6" s="278"/>
      <c r="F6" s="278"/>
      <c r="G6" s="278"/>
      <c r="H6" s="278"/>
      <c r="I6" s="278"/>
      <c r="J6" s="371" t="s">
        <v>360</v>
      </c>
      <c r="K6" s="240"/>
      <c r="L6" s="558" t="s">
        <v>312</v>
      </c>
      <c r="M6" s="547"/>
      <c r="N6" s="283"/>
      <c r="O6" s="284"/>
      <c r="P6" s="283"/>
      <c r="Q6" s="283"/>
      <c r="R6" s="283"/>
      <c r="S6" s="278"/>
      <c r="T6" s="418"/>
      <c r="U6" s="418"/>
    </row>
    <row r="7" spans="1:21" ht="106.5" customHeight="1">
      <c r="A7" s="240" t="s">
        <v>4</v>
      </c>
      <c r="B7" s="419" t="s">
        <v>508</v>
      </c>
      <c r="C7" s="240" t="s">
        <v>5</v>
      </c>
      <c r="D7" s="240" t="s">
        <v>92</v>
      </c>
      <c r="E7" s="240" t="s">
        <v>6</v>
      </c>
      <c r="F7" s="240" t="s">
        <v>135</v>
      </c>
      <c r="G7" s="240" t="s">
        <v>115</v>
      </c>
      <c r="H7" s="240" t="s">
        <v>116</v>
      </c>
      <c r="I7" s="240" t="s">
        <v>118</v>
      </c>
      <c r="J7" s="240" t="s">
        <v>117</v>
      </c>
      <c r="K7" s="240" t="s">
        <v>119</v>
      </c>
      <c r="L7" s="240" t="s">
        <v>120</v>
      </c>
      <c r="M7" s="240" t="s">
        <v>121</v>
      </c>
      <c r="N7" s="242" t="s">
        <v>260</v>
      </c>
      <c r="O7" s="243" t="s">
        <v>7</v>
      </c>
      <c r="P7" s="242" t="s">
        <v>261</v>
      </c>
      <c r="Q7" s="242" t="s">
        <v>262</v>
      </c>
      <c r="R7" s="242" t="s">
        <v>266</v>
      </c>
      <c r="S7" s="240" t="s">
        <v>3</v>
      </c>
      <c r="T7" s="240" t="s">
        <v>512</v>
      </c>
      <c r="U7" s="240" t="s">
        <v>519</v>
      </c>
    </row>
    <row r="8" spans="1:21" ht="63.75" customHeight="1">
      <c r="A8" s="17">
        <v>1</v>
      </c>
      <c r="B8" s="27" t="s">
        <v>503</v>
      </c>
      <c r="C8" s="29" t="s">
        <v>100</v>
      </c>
      <c r="D8" s="21" t="s">
        <v>57</v>
      </c>
      <c r="E8" s="27" t="s">
        <v>23</v>
      </c>
      <c r="F8" s="17">
        <f>SUM(G8:M8)</f>
        <v>1</v>
      </c>
      <c r="G8" s="94">
        <v>1</v>
      </c>
      <c r="H8" s="96"/>
      <c r="I8" s="98"/>
      <c r="J8" s="100"/>
      <c r="K8" s="102"/>
      <c r="L8" s="102"/>
      <c r="M8" s="102"/>
      <c r="N8" s="132"/>
      <c r="O8" s="124"/>
      <c r="P8" s="132">
        <f>ROUND(N8*(1+O8),2)</f>
        <v>0</v>
      </c>
      <c r="Q8" s="132">
        <f>N8*F8</f>
        <v>0</v>
      </c>
      <c r="R8" s="132">
        <f>P8*F8</f>
        <v>0</v>
      </c>
      <c r="S8" s="14"/>
      <c r="T8" s="418"/>
      <c r="U8" s="418"/>
    </row>
    <row r="9" spans="1:18" ht="18.75" customHeight="1">
      <c r="A9" s="599" t="s">
        <v>10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140">
        <f>Q8</f>
        <v>0</v>
      </c>
      <c r="R9" s="140">
        <f>R8</f>
        <v>0</v>
      </c>
    </row>
    <row r="10" spans="1:19" ht="18.75" customHeight="1">
      <c r="A10" s="69"/>
      <c r="B10" s="69"/>
      <c r="C10" s="69"/>
      <c r="D10" s="69"/>
      <c r="E10" s="69"/>
      <c r="F10" s="72"/>
      <c r="G10" s="69"/>
      <c r="H10" s="69"/>
      <c r="I10" s="69"/>
      <c r="J10" s="69"/>
      <c r="K10" s="69"/>
      <c r="L10" s="69"/>
      <c r="M10" s="69"/>
      <c r="N10" s="191"/>
      <c r="O10" s="189"/>
      <c r="P10" s="191"/>
      <c r="Q10" s="535" t="s">
        <v>819</v>
      </c>
      <c r="R10" s="536"/>
      <c r="S10" s="536"/>
    </row>
    <row r="11" spans="15:18" ht="50.25" customHeight="1">
      <c r="O11" s="528"/>
      <c r="P11" s="590"/>
      <c r="Q11" s="590"/>
      <c r="R11" s="590"/>
    </row>
    <row r="12" spans="2:19" ht="12.75">
      <c r="B12" s="10"/>
      <c r="C12" s="10"/>
      <c r="D12" s="10"/>
      <c r="E12" s="10"/>
      <c r="F12" s="63"/>
      <c r="G12" s="10"/>
      <c r="H12" s="10"/>
      <c r="I12" s="10"/>
      <c r="J12" s="10"/>
      <c r="K12" s="10"/>
      <c r="L12" s="10"/>
      <c r="M12" s="10"/>
      <c r="N12" s="145"/>
      <c r="O12" s="133"/>
      <c r="P12" s="145"/>
      <c r="Q12" s="145"/>
      <c r="R12" s="145"/>
      <c r="S12" s="66"/>
    </row>
    <row r="13" spans="2:19" ht="18" customHeight="1">
      <c r="B13" s="10"/>
      <c r="C13" s="10"/>
      <c r="D13" s="10"/>
      <c r="E13" s="10"/>
      <c r="F13" s="63"/>
      <c r="G13" s="10"/>
      <c r="H13" s="10"/>
      <c r="I13" s="10"/>
      <c r="J13" s="10"/>
      <c r="K13" s="10"/>
      <c r="L13" s="10"/>
      <c r="M13" s="10"/>
      <c r="N13" s="145"/>
      <c r="O13" s="133"/>
      <c r="P13" s="145"/>
      <c r="Q13" s="145"/>
      <c r="R13" s="145"/>
      <c r="S13" s="66"/>
    </row>
    <row r="14" spans="2:19" ht="18" customHeight="1">
      <c r="B14" s="10"/>
      <c r="C14" s="10"/>
      <c r="D14" s="10"/>
      <c r="E14" s="10"/>
      <c r="F14" s="63"/>
      <c r="G14" s="10"/>
      <c r="H14" s="10"/>
      <c r="I14" s="10"/>
      <c r="J14" s="10"/>
      <c r="K14" s="10"/>
      <c r="L14" s="10"/>
      <c r="M14" s="10"/>
      <c r="N14" s="145"/>
      <c r="O14" s="133"/>
      <c r="P14" s="145"/>
      <c r="Q14" s="145"/>
      <c r="R14" s="145"/>
      <c r="S14" s="66"/>
    </row>
    <row r="15" spans="2:19" ht="19.5" customHeight="1">
      <c r="B15" s="10"/>
      <c r="C15" s="10"/>
      <c r="D15" s="10"/>
      <c r="E15" s="10"/>
      <c r="F15" s="63"/>
      <c r="G15" s="10"/>
      <c r="H15" s="10"/>
      <c r="I15" s="10"/>
      <c r="J15" s="10"/>
      <c r="K15" s="10"/>
      <c r="L15" s="10"/>
      <c r="M15" s="10"/>
      <c r="N15" s="145"/>
      <c r="O15" s="133"/>
      <c r="P15" s="145"/>
      <c r="Q15" s="145"/>
      <c r="R15" s="145"/>
      <c r="S15" s="66"/>
    </row>
    <row r="17" ht="12.75">
      <c r="B17" s="7"/>
    </row>
    <row r="18" ht="12.75">
      <c r="N18" s="111"/>
    </row>
    <row r="19" ht="12.75">
      <c r="N19" s="111"/>
    </row>
  </sheetData>
  <sheetProtection/>
  <mergeCells count="7">
    <mergeCell ref="A9:P9"/>
    <mergeCell ref="C6:D6"/>
    <mergeCell ref="O11:R11"/>
    <mergeCell ref="G5:I5"/>
    <mergeCell ref="J5:M5"/>
    <mergeCell ref="L6:M6"/>
    <mergeCell ref="Q10:S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M1" sqref="M1:N1"/>
    </sheetView>
  </sheetViews>
  <sheetFormatPr defaultColWidth="9.140625" defaultRowHeight="12.75"/>
  <cols>
    <col min="1" max="1" width="4.28125" style="0" customWidth="1"/>
    <col min="2" max="2" width="19.7109375" style="0" customWidth="1"/>
    <col min="3" max="3" width="11.00390625" style="0" customWidth="1"/>
    <col min="4" max="4" width="18.57421875" style="0" customWidth="1"/>
    <col min="5" max="5" width="31.28125" style="0" customWidth="1"/>
    <col min="8" max="8" width="9.28125" style="0" hidden="1" customWidth="1"/>
    <col min="11" max="11" width="12.7109375" style="0" customWidth="1"/>
    <col min="12" max="12" width="14.421875" style="0" customWidth="1"/>
    <col min="13" max="14" width="15.421875" style="0" customWidth="1"/>
    <col min="15" max="15" width="15.00390625" style="0" customWidth="1"/>
    <col min="16" max="16" width="21.28125" style="0" customWidth="1"/>
  </cols>
  <sheetData>
    <row r="1" spans="1:14" ht="12.75">
      <c r="A1" s="237"/>
      <c r="B1" s="285" t="s">
        <v>279</v>
      </c>
      <c r="C1" s="294"/>
      <c r="D1" s="238"/>
      <c r="E1" s="237"/>
      <c r="F1" s="237"/>
      <c r="G1" s="239"/>
      <c r="H1" s="239"/>
      <c r="I1" s="295"/>
      <c r="J1" s="296"/>
      <c r="K1" s="296"/>
      <c r="L1" s="295"/>
      <c r="M1" s="601" t="s">
        <v>808</v>
      </c>
      <c r="N1" s="601"/>
    </row>
    <row r="2" spans="1:14" ht="14.25">
      <c r="A2" s="24"/>
      <c r="B2" s="285" t="s">
        <v>280</v>
      </c>
      <c r="C2" s="297"/>
      <c r="D2" s="23"/>
      <c r="E2" s="150"/>
      <c r="F2" s="23"/>
      <c r="G2" s="23"/>
      <c r="H2" s="23"/>
      <c r="I2" s="23"/>
      <c r="J2" s="23"/>
      <c r="K2" s="23"/>
      <c r="L2" s="23"/>
      <c r="M2" s="25" t="s">
        <v>239</v>
      </c>
      <c r="N2" s="149"/>
    </row>
    <row r="3" spans="1:14" ht="12.75">
      <c r="A3" s="237"/>
      <c r="B3" s="237"/>
      <c r="C3" s="294"/>
      <c r="D3" s="238"/>
      <c r="E3" s="237"/>
      <c r="F3" s="237"/>
      <c r="G3" s="239"/>
      <c r="H3" s="239"/>
      <c r="I3" s="295"/>
      <c r="J3" s="296"/>
      <c r="K3" s="296"/>
      <c r="L3" s="295"/>
      <c r="M3" s="130"/>
      <c r="N3" s="237"/>
    </row>
    <row r="4" spans="1:14" ht="15.75">
      <c r="A4" s="211"/>
      <c r="B4" s="561" t="s">
        <v>138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</row>
    <row r="5" spans="1:14" ht="15.75">
      <c r="A5" s="211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</row>
    <row r="6" spans="1:14" ht="12.75">
      <c r="A6" s="211"/>
      <c r="B6" s="602" t="s">
        <v>497</v>
      </c>
      <c r="C6" s="602"/>
      <c r="D6" s="602"/>
      <c r="E6" s="602"/>
      <c r="F6" s="211"/>
      <c r="G6" s="212"/>
      <c r="H6" s="212"/>
      <c r="I6" s="213"/>
      <c r="J6" s="214"/>
      <c r="K6" s="214"/>
      <c r="L6" s="213"/>
      <c r="M6" s="213"/>
      <c r="N6" s="211"/>
    </row>
    <row r="7" spans="1:16" ht="12.75">
      <c r="A7" s="258"/>
      <c r="B7" s="259"/>
      <c r="C7" s="298"/>
      <c r="D7" s="558" t="s">
        <v>264</v>
      </c>
      <c r="E7" s="523"/>
      <c r="F7" s="258"/>
      <c r="G7" s="260"/>
      <c r="H7" s="260"/>
      <c r="I7" s="261"/>
      <c r="J7" s="262"/>
      <c r="K7" s="262"/>
      <c r="L7" s="261"/>
      <c r="M7" s="261"/>
      <c r="N7" s="258"/>
      <c r="O7" s="418"/>
      <c r="P7" s="418"/>
    </row>
    <row r="8" spans="1:16" ht="127.5">
      <c r="A8" s="240" t="s">
        <v>4</v>
      </c>
      <c r="B8" s="240" t="s">
        <v>9</v>
      </c>
      <c r="C8" s="299" t="s">
        <v>502</v>
      </c>
      <c r="D8" s="263" t="s">
        <v>5</v>
      </c>
      <c r="E8" s="240" t="s">
        <v>92</v>
      </c>
      <c r="F8" s="240" t="s">
        <v>6</v>
      </c>
      <c r="G8" s="260" t="s">
        <v>139</v>
      </c>
      <c r="H8" s="395" t="s">
        <v>490</v>
      </c>
      <c r="I8" s="242" t="s">
        <v>260</v>
      </c>
      <c r="J8" s="264" t="s">
        <v>7</v>
      </c>
      <c r="K8" s="242" t="s">
        <v>261</v>
      </c>
      <c r="L8" s="242" t="s">
        <v>262</v>
      </c>
      <c r="M8" s="242" t="s">
        <v>266</v>
      </c>
      <c r="N8" s="240" t="s">
        <v>3</v>
      </c>
      <c r="O8" s="240" t="s">
        <v>512</v>
      </c>
      <c r="P8" s="240" t="s">
        <v>519</v>
      </c>
    </row>
    <row r="9" spans="1:16" ht="197.25" customHeight="1">
      <c r="A9" s="198">
        <v>1</v>
      </c>
      <c r="B9" s="216" t="s">
        <v>173</v>
      </c>
      <c r="C9" s="300">
        <v>10006710</v>
      </c>
      <c r="D9" s="217" t="s">
        <v>491</v>
      </c>
      <c r="E9" s="21" t="s">
        <v>738</v>
      </c>
      <c r="F9" s="216" t="s">
        <v>247</v>
      </c>
      <c r="G9" s="218">
        <f aca="true" t="shared" si="0" ref="G9:G14">SUM(H9)</f>
        <v>1</v>
      </c>
      <c r="H9" s="396">
        <v>1</v>
      </c>
      <c r="I9" s="398"/>
      <c r="J9" s="399"/>
      <c r="K9" s="219">
        <f aca="true" t="shared" si="1" ref="K9:K14">ROUND(I9*(1+J9),2)</f>
        <v>0</v>
      </c>
      <c r="L9" s="219">
        <f aca="true" t="shared" si="2" ref="L9:L14">I9*G9</f>
        <v>0</v>
      </c>
      <c r="M9" s="219">
        <f aca="true" t="shared" si="3" ref="M9:M14">K9*G9</f>
        <v>0</v>
      </c>
      <c r="N9" s="198"/>
      <c r="O9" s="418"/>
      <c r="P9" s="418"/>
    </row>
    <row r="10" spans="1:16" ht="188.25" customHeight="1">
      <c r="A10" s="198">
        <v>2</v>
      </c>
      <c r="B10" s="216" t="s">
        <v>175</v>
      </c>
      <c r="C10" s="300">
        <v>10006712</v>
      </c>
      <c r="D10" s="217" t="s">
        <v>492</v>
      </c>
      <c r="E10" s="21" t="s">
        <v>739</v>
      </c>
      <c r="F10" s="216" t="s">
        <v>247</v>
      </c>
      <c r="G10" s="218">
        <f t="shared" si="0"/>
        <v>1</v>
      </c>
      <c r="H10" s="396">
        <v>1</v>
      </c>
      <c r="I10" s="398"/>
      <c r="J10" s="399"/>
      <c r="K10" s="219">
        <f t="shared" si="1"/>
        <v>0</v>
      </c>
      <c r="L10" s="219">
        <f t="shared" si="2"/>
        <v>0</v>
      </c>
      <c r="M10" s="219">
        <f t="shared" si="3"/>
        <v>0</v>
      </c>
      <c r="N10" s="198"/>
      <c r="O10" s="418"/>
      <c r="P10" s="418"/>
    </row>
    <row r="11" spans="1:16" ht="189.75" customHeight="1">
      <c r="A11" s="198">
        <v>3</v>
      </c>
      <c r="B11" s="216" t="s">
        <v>160</v>
      </c>
      <c r="C11" s="300">
        <v>10006720</v>
      </c>
      <c r="D11" s="217" t="s">
        <v>308</v>
      </c>
      <c r="E11" s="21" t="s">
        <v>738</v>
      </c>
      <c r="F11" s="216" t="s">
        <v>240</v>
      </c>
      <c r="G11" s="218">
        <f t="shared" si="0"/>
        <v>1</v>
      </c>
      <c r="H11" s="396">
        <v>1</v>
      </c>
      <c r="I11" s="398"/>
      <c r="J11" s="399"/>
      <c r="K11" s="219">
        <f t="shared" si="1"/>
        <v>0</v>
      </c>
      <c r="L11" s="219">
        <f t="shared" si="2"/>
        <v>0</v>
      </c>
      <c r="M11" s="219">
        <f t="shared" si="3"/>
        <v>0</v>
      </c>
      <c r="N11" s="198"/>
      <c r="O11" s="418"/>
      <c r="P11" s="418"/>
    </row>
    <row r="12" spans="1:16" ht="201" customHeight="1">
      <c r="A12" s="198">
        <v>4</v>
      </c>
      <c r="B12" s="216" t="s">
        <v>161</v>
      </c>
      <c r="C12" s="300">
        <v>10006718</v>
      </c>
      <c r="D12" s="217" t="s">
        <v>493</v>
      </c>
      <c r="E12" s="21" t="s">
        <v>740</v>
      </c>
      <c r="F12" s="216" t="s">
        <v>249</v>
      </c>
      <c r="G12" s="218">
        <f t="shared" si="0"/>
        <v>1</v>
      </c>
      <c r="H12" s="396">
        <v>1</v>
      </c>
      <c r="I12" s="398"/>
      <c r="J12" s="399"/>
      <c r="K12" s="219">
        <f t="shared" si="1"/>
        <v>0</v>
      </c>
      <c r="L12" s="219">
        <f t="shared" si="2"/>
        <v>0</v>
      </c>
      <c r="M12" s="219">
        <f t="shared" si="3"/>
        <v>0</v>
      </c>
      <c r="N12" s="198"/>
      <c r="O12" s="418"/>
      <c r="P12" s="418"/>
    </row>
    <row r="13" spans="1:16" ht="210.75" customHeight="1">
      <c r="A13" s="198">
        <v>5</v>
      </c>
      <c r="B13" s="216" t="s">
        <v>168</v>
      </c>
      <c r="C13" s="300">
        <v>10006703</v>
      </c>
      <c r="D13" s="217" t="s">
        <v>495</v>
      </c>
      <c r="E13" s="21" t="s">
        <v>741</v>
      </c>
      <c r="F13" s="216" t="s">
        <v>494</v>
      </c>
      <c r="G13" s="218">
        <f t="shared" si="0"/>
        <v>1</v>
      </c>
      <c r="H13" s="396">
        <v>1</v>
      </c>
      <c r="I13" s="398"/>
      <c r="J13" s="399"/>
      <c r="K13" s="219">
        <f t="shared" si="1"/>
        <v>0</v>
      </c>
      <c r="L13" s="219">
        <f t="shared" si="2"/>
        <v>0</v>
      </c>
      <c r="M13" s="219">
        <f t="shared" si="3"/>
        <v>0</v>
      </c>
      <c r="N13" s="198"/>
      <c r="O13" s="418"/>
      <c r="P13" s="418"/>
    </row>
    <row r="14" spans="1:16" ht="178.5">
      <c r="A14" s="198">
        <v>6</v>
      </c>
      <c r="B14" s="216" t="s">
        <v>172</v>
      </c>
      <c r="C14" s="300">
        <v>10006707</v>
      </c>
      <c r="D14" s="217" t="s">
        <v>496</v>
      </c>
      <c r="E14" s="21" t="s">
        <v>738</v>
      </c>
      <c r="F14" s="216" t="s">
        <v>494</v>
      </c>
      <c r="G14" s="218">
        <f t="shared" si="0"/>
        <v>1</v>
      </c>
      <c r="H14" s="396">
        <v>1</v>
      </c>
      <c r="I14" s="398"/>
      <c r="J14" s="399"/>
      <c r="K14" s="219">
        <f t="shared" si="1"/>
        <v>0</v>
      </c>
      <c r="L14" s="219">
        <f t="shared" si="2"/>
        <v>0</v>
      </c>
      <c r="M14" s="219">
        <f t="shared" si="3"/>
        <v>0</v>
      </c>
      <c r="N14" s="198"/>
      <c r="O14" s="418"/>
      <c r="P14" s="418"/>
    </row>
    <row r="15" spans="1:14" ht="21.75" customHeight="1">
      <c r="A15" s="393"/>
      <c r="B15" s="394" t="s">
        <v>10</v>
      </c>
      <c r="C15" s="393"/>
      <c r="D15" s="393"/>
      <c r="E15" s="393"/>
      <c r="F15" s="393"/>
      <c r="G15" s="393"/>
      <c r="H15" s="393"/>
      <c r="I15" s="393"/>
      <c r="J15" s="393"/>
      <c r="K15" s="393"/>
      <c r="L15" s="394">
        <f>SUM(L9:L14)</f>
        <v>0</v>
      </c>
      <c r="M15" s="394">
        <f>SUM(M9:M14)</f>
        <v>0</v>
      </c>
      <c r="N15" s="393"/>
    </row>
    <row r="17" spans="12:14" ht="38.25" customHeight="1">
      <c r="L17" s="535" t="s">
        <v>819</v>
      </c>
      <c r="M17" s="536"/>
      <c r="N17" s="536"/>
    </row>
    <row r="18" spans="9:12" ht="47.25" customHeight="1">
      <c r="I18" s="603"/>
      <c r="J18" s="604"/>
      <c r="K18" s="604"/>
      <c r="L18" s="604"/>
    </row>
  </sheetData>
  <sheetProtection/>
  <mergeCells count="6">
    <mergeCell ref="M1:N1"/>
    <mergeCell ref="B4:N4"/>
    <mergeCell ref="B6:E6"/>
    <mergeCell ref="D7:E7"/>
    <mergeCell ref="I18:L18"/>
    <mergeCell ref="L17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rowBreaks count="1" manualBreakCount="1">
    <brk id="8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19"/>
  <sheetViews>
    <sheetView zoomScale="130" zoomScaleNormal="130" zoomScalePageLayoutView="0" workbookViewId="0" topLeftCell="B4">
      <selection activeCell="T8" sqref="T8"/>
    </sheetView>
  </sheetViews>
  <sheetFormatPr defaultColWidth="9.140625" defaultRowHeight="12.75"/>
  <cols>
    <col min="1" max="1" width="5.57421875" style="0" customWidth="1"/>
    <col min="2" max="2" width="27.421875" style="0" customWidth="1"/>
    <col min="3" max="3" width="17.00390625" style="0" customWidth="1"/>
    <col min="4" max="4" width="16.57421875" style="0" customWidth="1"/>
    <col min="5" max="5" width="11.57421875" style="0" customWidth="1"/>
    <col min="6" max="6" width="12.421875" style="62" customWidth="1"/>
    <col min="7" max="7" width="10.57421875" style="0" hidden="1" customWidth="1"/>
    <col min="8" max="8" width="8.57421875" style="0" hidden="1" customWidth="1"/>
    <col min="9" max="9" width="9.421875" style="0" hidden="1" customWidth="1"/>
    <col min="10" max="10" width="9.00390625" style="0" hidden="1" customWidth="1"/>
    <col min="11" max="13" width="7.57421875" style="0" hidden="1" customWidth="1"/>
    <col min="14" max="14" width="11.421875" style="116" customWidth="1"/>
    <col min="15" max="15" width="7.421875" style="110" customWidth="1"/>
    <col min="16" max="17" width="11.421875" style="116" customWidth="1"/>
    <col min="18" max="18" width="13.57421875" style="116" customWidth="1"/>
    <col min="19" max="20" width="12.00390625" style="0" customWidth="1"/>
    <col min="21" max="21" width="26.57421875" style="0" customWidth="1"/>
  </cols>
  <sheetData>
    <row r="1" spans="2:19" ht="12.75">
      <c r="B1" s="285" t="s">
        <v>279</v>
      </c>
      <c r="R1" s="601" t="s">
        <v>808</v>
      </c>
      <c r="S1" s="601"/>
    </row>
    <row r="2" spans="1:19" ht="12.75">
      <c r="A2" s="7"/>
      <c r="B2" s="285" t="s">
        <v>280</v>
      </c>
      <c r="C2" s="8"/>
      <c r="D2" s="8"/>
      <c r="E2" s="8"/>
      <c r="F2" s="59"/>
      <c r="G2" s="8"/>
      <c r="H2" s="8"/>
      <c r="I2" s="8"/>
      <c r="J2" s="8"/>
      <c r="K2" s="8"/>
      <c r="L2" s="8"/>
      <c r="M2" s="8"/>
      <c r="N2" s="112"/>
      <c r="O2" s="109"/>
      <c r="P2" s="114"/>
      <c r="Q2" s="114"/>
      <c r="R2" s="145" t="s">
        <v>2</v>
      </c>
      <c r="S2" s="7"/>
    </row>
    <row r="3" spans="1:19" ht="15.75">
      <c r="A3" s="7"/>
      <c r="B3" s="11" t="s">
        <v>11</v>
      </c>
      <c r="C3" s="12"/>
      <c r="D3" s="12"/>
      <c r="E3" s="12"/>
      <c r="F3" s="60"/>
      <c r="G3" s="12"/>
      <c r="H3" s="12"/>
      <c r="I3" s="12"/>
      <c r="J3" s="12"/>
      <c r="K3" s="12"/>
      <c r="L3" s="12"/>
      <c r="M3" s="12"/>
      <c r="N3" s="113"/>
      <c r="O3" s="109"/>
      <c r="P3" s="114"/>
      <c r="Q3" s="114"/>
      <c r="R3" s="130"/>
      <c r="S3" s="7"/>
    </row>
    <row r="4" spans="1:19" ht="12.75">
      <c r="A4" s="7"/>
      <c r="B4" s="10"/>
      <c r="C4" s="7"/>
      <c r="D4" s="7"/>
      <c r="E4" s="7"/>
      <c r="F4" s="61"/>
      <c r="G4" s="7"/>
      <c r="H4" s="7"/>
      <c r="I4" s="7"/>
      <c r="J4" s="7"/>
      <c r="K4" s="7"/>
      <c r="L4" s="7"/>
      <c r="M4" s="7"/>
      <c r="N4" s="114"/>
      <c r="O4" s="109"/>
      <c r="P4" s="114"/>
      <c r="Q4" s="114"/>
      <c r="R4" s="114"/>
      <c r="S4" s="7"/>
    </row>
    <row r="5" spans="1:19" ht="18" customHeight="1">
      <c r="A5" s="13"/>
      <c r="B5" s="10" t="s">
        <v>672</v>
      </c>
      <c r="C5" s="13"/>
      <c r="D5" s="344"/>
      <c r="E5" s="13"/>
      <c r="F5" s="71"/>
      <c r="G5" s="548" t="s">
        <v>364</v>
      </c>
      <c r="H5" s="549"/>
      <c r="I5" s="549"/>
      <c r="J5" s="600" t="s">
        <v>286</v>
      </c>
      <c r="K5" s="600"/>
      <c r="L5" s="600"/>
      <c r="M5" s="600"/>
      <c r="N5" s="493"/>
      <c r="O5" s="188"/>
      <c r="P5" s="190"/>
      <c r="Q5" s="190"/>
      <c r="R5" s="190"/>
      <c r="S5" s="13"/>
    </row>
    <row r="6" spans="1:21" ht="15" customHeight="1">
      <c r="A6" s="278"/>
      <c r="B6" s="279"/>
      <c r="C6" s="556" t="s">
        <v>264</v>
      </c>
      <c r="D6" s="589"/>
      <c r="E6" s="278"/>
      <c r="F6" s="278"/>
      <c r="G6" s="278"/>
      <c r="H6" s="278"/>
      <c r="I6" s="278"/>
      <c r="J6" s="371" t="s">
        <v>360</v>
      </c>
      <c r="K6" s="439"/>
      <c r="L6" s="558" t="s">
        <v>312</v>
      </c>
      <c r="M6" s="547"/>
      <c r="N6" s="283"/>
      <c r="O6" s="284"/>
      <c r="P6" s="283"/>
      <c r="Q6" s="283"/>
      <c r="R6" s="283"/>
      <c r="S6" s="278"/>
      <c r="T6" s="418"/>
      <c r="U6" s="418"/>
    </row>
    <row r="7" spans="1:21" ht="106.5" customHeight="1">
      <c r="A7" s="439" t="s">
        <v>4</v>
      </c>
      <c r="B7" s="439" t="s">
        <v>508</v>
      </c>
      <c r="C7" s="439" t="s">
        <v>5</v>
      </c>
      <c r="D7" s="439" t="s">
        <v>92</v>
      </c>
      <c r="E7" s="439" t="s">
        <v>6</v>
      </c>
      <c r="F7" s="439" t="s">
        <v>135</v>
      </c>
      <c r="G7" s="439" t="s">
        <v>115</v>
      </c>
      <c r="H7" s="439" t="s">
        <v>116</v>
      </c>
      <c r="I7" s="439" t="s">
        <v>118</v>
      </c>
      <c r="J7" s="439" t="s">
        <v>117</v>
      </c>
      <c r="K7" s="439" t="s">
        <v>119</v>
      </c>
      <c r="L7" s="439" t="s">
        <v>120</v>
      </c>
      <c r="M7" s="439" t="s">
        <v>121</v>
      </c>
      <c r="N7" s="242" t="s">
        <v>260</v>
      </c>
      <c r="O7" s="243" t="s">
        <v>7</v>
      </c>
      <c r="P7" s="242" t="s">
        <v>261</v>
      </c>
      <c r="Q7" s="242" t="s">
        <v>262</v>
      </c>
      <c r="R7" s="242" t="s">
        <v>266</v>
      </c>
      <c r="S7" s="439" t="s">
        <v>3</v>
      </c>
      <c r="T7" s="439" t="s">
        <v>512</v>
      </c>
      <c r="U7" s="439" t="s">
        <v>519</v>
      </c>
    </row>
    <row r="8" spans="1:21" ht="241.5">
      <c r="A8" s="17">
        <v>1</v>
      </c>
      <c r="B8" s="27" t="s">
        <v>674</v>
      </c>
      <c r="C8" s="29" t="s">
        <v>676</v>
      </c>
      <c r="D8" s="21" t="s">
        <v>675</v>
      </c>
      <c r="E8" s="27" t="s">
        <v>673</v>
      </c>
      <c r="F8" s="17">
        <f>SUM(G8:M8)</f>
        <v>6</v>
      </c>
      <c r="G8" s="94">
        <v>0</v>
      </c>
      <c r="H8" s="96"/>
      <c r="I8" s="98">
        <v>6</v>
      </c>
      <c r="J8" s="100"/>
      <c r="K8" s="102"/>
      <c r="L8" s="102"/>
      <c r="M8" s="102"/>
      <c r="N8" s="132"/>
      <c r="O8" s="124"/>
      <c r="P8" s="132">
        <f>ROUND(N8*(1+O8),2)</f>
        <v>0</v>
      </c>
      <c r="Q8" s="132">
        <f>N8*F8</f>
        <v>0</v>
      </c>
      <c r="R8" s="132">
        <f>P8*F8</f>
        <v>0</v>
      </c>
      <c r="S8" s="14"/>
      <c r="T8" s="418"/>
      <c r="U8" s="418"/>
    </row>
    <row r="9" spans="1:18" ht="18.75" customHeight="1">
      <c r="A9" s="599" t="s">
        <v>10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140">
        <f>Q8</f>
        <v>0</v>
      </c>
      <c r="R9" s="140">
        <f>R8</f>
        <v>0</v>
      </c>
    </row>
    <row r="10" spans="1:18" ht="18.75" customHeight="1">
      <c r="A10" s="69"/>
      <c r="B10" s="69"/>
      <c r="C10" s="69"/>
      <c r="D10" s="69"/>
      <c r="E10" s="69"/>
      <c r="F10" s="72"/>
      <c r="G10" s="69"/>
      <c r="H10" s="69"/>
      <c r="I10" s="69"/>
      <c r="J10" s="69"/>
      <c r="K10" s="69"/>
      <c r="L10" s="69"/>
      <c r="M10" s="69"/>
      <c r="N10" s="191"/>
      <c r="O10" s="189"/>
      <c r="P10" s="191"/>
      <c r="Q10" s="191"/>
      <c r="R10" s="192"/>
    </row>
    <row r="11" spans="15:21" ht="50.25" customHeight="1">
      <c r="O11" s="528"/>
      <c r="P11" s="590"/>
      <c r="Q11" s="590"/>
      <c r="R11" s="590"/>
      <c r="S11" s="535" t="s">
        <v>819</v>
      </c>
      <c r="T11" s="536"/>
      <c r="U11" s="536"/>
    </row>
    <row r="12" spans="2:19" ht="12.75">
      <c r="B12" s="10"/>
      <c r="C12" s="10"/>
      <c r="D12" s="10"/>
      <c r="E12" s="10"/>
      <c r="F12" s="63"/>
      <c r="G12" s="10"/>
      <c r="H12" s="10"/>
      <c r="I12" s="10"/>
      <c r="J12" s="10"/>
      <c r="K12" s="10"/>
      <c r="L12" s="10"/>
      <c r="M12" s="10"/>
      <c r="N12" s="145"/>
      <c r="O12" s="133"/>
      <c r="P12" s="145"/>
      <c r="Q12" s="145"/>
      <c r="R12" s="145"/>
      <c r="S12" s="66"/>
    </row>
    <row r="13" spans="2:19" ht="18" customHeight="1">
      <c r="B13" s="10"/>
      <c r="C13" s="10"/>
      <c r="D13" s="10"/>
      <c r="E13" s="10"/>
      <c r="F13" s="63"/>
      <c r="G13" s="10"/>
      <c r="H13" s="10"/>
      <c r="I13" s="10"/>
      <c r="J13" s="10"/>
      <c r="K13" s="10"/>
      <c r="L13" s="10"/>
      <c r="M13" s="10"/>
      <c r="N13" s="145"/>
      <c r="O13" s="133"/>
      <c r="P13" s="145"/>
      <c r="Q13" s="145"/>
      <c r="R13" s="145"/>
      <c r="S13" s="66"/>
    </row>
    <row r="14" spans="2:19" ht="18" customHeight="1">
      <c r="B14" s="10"/>
      <c r="C14" s="10"/>
      <c r="D14" s="10"/>
      <c r="E14" s="10"/>
      <c r="F14" s="63"/>
      <c r="G14" s="10"/>
      <c r="H14" s="10"/>
      <c r="I14" s="10"/>
      <c r="J14" s="10"/>
      <c r="K14" s="10"/>
      <c r="L14" s="10"/>
      <c r="M14" s="10"/>
      <c r="N14" s="145"/>
      <c r="O14" s="133"/>
      <c r="P14" s="145"/>
      <c r="Q14" s="145"/>
      <c r="R14" s="145"/>
      <c r="S14" s="66"/>
    </row>
    <row r="15" spans="2:19" ht="19.5" customHeight="1">
      <c r="B15" s="10"/>
      <c r="C15" s="10"/>
      <c r="D15" s="10"/>
      <c r="E15" s="10"/>
      <c r="F15" s="63"/>
      <c r="G15" s="10"/>
      <c r="H15" s="10"/>
      <c r="I15" s="10"/>
      <c r="J15" s="10"/>
      <c r="K15" s="10"/>
      <c r="L15" s="10"/>
      <c r="M15" s="10"/>
      <c r="N15" s="145"/>
      <c r="O15" s="133"/>
      <c r="P15" s="145"/>
      <c r="Q15" s="145"/>
      <c r="R15" s="145"/>
      <c r="S15" s="66"/>
    </row>
    <row r="17" ht="12.75">
      <c r="B17" s="7"/>
    </row>
    <row r="18" ht="12.75">
      <c r="N18" s="111"/>
    </row>
    <row r="19" ht="12.75">
      <c r="N19" s="111"/>
    </row>
  </sheetData>
  <sheetProtection/>
  <mergeCells count="8">
    <mergeCell ref="S11:U11"/>
    <mergeCell ref="R1:S1"/>
    <mergeCell ref="G5:I5"/>
    <mergeCell ref="J5:M5"/>
    <mergeCell ref="C6:D6"/>
    <mergeCell ref="L6:M6"/>
    <mergeCell ref="A9:P9"/>
    <mergeCell ref="O11:R1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H65" sqref="H65"/>
    </sheetView>
  </sheetViews>
  <sheetFormatPr defaultColWidth="9.140625" defaultRowHeight="12.75"/>
  <cols>
    <col min="1" max="1" width="7.8515625" style="0" customWidth="1"/>
    <col min="2" max="2" width="40.421875" style="0" customWidth="1"/>
    <col min="3" max="3" width="16.28125" style="0" customWidth="1"/>
    <col min="4" max="4" width="11.7109375" style="0" customWidth="1"/>
    <col min="5" max="6" width="0" style="0" hidden="1" customWidth="1"/>
    <col min="7" max="7" width="11.8515625" style="0" customWidth="1"/>
    <col min="9" max="9" width="12.8515625" style="0" customWidth="1"/>
    <col min="10" max="10" width="11.7109375" style="0" customWidth="1"/>
    <col min="11" max="11" width="11.421875" style="0" customWidth="1"/>
    <col min="12" max="12" width="16.140625" style="0" customWidth="1"/>
    <col min="13" max="13" width="13.140625" style="0" customWidth="1"/>
    <col min="14" max="14" width="22.140625" style="0" customWidth="1"/>
  </cols>
  <sheetData>
    <row r="1" ht="12.75">
      <c r="L1" s="66" t="s">
        <v>808</v>
      </c>
    </row>
    <row r="2" spans="1:12" ht="12.75">
      <c r="A2" s="285" t="s">
        <v>279</v>
      </c>
      <c r="L2" s="1" t="s">
        <v>807</v>
      </c>
    </row>
    <row r="3" ht="12.75">
      <c r="A3" s="285" t="s">
        <v>280</v>
      </c>
    </row>
    <row r="4" ht="12.75">
      <c r="A4" s="285"/>
    </row>
    <row r="5" spans="1:14" ht="12.75">
      <c r="A5" s="459"/>
      <c r="B5" s="605" t="s">
        <v>806</v>
      </c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</row>
    <row r="6" spans="1:14" ht="127.5">
      <c r="A6" s="463" t="s">
        <v>742</v>
      </c>
      <c r="B6" s="463" t="s">
        <v>743</v>
      </c>
      <c r="C6" s="463" t="s">
        <v>744</v>
      </c>
      <c r="D6" s="464" t="s">
        <v>745</v>
      </c>
      <c r="E6" s="465" t="s">
        <v>746</v>
      </c>
      <c r="F6" s="466" t="s">
        <v>117</v>
      </c>
      <c r="G6" s="467" t="s">
        <v>747</v>
      </c>
      <c r="H6" s="468" t="s">
        <v>748</v>
      </c>
      <c r="I6" s="467" t="s">
        <v>749</v>
      </c>
      <c r="J6" s="467" t="s">
        <v>750</v>
      </c>
      <c r="K6" s="467" t="s">
        <v>751</v>
      </c>
      <c r="L6" s="463" t="s">
        <v>752</v>
      </c>
      <c r="M6" s="469" t="s">
        <v>512</v>
      </c>
      <c r="N6" s="469" t="s">
        <v>753</v>
      </c>
    </row>
    <row r="7" spans="1:14" ht="25.5">
      <c r="A7" s="470">
        <v>1</v>
      </c>
      <c r="B7" s="470" t="s">
        <v>754</v>
      </c>
      <c r="C7" s="470" t="s">
        <v>755</v>
      </c>
      <c r="D7" s="471">
        <f>SUM(E7:F7)</f>
        <v>17</v>
      </c>
      <c r="E7" s="472">
        <v>15</v>
      </c>
      <c r="F7" s="470">
        <v>2</v>
      </c>
      <c r="G7" s="473"/>
      <c r="H7" s="474"/>
      <c r="I7" s="473">
        <f>ROUND(G7*(1+H7),2)</f>
        <v>0</v>
      </c>
      <c r="J7" s="473">
        <f>G7*D7</f>
        <v>0</v>
      </c>
      <c r="K7" s="473">
        <f>I7*D7</f>
        <v>0</v>
      </c>
      <c r="L7" s="470"/>
      <c r="M7" s="470"/>
      <c r="N7" s="470"/>
    </row>
    <row r="8" spans="1:14" ht="25.5">
      <c r="A8" s="470">
        <v>2</v>
      </c>
      <c r="B8" s="470" t="s">
        <v>756</v>
      </c>
      <c r="C8" s="470" t="s">
        <v>755</v>
      </c>
      <c r="D8" s="471">
        <f aca="true" t="shared" si="0" ref="D8:D54">SUM(E8:F8)</f>
        <v>2</v>
      </c>
      <c r="E8" s="472">
        <v>1</v>
      </c>
      <c r="F8" s="470">
        <v>1</v>
      </c>
      <c r="G8" s="473"/>
      <c r="H8" s="474"/>
      <c r="I8" s="473">
        <f aca="true" t="shared" si="1" ref="I8:I55">ROUND(G8*(1+H8),2)</f>
        <v>0</v>
      </c>
      <c r="J8" s="473">
        <f aca="true" t="shared" si="2" ref="J8:J55">G8*D8</f>
        <v>0</v>
      </c>
      <c r="K8" s="473">
        <f aca="true" t="shared" si="3" ref="K8:K55">I8*D8</f>
        <v>0</v>
      </c>
      <c r="L8" s="470"/>
      <c r="M8" s="470"/>
      <c r="N8" s="470"/>
    </row>
    <row r="9" spans="1:14" ht="25.5">
      <c r="A9" s="470">
        <v>3</v>
      </c>
      <c r="B9" s="470" t="s">
        <v>757</v>
      </c>
      <c r="C9" s="470" t="s">
        <v>755</v>
      </c>
      <c r="D9" s="471">
        <f t="shared" si="0"/>
        <v>3</v>
      </c>
      <c r="E9" s="472">
        <v>2</v>
      </c>
      <c r="F9" s="470">
        <v>1</v>
      </c>
      <c r="G9" s="473"/>
      <c r="H9" s="474"/>
      <c r="I9" s="473">
        <f t="shared" si="1"/>
        <v>0</v>
      </c>
      <c r="J9" s="473">
        <f t="shared" si="2"/>
        <v>0</v>
      </c>
      <c r="K9" s="473">
        <f t="shared" si="3"/>
        <v>0</v>
      </c>
      <c r="L9" s="470"/>
      <c r="M9" s="470"/>
      <c r="N9" s="470"/>
    </row>
    <row r="10" spans="1:14" ht="25.5">
      <c r="A10" s="470">
        <v>4</v>
      </c>
      <c r="B10" s="470" t="s">
        <v>758</v>
      </c>
      <c r="C10" s="470" t="s">
        <v>755</v>
      </c>
      <c r="D10" s="471">
        <f t="shared" si="0"/>
        <v>4</v>
      </c>
      <c r="E10" s="472">
        <v>3</v>
      </c>
      <c r="F10" s="470">
        <v>1</v>
      </c>
      <c r="G10" s="473"/>
      <c r="H10" s="474"/>
      <c r="I10" s="473">
        <f t="shared" si="1"/>
        <v>0</v>
      </c>
      <c r="J10" s="473">
        <f t="shared" si="2"/>
        <v>0</v>
      </c>
      <c r="K10" s="473">
        <f t="shared" si="3"/>
        <v>0</v>
      </c>
      <c r="L10" s="470"/>
      <c r="M10" s="470"/>
      <c r="N10" s="470"/>
    </row>
    <row r="11" spans="1:14" ht="25.5">
      <c r="A11" s="470">
        <v>5</v>
      </c>
      <c r="B11" s="470" t="s">
        <v>759</v>
      </c>
      <c r="C11" s="470" t="s">
        <v>755</v>
      </c>
      <c r="D11" s="471">
        <f t="shared" si="0"/>
        <v>6</v>
      </c>
      <c r="E11" s="472">
        <v>5</v>
      </c>
      <c r="F11" s="470">
        <v>1</v>
      </c>
      <c r="G11" s="473"/>
      <c r="H11" s="474"/>
      <c r="I11" s="473">
        <f t="shared" si="1"/>
        <v>0</v>
      </c>
      <c r="J11" s="473">
        <f t="shared" si="2"/>
        <v>0</v>
      </c>
      <c r="K11" s="473">
        <f t="shared" si="3"/>
        <v>0</v>
      </c>
      <c r="L11" s="470"/>
      <c r="M11" s="470"/>
      <c r="N11" s="470"/>
    </row>
    <row r="12" spans="1:14" ht="25.5">
      <c r="A12" s="470">
        <v>6</v>
      </c>
      <c r="B12" s="470" t="s">
        <v>760</v>
      </c>
      <c r="C12" s="470" t="s">
        <v>755</v>
      </c>
      <c r="D12" s="471">
        <f t="shared" si="0"/>
        <v>2</v>
      </c>
      <c r="E12" s="472">
        <v>1</v>
      </c>
      <c r="F12" s="470">
        <v>1</v>
      </c>
      <c r="G12" s="473"/>
      <c r="H12" s="474"/>
      <c r="I12" s="473">
        <f t="shared" si="1"/>
        <v>0</v>
      </c>
      <c r="J12" s="473">
        <f t="shared" si="2"/>
        <v>0</v>
      </c>
      <c r="K12" s="473">
        <f t="shared" si="3"/>
        <v>0</v>
      </c>
      <c r="L12" s="470"/>
      <c r="M12" s="470"/>
      <c r="N12" s="470"/>
    </row>
    <row r="13" spans="1:14" ht="25.5">
      <c r="A13" s="470">
        <v>7</v>
      </c>
      <c r="B13" s="470" t="s">
        <v>761</v>
      </c>
      <c r="C13" s="470" t="s">
        <v>755</v>
      </c>
      <c r="D13" s="471">
        <f t="shared" si="0"/>
        <v>5</v>
      </c>
      <c r="E13" s="472">
        <v>4</v>
      </c>
      <c r="F13" s="470">
        <v>1</v>
      </c>
      <c r="G13" s="473"/>
      <c r="H13" s="474"/>
      <c r="I13" s="473">
        <f t="shared" si="1"/>
        <v>0</v>
      </c>
      <c r="J13" s="473">
        <f t="shared" si="2"/>
        <v>0</v>
      </c>
      <c r="K13" s="473">
        <f t="shared" si="3"/>
        <v>0</v>
      </c>
      <c r="L13" s="470"/>
      <c r="M13" s="470"/>
      <c r="N13" s="470"/>
    </row>
    <row r="14" spans="1:14" ht="25.5">
      <c r="A14" s="470">
        <v>8</v>
      </c>
      <c r="B14" s="470" t="s">
        <v>762</v>
      </c>
      <c r="C14" s="470" t="s">
        <v>755</v>
      </c>
      <c r="D14" s="471">
        <f t="shared" si="0"/>
        <v>3</v>
      </c>
      <c r="E14" s="472">
        <v>3</v>
      </c>
      <c r="F14" s="470"/>
      <c r="G14" s="473"/>
      <c r="H14" s="474"/>
      <c r="I14" s="473">
        <f t="shared" si="1"/>
        <v>0</v>
      </c>
      <c r="J14" s="473">
        <f t="shared" si="2"/>
        <v>0</v>
      </c>
      <c r="K14" s="473">
        <f t="shared" si="3"/>
        <v>0</v>
      </c>
      <c r="L14" s="470"/>
      <c r="M14" s="470"/>
      <c r="N14" s="470"/>
    </row>
    <row r="15" spans="1:14" ht="25.5">
      <c r="A15" s="470">
        <v>9</v>
      </c>
      <c r="B15" s="470" t="s">
        <v>763</v>
      </c>
      <c r="C15" s="470" t="s">
        <v>755</v>
      </c>
      <c r="D15" s="471">
        <f t="shared" si="0"/>
        <v>6</v>
      </c>
      <c r="E15" s="472">
        <v>5</v>
      </c>
      <c r="F15" s="470">
        <v>1</v>
      </c>
      <c r="G15" s="473"/>
      <c r="H15" s="474"/>
      <c r="I15" s="473">
        <f t="shared" si="1"/>
        <v>0</v>
      </c>
      <c r="J15" s="473">
        <f t="shared" si="2"/>
        <v>0</v>
      </c>
      <c r="K15" s="473">
        <f t="shared" si="3"/>
        <v>0</v>
      </c>
      <c r="L15" s="470"/>
      <c r="M15" s="470"/>
      <c r="N15" s="470"/>
    </row>
    <row r="16" spans="1:14" ht="25.5">
      <c r="A16" s="470">
        <v>10</v>
      </c>
      <c r="B16" s="470" t="s">
        <v>764</v>
      </c>
      <c r="C16" s="470" t="s">
        <v>755</v>
      </c>
      <c r="D16" s="471">
        <f t="shared" si="0"/>
        <v>6</v>
      </c>
      <c r="E16" s="472">
        <v>5</v>
      </c>
      <c r="F16" s="470">
        <v>1</v>
      </c>
      <c r="G16" s="473"/>
      <c r="H16" s="474"/>
      <c r="I16" s="473">
        <f t="shared" si="1"/>
        <v>0</v>
      </c>
      <c r="J16" s="473">
        <f t="shared" si="2"/>
        <v>0</v>
      </c>
      <c r="K16" s="473">
        <f t="shared" si="3"/>
        <v>0</v>
      </c>
      <c r="L16" s="470"/>
      <c r="M16" s="470"/>
      <c r="N16" s="470"/>
    </row>
    <row r="17" spans="1:14" ht="25.5">
      <c r="A17" s="470">
        <v>11</v>
      </c>
      <c r="B17" s="470" t="s">
        <v>765</v>
      </c>
      <c r="C17" s="470" t="s">
        <v>755</v>
      </c>
      <c r="D17" s="471">
        <f t="shared" si="0"/>
        <v>2</v>
      </c>
      <c r="E17" s="472">
        <v>2</v>
      </c>
      <c r="F17" s="470"/>
      <c r="G17" s="473"/>
      <c r="H17" s="474"/>
      <c r="I17" s="473">
        <f t="shared" si="1"/>
        <v>0</v>
      </c>
      <c r="J17" s="473">
        <f t="shared" si="2"/>
        <v>0</v>
      </c>
      <c r="K17" s="473">
        <f t="shared" si="3"/>
        <v>0</v>
      </c>
      <c r="L17" s="470"/>
      <c r="M17" s="470"/>
      <c r="N17" s="470"/>
    </row>
    <row r="18" spans="1:14" ht="25.5">
      <c r="A18" s="470">
        <v>12</v>
      </c>
      <c r="B18" s="470" t="s">
        <v>766</v>
      </c>
      <c r="C18" s="470" t="s">
        <v>755</v>
      </c>
      <c r="D18" s="471">
        <f t="shared" si="0"/>
        <v>3</v>
      </c>
      <c r="E18" s="472">
        <v>3</v>
      </c>
      <c r="F18" s="470"/>
      <c r="G18" s="473"/>
      <c r="H18" s="474"/>
      <c r="I18" s="473">
        <f t="shared" si="1"/>
        <v>0</v>
      </c>
      <c r="J18" s="473">
        <f t="shared" si="2"/>
        <v>0</v>
      </c>
      <c r="K18" s="473">
        <f t="shared" si="3"/>
        <v>0</v>
      </c>
      <c r="L18" s="470"/>
      <c r="M18" s="470"/>
      <c r="N18" s="470"/>
    </row>
    <row r="19" spans="1:14" ht="25.5">
      <c r="A19" s="470">
        <v>13</v>
      </c>
      <c r="B19" s="470" t="s">
        <v>767</v>
      </c>
      <c r="C19" s="470" t="s">
        <v>755</v>
      </c>
      <c r="D19" s="471">
        <f t="shared" si="0"/>
        <v>2</v>
      </c>
      <c r="E19" s="472">
        <v>2</v>
      </c>
      <c r="F19" s="470"/>
      <c r="G19" s="473"/>
      <c r="H19" s="474"/>
      <c r="I19" s="473">
        <f t="shared" si="1"/>
        <v>0</v>
      </c>
      <c r="J19" s="473">
        <f t="shared" si="2"/>
        <v>0</v>
      </c>
      <c r="K19" s="473">
        <f t="shared" si="3"/>
        <v>0</v>
      </c>
      <c r="L19" s="470"/>
      <c r="M19" s="470"/>
      <c r="N19" s="470"/>
    </row>
    <row r="20" spans="1:14" ht="25.5">
      <c r="A20" s="470">
        <v>14</v>
      </c>
      <c r="B20" s="470" t="s">
        <v>768</v>
      </c>
      <c r="C20" s="470" t="s">
        <v>755</v>
      </c>
      <c r="D20" s="471">
        <f t="shared" si="0"/>
        <v>2</v>
      </c>
      <c r="E20" s="472">
        <v>2</v>
      </c>
      <c r="F20" s="470"/>
      <c r="G20" s="473"/>
      <c r="H20" s="474"/>
      <c r="I20" s="473">
        <f t="shared" si="1"/>
        <v>0</v>
      </c>
      <c r="J20" s="473">
        <f t="shared" si="2"/>
        <v>0</v>
      </c>
      <c r="K20" s="473">
        <f t="shared" si="3"/>
        <v>0</v>
      </c>
      <c r="L20" s="470"/>
      <c r="M20" s="470"/>
      <c r="N20" s="470"/>
    </row>
    <row r="21" spans="1:14" ht="25.5">
      <c r="A21" s="470">
        <v>15</v>
      </c>
      <c r="B21" s="470" t="s">
        <v>769</v>
      </c>
      <c r="C21" s="470" t="s">
        <v>755</v>
      </c>
      <c r="D21" s="471">
        <f t="shared" si="0"/>
        <v>2</v>
      </c>
      <c r="E21" s="472">
        <v>2</v>
      </c>
      <c r="F21" s="470"/>
      <c r="G21" s="473"/>
      <c r="H21" s="474"/>
      <c r="I21" s="473">
        <f t="shared" si="1"/>
        <v>0</v>
      </c>
      <c r="J21" s="473">
        <f t="shared" si="2"/>
        <v>0</v>
      </c>
      <c r="K21" s="473">
        <f t="shared" si="3"/>
        <v>0</v>
      </c>
      <c r="L21" s="470"/>
      <c r="M21" s="470"/>
      <c r="N21" s="470"/>
    </row>
    <row r="22" spans="1:14" ht="25.5">
      <c r="A22" s="470">
        <v>16</v>
      </c>
      <c r="B22" s="470" t="s">
        <v>770</v>
      </c>
      <c r="C22" s="470" t="s">
        <v>755</v>
      </c>
      <c r="D22" s="471">
        <f t="shared" si="0"/>
        <v>1</v>
      </c>
      <c r="E22" s="472">
        <v>1</v>
      </c>
      <c r="F22" s="470"/>
      <c r="G22" s="473"/>
      <c r="H22" s="474"/>
      <c r="I22" s="473">
        <f t="shared" si="1"/>
        <v>0</v>
      </c>
      <c r="J22" s="473">
        <f t="shared" si="2"/>
        <v>0</v>
      </c>
      <c r="K22" s="473">
        <f t="shared" si="3"/>
        <v>0</v>
      </c>
      <c r="L22" s="470"/>
      <c r="M22" s="470"/>
      <c r="N22" s="470"/>
    </row>
    <row r="23" spans="1:14" ht="25.5">
      <c r="A23" s="470">
        <v>17</v>
      </c>
      <c r="B23" s="470" t="s">
        <v>771</v>
      </c>
      <c r="C23" s="470" t="s">
        <v>755</v>
      </c>
      <c r="D23" s="471">
        <f t="shared" si="0"/>
        <v>1</v>
      </c>
      <c r="E23" s="472">
        <v>1</v>
      </c>
      <c r="F23" s="470"/>
      <c r="G23" s="473"/>
      <c r="H23" s="474"/>
      <c r="I23" s="473">
        <f t="shared" si="1"/>
        <v>0</v>
      </c>
      <c r="J23" s="473">
        <f t="shared" si="2"/>
        <v>0</v>
      </c>
      <c r="K23" s="473">
        <f t="shared" si="3"/>
        <v>0</v>
      </c>
      <c r="L23" s="470"/>
      <c r="M23" s="470"/>
      <c r="N23" s="470"/>
    </row>
    <row r="24" spans="1:14" ht="25.5">
      <c r="A24" s="470">
        <v>18</v>
      </c>
      <c r="B24" s="470" t="s">
        <v>772</v>
      </c>
      <c r="C24" s="470" t="s">
        <v>755</v>
      </c>
      <c r="D24" s="471">
        <f t="shared" si="0"/>
        <v>1</v>
      </c>
      <c r="E24" s="472">
        <v>1</v>
      </c>
      <c r="F24" s="470"/>
      <c r="G24" s="473"/>
      <c r="H24" s="474"/>
      <c r="I24" s="473">
        <f t="shared" si="1"/>
        <v>0</v>
      </c>
      <c r="J24" s="473">
        <f t="shared" si="2"/>
        <v>0</v>
      </c>
      <c r="K24" s="473">
        <f t="shared" si="3"/>
        <v>0</v>
      </c>
      <c r="L24" s="470"/>
      <c r="M24" s="470"/>
      <c r="N24" s="470"/>
    </row>
    <row r="25" spans="1:14" ht="25.5">
      <c r="A25" s="470">
        <v>19</v>
      </c>
      <c r="B25" s="470" t="s">
        <v>773</v>
      </c>
      <c r="C25" s="470" t="s">
        <v>755</v>
      </c>
      <c r="D25" s="471">
        <f t="shared" si="0"/>
        <v>1</v>
      </c>
      <c r="E25" s="472">
        <v>1</v>
      </c>
      <c r="F25" s="470"/>
      <c r="G25" s="473"/>
      <c r="H25" s="474"/>
      <c r="I25" s="473">
        <f t="shared" si="1"/>
        <v>0</v>
      </c>
      <c r="J25" s="473">
        <f t="shared" si="2"/>
        <v>0</v>
      </c>
      <c r="K25" s="473">
        <f t="shared" si="3"/>
        <v>0</v>
      </c>
      <c r="L25" s="470"/>
      <c r="M25" s="470"/>
      <c r="N25" s="470"/>
    </row>
    <row r="26" spans="1:14" ht="25.5">
      <c r="A26" s="470">
        <v>20</v>
      </c>
      <c r="B26" s="470" t="s">
        <v>774</v>
      </c>
      <c r="C26" s="470" t="s">
        <v>755</v>
      </c>
      <c r="D26" s="471">
        <f t="shared" si="0"/>
        <v>2</v>
      </c>
      <c r="E26" s="472">
        <v>2</v>
      </c>
      <c r="F26" s="470"/>
      <c r="G26" s="473"/>
      <c r="H26" s="474"/>
      <c r="I26" s="473">
        <f t="shared" si="1"/>
        <v>0</v>
      </c>
      <c r="J26" s="473">
        <f t="shared" si="2"/>
        <v>0</v>
      </c>
      <c r="K26" s="473">
        <f t="shared" si="3"/>
        <v>0</v>
      </c>
      <c r="L26" s="470"/>
      <c r="M26" s="470"/>
      <c r="N26" s="470"/>
    </row>
    <row r="27" spans="1:14" ht="25.5">
      <c r="A27" s="470">
        <v>21</v>
      </c>
      <c r="B27" s="470" t="s">
        <v>775</v>
      </c>
      <c r="C27" s="470" t="s">
        <v>755</v>
      </c>
      <c r="D27" s="471">
        <f t="shared" si="0"/>
        <v>2</v>
      </c>
      <c r="E27" s="472">
        <v>2</v>
      </c>
      <c r="F27" s="470"/>
      <c r="G27" s="473"/>
      <c r="H27" s="474"/>
      <c r="I27" s="473">
        <f t="shared" si="1"/>
        <v>0</v>
      </c>
      <c r="J27" s="473">
        <f t="shared" si="2"/>
        <v>0</v>
      </c>
      <c r="K27" s="473">
        <f t="shared" si="3"/>
        <v>0</v>
      </c>
      <c r="L27" s="470"/>
      <c r="M27" s="470"/>
      <c r="N27" s="470"/>
    </row>
    <row r="28" spans="1:14" ht="25.5">
      <c r="A28" s="470">
        <v>22</v>
      </c>
      <c r="B28" s="470" t="s">
        <v>776</v>
      </c>
      <c r="C28" s="470" t="s">
        <v>755</v>
      </c>
      <c r="D28" s="471">
        <f t="shared" si="0"/>
        <v>3</v>
      </c>
      <c r="E28" s="472">
        <v>2</v>
      </c>
      <c r="F28" s="470">
        <v>1</v>
      </c>
      <c r="G28" s="473"/>
      <c r="H28" s="474"/>
      <c r="I28" s="473">
        <f t="shared" si="1"/>
        <v>0</v>
      </c>
      <c r="J28" s="473">
        <f t="shared" si="2"/>
        <v>0</v>
      </c>
      <c r="K28" s="473">
        <f t="shared" si="3"/>
        <v>0</v>
      </c>
      <c r="L28" s="470"/>
      <c r="M28" s="470"/>
      <c r="N28" s="470"/>
    </row>
    <row r="29" spans="1:14" ht="25.5">
      <c r="A29" s="470">
        <v>23</v>
      </c>
      <c r="B29" s="470" t="s">
        <v>777</v>
      </c>
      <c r="C29" s="470" t="s">
        <v>755</v>
      </c>
      <c r="D29" s="471">
        <f t="shared" si="0"/>
        <v>2</v>
      </c>
      <c r="E29" s="472">
        <v>1</v>
      </c>
      <c r="F29" s="470">
        <v>1</v>
      </c>
      <c r="G29" s="473"/>
      <c r="H29" s="474"/>
      <c r="I29" s="473">
        <f t="shared" si="1"/>
        <v>0</v>
      </c>
      <c r="J29" s="473">
        <f t="shared" si="2"/>
        <v>0</v>
      </c>
      <c r="K29" s="473">
        <f t="shared" si="3"/>
        <v>0</v>
      </c>
      <c r="L29" s="470"/>
      <c r="M29" s="470"/>
      <c r="N29" s="470"/>
    </row>
    <row r="30" spans="1:14" ht="25.5">
      <c r="A30" s="470">
        <v>24</v>
      </c>
      <c r="B30" s="470" t="s">
        <v>778</v>
      </c>
      <c r="C30" s="470" t="s">
        <v>755</v>
      </c>
      <c r="D30" s="471">
        <f t="shared" si="0"/>
        <v>2</v>
      </c>
      <c r="E30" s="472">
        <v>1</v>
      </c>
      <c r="F30" s="470">
        <v>1</v>
      </c>
      <c r="G30" s="473"/>
      <c r="H30" s="474"/>
      <c r="I30" s="473">
        <f t="shared" si="1"/>
        <v>0</v>
      </c>
      <c r="J30" s="473">
        <f t="shared" si="2"/>
        <v>0</v>
      </c>
      <c r="K30" s="473">
        <f t="shared" si="3"/>
        <v>0</v>
      </c>
      <c r="L30" s="470"/>
      <c r="M30" s="470"/>
      <c r="N30" s="470"/>
    </row>
    <row r="31" spans="1:14" ht="25.5">
      <c r="A31" s="470">
        <v>25</v>
      </c>
      <c r="B31" s="470" t="s">
        <v>779</v>
      </c>
      <c r="C31" s="470" t="s">
        <v>755</v>
      </c>
      <c r="D31" s="471">
        <f t="shared" si="0"/>
        <v>5</v>
      </c>
      <c r="E31" s="472">
        <v>5</v>
      </c>
      <c r="F31" s="470"/>
      <c r="G31" s="473"/>
      <c r="H31" s="474"/>
      <c r="I31" s="473">
        <f t="shared" si="1"/>
        <v>0</v>
      </c>
      <c r="J31" s="473">
        <f t="shared" si="2"/>
        <v>0</v>
      </c>
      <c r="K31" s="473">
        <f t="shared" si="3"/>
        <v>0</v>
      </c>
      <c r="L31" s="470"/>
      <c r="M31" s="470"/>
      <c r="N31" s="470"/>
    </row>
    <row r="32" spans="1:14" ht="25.5">
      <c r="A32" s="470">
        <v>26</v>
      </c>
      <c r="B32" s="470" t="s">
        <v>780</v>
      </c>
      <c r="C32" s="470" t="s">
        <v>755</v>
      </c>
      <c r="D32" s="471">
        <f t="shared" si="0"/>
        <v>1</v>
      </c>
      <c r="E32" s="472">
        <v>1</v>
      </c>
      <c r="F32" s="470"/>
      <c r="G32" s="473"/>
      <c r="H32" s="474"/>
      <c r="I32" s="473">
        <f t="shared" si="1"/>
        <v>0</v>
      </c>
      <c r="J32" s="473">
        <f t="shared" si="2"/>
        <v>0</v>
      </c>
      <c r="K32" s="473">
        <f t="shared" si="3"/>
        <v>0</v>
      </c>
      <c r="L32" s="470"/>
      <c r="M32" s="470"/>
      <c r="N32" s="470"/>
    </row>
    <row r="33" spans="1:14" ht="25.5">
      <c r="A33" s="470">
        <v>27</v>
      </c>
      <c r="B33" s="470" t="s">
        <v>781</v>
      </c>
      <c r="C33" s="470" t="s">
        <v>755</v>
      </c>
      <c r="D33" s="471">
        <f t="shared" si="0"/>
        <v>1</v>
      </c>
      <c r="E33" s="472">
        <v>1</v>
      </c>
      <c r="F33" s="470"/>
      <c r="G33" s="473"/>
      <c r="H33" s="474"/>
      <c r="I33" s="473">
        <f t="shared" si="1"/>
        <v>0</v>
      </c>
      <c r="J33" s="473">
        <f t="shared" si="2"/>
        <v>0</v>
      </c>
      <c r="K33" s="473">
        <f t="shared" si="3"/>
        <v>0</v>
      </c>
      <c r="L33" s="470"/>
      <c r="M33" s="470"/>
      <c r="N33" s="470"/>
    </row>
    <row r="34" spans="1:14" ht="25.5">
      <c r="A34" s="470">
        <v>28</v>
      </c>
      <c r="B34" s="470" t="s">
        <v>782</v>
      </c>
      <c r="C34" s="470" t="s">
        <v>755</v>
      </c>
      <c r="D34" s="471">
        <f t="shared" si="0"/>
        <v>6</v>
      </c>
      <c r="E34" s="472">
        <v>5</v>
      </c>
      <c r="F34" s="470">
        <v>1</v>
      </c>
      <c r="G34" s="473"/>
      <c r="H34" s="474"/>
      <c r="I34" s="473">
        <f t="shared" si="1"/>
        <v>0</v>
      </c>
      <c r="J34" s="473">
        <f t="shared" si="2"/>
        <v>0</v>
      </c>
      <c r="K34" s="473">
        <f t="shared" si="3"/>
        <v>0</v>
      </c>
      <c r="L34" s="470"/>
      <c r="M34" s="470"/>
      <c r="N34" s="470"/>
    </row>
    <row r="35" spans="1:14" ht="25.5">
      <c r="A35" s="470">
        <v>29</v>
      </c>
      <c r="B35" s="470" t="s">
        <v>783</v>
      </c>
      <c r="C35" s="470" t="s">
        <v>755</v>
      </c>
      <c r="D35" s="471">
        <f t="shared" si="0"/>
        <v>1</v>
      </c>
      <c r="E35" s="472">
        <v>1</v>
      </c>
      <c r="F35" s="470"/>
      <c r="G35" s="473"/>
      <c r="H35" s="474"/>
      <c r="I35" s="473">
        <f t="shared" si="1"/>
        <v>0</v>
      </c>
      <c r="J35" s="473">
        <f t="shared" si="2"/>
        <v>0</v>
      </c>
      <c r="K35" s="473">
        <f t="shared" si="3"/>
        <v>0</v>
      </c>
      <c r="L35" s="470"/>
      <c r="M35" s="470"/>
      <c r="N35" s="470"/>
    </row>
    <row r="36" spans="1:14" ht="25.5">
      <c r="A36" s="470">
        <v>30</v>
      </c>
      <c r="B36" s="470" t="s">
        <v>784</v>
      </c>
      <c r="C36" s="470" t="s">
        <v>755</v>
      </c>
      <c r="D36" s="471">
        <f t="shared" si="0"/>
        <v>1</v>
      </c>
      <c r="E36" s="472">
        <v>1</v>
      </c>
      <c r="F36" s="470"/>
      <c r="G36" s="473"/>
      <c r="H36" s="474"/>
      <c r="I36" s="473">
        <f t="shared" si="1"/>
        <v>0</v>
      </c>
      <c r="J36" s="473">
        <f t="shared" si="2"/>
        <v>0</v>
      </c>
      <c r="K36" s="473">
        <f t="shared" si="3"/>
        <v>0</v>
      </c>
      <c r="L36" s="470"/>
      <c r="M36" s="470"/>
      <c r="N36" s="470"/>
    </row>
    <row r="37" spans="1:14" ht="25.5">
      <c r="A37" s="470">
        <v>31</v>
      </c>
      <c r="B37" s="470" t="s">
        <v>785</v>
      </c>
      <c r="C37" s="470" t="s">
        <v>755</v>
      </c>
      <c r="D37" s="471">
        <f t="shared" si="0"/>
        <v>6</v>
      </c>
      <c r="E37" s="472">
        <v>5</v>
      </c>
      <c r="F37" s="470">
        <v>1</v>
      </c>
      <c r="G37" s="473"/>
      <c r="H37" s="474"/>
      <c r="I37" s="473">
        <f t="shared" si="1"/>
        <v>0</v>
      </c>
      <c r="J37" s="473">
        <f t="shared" si="2"/>
        <v>0</v>
      </c>
      <c r="K37" s="473">
        <f t="shared" si="3"/>
        <v>0</v>
      </c>
      <c r="L37" s="470"/>
      <c r="M37" s="470"/>
      <c r="N37" s="470"/>
    </row>
    <row r="38" spans="1:14" ht="25.5">
      <c r="A38" s="470">
        <v>32</v>
      </c>
      <c r="B38" s="470" t="s">
        <v>786</v>
      </c>
      <c r="C38" s="470" t="s">
        <v>755</v>
      </c>
      <c r="D38" s="471">
        <f t="shared" si="0"/>
        <v>1</v>
      </c>
      <c r="E38" s="472">
        <v>1</v>
      </c>
      <c r="F38" s="470"/>
      <c r="G38" s="473"/>
      <c r="H38" s="474"/>
      <c r="I38" s="473">
        <f t="shared" si="1"/>
        <v>0</v>
      </c>
      <c r="J38" s="473">
        <f t="shared" si="2"/>
        <v>0</v>
      </c>
      <c r="K38" s="473">
        <f t="shared" si="3"/>
        <v>0</v>
      </c>
      <c r="L38" s="470"/>
      <c r="M38" s="470"/>
      <c r="N38" s="470"/>
    </row>
    <row r="39" spans="1:14" ht="25.5">
      <c r="A39" s="470">
        <v>33</v>
      </c>
      <c r="B39" s="470" t="s">
        <v>787</v>
      </c>
      <c r="C39" s="470" t="s">
        <v>755</v>
      </c>
      <c r="D39" s="471">
        <f t="shared" si="0"/>
        <v>6</v>
      </c>
      <c r="E39" s="472">
        <v>5</v>
      </c>
      <c r="F39" s="470">
        <v>1</v>
      </c>
      <c r="G39" s="473"/>
      <c r="H39" s="474"/>
      <c r="I39" s="473">
        <f t="shared" si="1"/>
        <v>0</v>
      </c>
      <c r="J39" s="473">
        <f t="shared" si="2"/>
        <v>0</v>
      </c>
      <c r="K39" s="473">
        <f t="shared" si="3"/>
        <v>0</v>
      </c>
      <c r="L39" s="470"/>
      <c r="M39" s="470"/>
      <c r="N39" s="470"/>
    </row>
    <row r="40" spans="1:14" ht="25.5">
      <c r="A40" s="470">
        <v>34</v>
      </c>
      <c r="B40" s="470" t="s">
        <v>788</v>
      </c>
      <c r="C40" s="470" t="s">
        <v>755</v>
      </c>
      <c r="D40" s="471">
        <f t="shared" si="0"/>
        <v>3</v>
      </c>
      <c r="E40" s="475">
        <v>3</v>
      </c>
      <c r="F40" s="476"/>
      <c r="G40" s="473"/>
      <c r="H40" s="474"/>
      <c r="I40" s="473">
        <f t="shared" si="1"/>
        <v>0</v>
      </c>
      <c r="J40" s="473">
        <f t="shared" si="2"/>
        <v>0</v>
      </c>
      <c r="K40" s="473">
        <f t="shared" si="3"/>
        <v>0</v>
      </c>
      <c r="L40" s="476"/>
      <c r="M40" s="476"/>
      <c r="N40" s="476"/>
    </row>
    <row r="41" spans="1:14" ht="25.5">
      <c r="A41" s="470">
        <v>35</v>
      </c>
      <c r="B41" s="470" t="s">
        <v>789</v>
      </c>
      <c r="C41" s="470" t="s">
        <v>755</v>
      </c>
      <c r="D41" s="471">
        <f t="shared" si="0"/>
        <v>6</v>
      </c>
      <c r="E41" s="475">
        <v>5</v>
      </c>
      <c r="F41" s="476">
        <v>1</v>
      </c>
      <c r="G41" s="473"/>
      <c r="H41" s="474"/>
      <c r="I41" s="473">
        <f t="shared" si="1"/>
        <v>0</v>
      </c>
      <c r="J41" s="473">
        <f t="shared" si="2"/>
        <v>0</v>
      </c>
      <c r="K41" s="473">
        <f t="shared" si="3"/>
        <v>0</v>
      </c>
      <c r="L41" s="476"/>
      <c r="M41" s="476"/>
      <c r="N41" s="476"/>
    </row>
    <row r="42" spans="1:14" ht="25.5">
      <c r="A42" s="470">
        <v>36</v>
      </c>
      <c r="B42" s="470" t="s">
        <v>790</v>
      </c>
      <c r="C42" s="470" t="s">
        <v>755</v>
      </c>
      <c r="D42" s="471">
        <f t="shared" si="0"/>
        <v>6</v>
      </c>
      <c r="E42" s="475">
        <v>5</v>
      </c>
      <c r="F42" s="476">
        <v>1</v>
      </c>
      <c r="G42" s="473"/>
      <c r="H42" s="474"/>
      <c r="I42" s="473">
        <f t="shared" si="1"/>
        <v>0</v>
      </c>
      <c r="J42" s="473">
        <f t="shared" si="2"/>
        <v>0</v>
      </c>
      <c r="K42" s="473">
        <f t="shared" si="3"/>
        <v>0</v>
      </c>
      <c r="L42" s="476"/>
      <c r="M42" s="476"/>
      <c r="N42" s="476"/>
    </row>
    <row r="43" spans="1:14" ht="25.5">
      <c r="A43" s="470">
        <v>37</v>
      </c>
      <c r="B43" s="470" t="s">
        <v>791</v>
      </c>
      <c r="C43" s="470" t="s">
        <v>755</v>
      </c>
      <c r="D43" s="471">
        <f t="shared" si="0"/>
        <v>1</v>
      </c>
      <c r="E43" s="475">
        <v>1</v>
      </c>
      <c r="F43" s="476"/>
      <c r="G43" s="473"/>
      <c r="H43" s="474"/>
      <c r="I43" s="473">
        <f t="shared" si="1"/>
        <v>0</v>
      </c>
      <c r="J43" s="473">
        <f t="shared" si="2"/>
        <v>0</v>
      </c>
      <c r="K43" s="473">
        <f t="shared" si="3"/>
        <v>0</v>
      </c>
      <c r="L43" s="476"/>
      <c r="M43" s="476"/>
      <c r="N43" s="476"/>
    </row>
    <row r="44" spans="1:14" ht="25.5">
      <c r="A44" s="470">
        <v>38</v>
      </c>
      <c r="B44" s="470" t="s">
        <v>792</v>
      </c>
      <c r="C44" s="470" t="s">
        <v>755</v>
      </c>
      <c r="D44" s="471">
        <f t="shared" si="0"/>
        <v>1</v>
      </c>
      <c r="E44" s="475">
        <v>1</v>
      </c>
      <c r="F44" s="476"/>
      <c r="G44" s="473"/>
      <c r="H44" s="474"/>
      <c r="I44" s="473">
        <f t="shared" si="1"/>
        <v>0</v>
      </c>
      <c r="J44" s="473">
        <f t="shared" si="2"/>
        <v>0</v>
      </c>
      <c r="K44" s="473">
        <f t="shared" si="3"/>
        <v>0</v>
      </c>
      <c r="L44" s="476"/>
      <c r="M44" s="476"/>
      <c r="N44" s="476"/>
    </row>
    <row r="45" spans="1:14" ht="25.5">
      <c r="A45" s="470">
        <v>39</v>
      </c>
      <c r="B45" s="470" t="s">
        <v>793</v>
      </c>
      <c r="C45" s="470" t="s">
        <v>755</v>
      </c>
      <c r="D45" s="471">
        <f t="shared" si="0"/>
        <v>1</v>
      </c>
      <c r="E45" s="475">
        <v>1</v>
      </c>
      <c r="F45" s="476"/>
      <c r="G45" s="473"/>
      <c r="H45" s="474"/>
      <c r="I45" s="473">
        <f t="shared" si="1"/>
        <v>0</v>
      </c>
      <c r="J45" s="473">
        <f t="shared" si="2"/>
        <v>0</v>
      </c>
      <c r="K45" s="473">
        <f t="shared" si="3"/>
        <v>0</v>
      </c>
      <c r="L45" s="476"/>
      <c r="M45" s="476"/>
      <c r="N45" s="476"/>
    </row>
    <row r="46" spans="1:14" ht="25.5">
      <c r="A46" s="470">
        <v>40</v>
      </c>
      <c r="B46" s="470" t="s">
        <v>794</v>
      </c>
      <c r="C46" s="470" t="s">
        <v>755</v>
      </c>
      <c r="D46" s="471">
        <f t="shared" si="0"/>
        <v>2</v>
      </c>
      <c r="E46" s="475">
        <v>1</v>
      </c>
      <c r="F46" s="476">
        <v>1</v>
      </c>
      <c r="G46" s="473"/>
      <c r="H46" s="474"/>
      <c r="I46" s="473">
        <f t="shared" si="1"/>
        <v>0</v>
      </c>
      <c r="J46" s="473">
        <f t="shared" si="2"/>
        <v>0</v>
      </c>
      <c r="K46" s="473">
        <f t="shared" si="3"/>
        <v>0</v>
      </c>
      <c r="L46" s="476"/>
      <c r="M46" s="476"/>
      <c r="N46" s="476"/>
    </row>
    <row r="47" spans="1:14" ht="25.5">
      <c r="A47" s="470">
        <v>41</v>
      </c>
      <c r="B47" s="470" t="s">
        <v>795</v>
      </c>
      <c r="C47" s="470" t="s">
        <v>755</v>
      </c>
      <c r="D47" s="471">
        <f t="shared" si="0"/>
        <v>7</v>
      </c>
      <c r="E47" s="475">
        <v>6</v>
      </c>
      <c r="F47" s="476">
        <v>1</v>
      </c>
      <c r="G47" s="473"/>
      <c r="H47" s="474"/>
      <c r="I47" s="473">
        <f t="shared" si="1"/>
        <v>0</v>
      </c>
      <c r="J47" s="473">
        <f t="shared" si="2"/>
        <v>0</v>
      </c>
      <c r="K47" s="473">
        <f t="shared" si="3"/>
        <v>0</v>
      </c>
      <c r="L47" s="476"/>
      <c r="M47" s="476"/>
      <c r="N47" s="476"/>
    </row>
    <row r="48" spans="1:14" ht="25.5">
      <c r="A48" s="470">
        <v>42</v>
      </c>
      <c r="B48" s="470" t="s">
        <v>796</v>
      </c>
      <c r="C48" s="470" t="s">
        <v>755</v>
      </c>
      <c r="D48" s="471">
        <f t="shared" si="0"/>
        <v>5</v>
      </c>
      <c r="E48" s="475">
        <v>4</v>
      </c>
      <c r="F48" s="476">
        <v>1</v>
      </c>
      <c r="G48" s="473"/>
      <c r="H48" s="474"/>
      <c r="I48" s="473">
        <f t="shared" si="1"/>
        <v>0</v>
      </c>
      <c r="J48" s="473">
        <f t="shared" si="2"/>
        <v>0</v>
      </c>
      <c r="K48" s="473">
        <f t="shared" si="3"/>
        <v>0</v>
      </c>
      <c r="L48" s="476"/>
      <c r="M48" s="476"/>
      <c r="N48" s="476"/>
    </row>
    <row r="49" spans="1:14" ht="25.5">
      <c r="A49" s="470">
        <v>43</v>
      </c>
      <c r="B49" s="470" t="s">
        <v>797</v>
      </c>
      <c r="C49" s="470" t="s">
        <v>755</v>
      </c>
      <c r="D49" s="471">
        <f t="shared" si="0"/>
        <v>2</v>
      </c>
      <c r="E49" s="475">
        <v>2</v>
      </c>
      <c r="F49" s="476"/>
      <c r="G49" s="473"/>
      <c r="H49" s="474"/>
      <c r="I49" s="473">
        <f t="shared" si="1"/>
        <v>0</v>
      </c>
      <c r="J49" s="473">
        <f t="shared" si="2"/>
        <v>0</v>
      </c>
      <c r="K49" s="473">
        <f t="shared" si="3"/>
        <v>0</v>
      </c>
      <c r="L49" s="476"/>
      <c r="M49" s="476"/>
      <c r="N49" s="476"/>
    </row>
    <row r="50" spans="1:14" ht="25.5">
      <c r="A50" s="470">
        <v>44</v>
      </c>
      <c r="B50" s="470" t="s">
        <v>798</v>
      </c>
      <c r="C50" s="470" t="s">
        <v>755</v>
      </c>
      <c r="D50" s="471">
        <f t="shared" si="0"/>
        <v>2</v>
      </c>
      <c r="E50" s="475">
        <v>2</v>
      </c>
      <c r="F50" s="476"/>
      <c r="G50" s="473"/>
      <c r="H50" s="474"/>
      <c r="I50" s="473">
        <f t="shared" si="1"/>
        <v>0</v>
      </c>
      <c r="J50" s="473">
        <f t="shared" si="2"/>
        <v>0</v>
      </c>
      <c r="K50" s="473">
        <f t="shared" si="3"/>
        <v>0</v>
      </c>
      <c r="L50" s="476"/>
      <c r="M50" s="476"/>
      <c r="N50" s="476"/>
    </row>
    <row r="51" spans="1:14" ht="25.5">
      <c r="A51" s="470">
        <v>45</v>
      </c>
      <c r="B51" s="470" t="s">
        <v>799</v>
      </c>
      <c r="C51" s="470" t="s">
        <v>755</v>
      </c>
      <c r="D51" s="471">
        <f t="shared" si="0"/>
        <v>1</v>
      </c>
      <c r="E51" s="475">
        <v>1</v>
      </c>
      <c r="F51" s="476"/>
      <c r="G51" s="473"/>
      <c r="H51" s="474"/>
      <c r="I51" s="473">
        <f t="shared" si="1"/>
        <v>0</v>
      </c>
      <c r="J51" s="473">
        <f t="shared" si="2"/>
        <v>0</v>
      </c>
      <c r="K51" s="473">
        <f t="shared" si="3"/>
        <v>0</v>
      </c>
      <c r="L51" s="476"/>
      <c r="M51" s="476"/>
      <c r="N51" s="476"/>
    </row>
    <row r="52" spans="1:14" ht="25.5">
      <c r="A52" s="470">
        <v>46</v>
      </c>
      <c r="B52" s="470" t="s">
        <v>800</v>
      </c>
      <c r="C52" s="470" t="s">
        <v>755</v>
      </c>
      <c r="D52" s="471">
        <f t="shared" si="0"/>
        <v>1</v>
      </c>
      <c r="E52" s="475">
        <v>1</v>
      </c>
      <c r="F52" s="476"/>
      <c r="G52" s="477"/>
      <c r="H52" s="474"/>
      <c r="I52" s="473">
        <f t="shared" si="1"/>
        <v>0</v>
      </c>
      <c r="J52" s="473">
        <f t="shared" si="2"/>
        <v>0</v>
      </c>
      <c r="K52" s="473">
        <f t="shared" si="3"/>
        <v>0</v>
      </c>
      <c r="L52" s="476"/>
      <c r="M52" s="476"/>
      <c r="N52" s="476"/>
    </row>
    <row r="53" spans="1:14" ht="25.5">
      <c r="A53" s="470">
        <v>47</v>
      </c>
      <c r="B53" s="470" t="s">
        <v>801</v>
      </c>
      <c r="C53" s="470" t="s">
        <v>755</v>
      </c>
      <c r="D53" s="471">
        <f t="shared" si="0"/>
        <v>1</v>
      </c>
      <c r="E53" s="475">
        <v>1</v>
      </c>
      <c r="F53" s="476"/>
      <c r="G53" s="477"/>
      <c r="H53" s="474"/>
      <c r="I53" s="473">
        <f t="shared" si="1"/>
        <v>0</v>
      </c>
      <c r="J53" s="473">
        <f t="shared" si="2"/>
        <v>0</v>
      </c>
      <c r="K53" s="473">
        <f t="shared" si="3"/>
        <v>0</v>
      </c>
      <c r="L53" s="476"/>
      <c r="M53" s="476"/>
      <c r="N53" s="476"/>
    </row>
    <row r="54" spans="1:14" ht="25.5">
      <c r="A54" s="470">
        <v>48</v>
      </c>
      <c r="B54" s="470" t="s">
        <v>802</v>
      </c>
      <c r="C54" s="470" t="s">
        <v>755</v>
      </c>
      <c r="D54" s="471">
        <f t="shared" si="0"/>
        <v>1</v>
      </c>
      <c r="E54" s="475">
        <v>1</v>
      </c>
      <c r="F54" s="476"/>
      <c r="G54" s="477"/>
      <c r="H54" s="474"/>
      <c r="I54" s="473">
        <f t="shared" si="1"/>
        <v>0</v>
      </c>
      <c r="J54" s="473">
        <f t="shared" si="2"/>
        <v>0</v>
      </c>
      <c r="K54" s="473">
        <f t="shared" si="3"/>
        <v>0</v>
      </c>
      <c r="L54" s="476"/>
      <c r="M54" s="476"/>
      <c r="N54" s="476"/>
    </row>
    <row r="55" spans="1:14" ht="25.5">
      <c r="A55" s="470">
        <v>49</v>
      </c>
      <c r="B55" s="470" t="s">
        <v>803</v>
      </c>
      <c r="C55" s="470" t="s">
        <v>755</v>
      </c>
      <c r="D55" s="471">
        <f>SUM(E55:F55)</f>
        <v>1</v>
      </c>
      <c r="E55" s="475">
        <v>1</v>
      </c>
      <c r="F55" s="476"/>
      <c r="G55" s="477"/>
      <c r="H55" s="474"/>
      <c r="I55" s="473">
        <f t="shared" si="1"/>
        <v>0</v>
      </c>
      <c r="J55" s="473">
        <f t="shared" si="2"/>
        <v>0</v>
      </c>
      <c r="K55" s="473">
        <f t="shared" si="3"/>
        <v>0</v>
      </c>
      <c r="L55" s="476"/>
      <c r="M55" s="476"/>
      <c r="N55" s="476"/>
    </row>
    <row r="56" spans="1:14" ht="22.5" customHeight="1">
      <c r="A56" s="478"/>
      <c r="B56" s="479" t="s">
        <v>10</v>
      </c>
      <c r="C56" s="478"/>
      <c r="D56" s="471"/>
      <c r="E56" s="480"/>
      <c r="F56" s="480"/>
      <c r="G56" s="481"/>
      <c r="H56" s="482"/>
      <c r="I56" s="481"/>
      <c r="J56" s="481">
        <f>SUM(J7:J55)</f>
        <v>0</v>
      </c>
      <c r="K56" s="481">
        <f>SUM(K7:K55)</f>
        <v>0</v>
      </c>
      <c r="L56" s="478"/>
      <c r="M56" s="478"/>
      <c r="N56" s="478"/>
    </row>
    <row r="57" spans="1:14" ht="15.75">
      <c r="A57" s="459"/>
      <c r="B57" s="483"/>
      <c r="C57" s="459"/>
      <c r="D57" s="460"/>
      <c r="E57" s="484"/>
      <c r="F57" s="459"/>
      <c r="G57" s="461"/>
      <c r="H57" s="462"/>
      <c r="I57" s="461"/>
      <c r="J57" s="461"/>
      <c r="K57" s="461"/>
      <c r="L57" s="459"/>
      <c r="M57" s="459"/>
      <c r="N57" s="459"/>
    </row>
    <row r="58" spans="1:14" ht="14.25">
      <c r="A58" s="459"/>
      <c r="B58" s="606" t="s">
        <v>804</v>
      </c>
      <c r="C58" s="607"/>
      <c r="D58" s="607"/>
      <c r="E58" s="607"/>
      <c r="F58" s="607"/>
      <c r="G58" s="607"/>
      <c r="H58" s="607"/>
      <c r="I58" s="607"/>
      <c r="J58" s="607"/>
      <c r="K58" s="607"/>
      <c r="L58" s="607"/>
      <c r="M58" s="586"/>
      <c r="N58" s="459"/>
    </row>
    <row r="59" spans="1:14" ht="14.25">
      <c r="A59" s="459"/>
      <c r="B59" s="606" t="s">
        <v>805</v>
      </c>
      <c r="C59" s="607"/>
      <c r="D59" s="607"/>
      <c r="E59" s="607"/>
      <c r="F59" s="607"/>
      <c r="G59" s="607"/>
      <c r="H59" s="607"/>
      <c r="I59" s="607"/>
      <c r="J59" s="607"/>
      <c r="K59" s="607"/>
      <c r="L59" s="607"/>
      <c r="M59" s="586"/>
      <c r="N59" s="459"/>
    </row>
    <row r="61" spans="9:11" ht="46.5" customHeight="1">
      <c r="I61" s="535" t="s">
        <v>819</v>
      </c>
      <c r="J61" s="536"/>
      <c r="K61" s="536"/>
    </row>
  </sheetData>
  <sheetProtection/>
  <mergeCells count="4">
    <mergeCell ref="B5:N5"/>
    <mergeCell ref="B58:M58"/>
    <mergeCell ref="B59:M59"/>
    <mergeCell ref="I61:K61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7.8515625" style="0" customWidth="1"/>
    <col min="2" max="2" width="29.421875" style="0" customWidth="1"/>
    <col min="3" max="3" width="16.28125" style="0" customWidth="1"/>
    <col min="4" max="4" width="29.57421875" style="0" customWidth="1"/>
    <col min="5" max="5" width="42.140625" style="0" customWidth="1"/>
    <col min="11" max="11" width="12.28125" style="0" customWidth="1"/>
    <col min="12" max="12" width="13.140625" style="0" customWidth="1"/>
    <col min="13" max="13" width="22.140625" style="0" customWidth="1"/>
    <col min="14" max="14" width="11.421875" style="0" customWidth="1"/>
    <col min="15" max="15" width="24.421875" style="0" customWidth="1"/>
  </cols>
  <sheetData>
    <row r="1" ht="12.75">
      <c r="K1" s="66" t="s">
        <v>808</v>
      </c>
    </row>
    <row r="2" spans="1:11" ht="12.75">
      <c r="A2" s="285" t="s">
        <v>279</v>
      </c>
      <c r="K2" s="1" t="s">
        <v>807</v>
      </c>
    </row>
    <row r="3" ht="12.75">
      <c r="A3" s="285" t="s">
        <v>280</v>
      </c>
    </row>
    <row r="4" ht="12.75">
      <c r="A4" s="285"/>
    </row>
    <row r="5" spans="1:13" ht="12.75">
      <c r="A5" s="459"/>
      <c r="B5" s="605" t="s">
        <v>810</v>
      </c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</row>
    <row r="6" spans="1:15" ht="12.75">
      <c r="A6" s="258"/>
      <c r="B6" s="259"/>
      <c r="C6" s="298"/>
      <c r="D6" s="558" t="s">
        <v>264</v>
      </c>
      <c r="E6" s="564"/>
      <c r="F6" s="258"/>
      <c r="G6" s="260"/>
      <c r="H6" s="261"/>
      <c r="I6" s="262"/>
      <c r="J6" s="262"/>
      <c r="K6" s="261"/>
      <c r="L6" s="261"/>
      <c r="M6" s="258"/>
      <c r="N6" s="409"/>
      <c r="O6" s="409"/>
    </row>
    <row r="7" spans="1:15" ht="114.75">
      <c r="A7" s="485" t="s">
        <v>4</v>
      </c>
      <c r="B7" s="485" t="s">
        <v>9</v>
      </c>
      <c r="C7" s="299" t="s">
        <v>524</v>
      </c>
      <c r="D7" s="263" t="s">
        <v>5</v>
      </c>
      <c r="E7" s="485" t="s">
        <v>92</v>
      </c>
      <c r="F7" s="485" t="s">
        <v>6</v>
      </c>
      <c r="G7" s="260" t="s">
        <v>139</v>
      </c>
      <c r="H7" s="242" t="s">
        <v>260</v>
      </c>
      <c r="I7" s="264" t="s">
        <v>7</v>
      </c>
      <c r="J7" s="242" t="s">
        <v>261</v>
      </c>
      <c r="K7" s="242" t="s">
        <v>262</v>
      </c>
      <c r="L7" s="242" t="s">
        <v>266</v>
      </c>
      <c r="M7" s="485" t="s">
        <v>3</v>
      </c>
      <c r="N7" s="485" t="s">
        <v>512</v>
      </c>
      <c r="O7" s="485" t="s">
        <v>519</v>
      </c>
    </row>
    <row r="8" spans="1:15" s="62" customFormat="1" ht="105">
      <c r="A8" s="498">
        <v>1</v>
      </c>
      <c r="B8" s="405" t="s">
        <v>177</v>
      </c>
      <c r="C8" s="499" t="s">
        <v>566</v>
      </c>
      <c r="D8" s="500" t="s">
        <v>567</v>
      </c>
      <c r="E8" s="68" t="s">
        <v>237</v>
      </c>
      <c r="F8" s="405" t="s">
        <v>249</v>
      </c>
      <c r="G8" s="501">
        <v>1</v>
      </c>
      <c r="H8" s="334"/>
      <c r="I8" s="505"/>
      <c r="J8" s="328">
        <f>ROUND(H8*(1+I8),2)</f>
        <v>0</v>
      </c>
      <c r="K8" s="328">
        <f>H8*G8</f>
        <v>0</v>
      </c>
      <c r="L8" s="328">
        <f>J8*G8</f>
        <v>0</v>
      </c>
      <c r="M8" s="328"/>
      <c r="N8" s="502"/>
      <c r="O8" s="502"/>
    </row>
    <row r="9" spans="1:15" s="62" customFormat="1" ht="105">
      <c r="A9" s="498">
        <v>2</v>
      </c>
      <c r="B9" s="503" t="s">
        <v>568</v>
      </c>
      <c r="C9" s="499" t="s">
        <v>569</v>
      </c>
      <c r="D9" s="500" t="s">
        <v>570</v>
      </c>
      <c r="E9" s="68" t="s">
        <v>237</v>
      </c>
      <c r="F9" s="405" t="s">
        <v>249</v>
      </c>
      <c r="G9" s="501">
        <v>1</v>
      </c>
      <c r="H9" s="334"/>
      <c r="I9" s="505"/>
      <c r="J9" s="328">
        <f>ROUND(H9*(1+I9),2)</f>
        <v>0</v>
      </c>
      <c r="K9" s="328">
        <f>H9*G9</f>
        <v>0</v>
      </c>
      <c r="L9" s="328">
        <f>J9*G9</f>
        <v>0</v>
      </c>
      <c r="M9" s="328"/>
      <c r="N9" s="502"/>
      <c r="O9" s="502"/>
    </row>
    <row r="10" spans="1:15" s="91" customFormat="1" ht="21" customHeight="1">
      <c r="A10" s="504"/>
      <c r="B10" s="504" t="s">
        <v>10</v>
      </c>
      <c r="C10" s="504"/>
      <c r="D10" s="504"/>
      <c r="E10" s="504"/>
      <c r="F10" s="504"/>
      <c r="G10" s="504"/>
      <c r="H10" s="504"/>
      <c r="I10" s="504"/>
      <c r="J10" s="504"/>
      <c r="K10" s="506">
        <f>SUM(K8:K9)</f>
        <v>0</v>
      </c>
      <c r="L10" s="506">
        <f>SUM(L8:L9)</f>
        <v>0</v>
      </c>
      <c r="M10" s="504"/>
      <c r="N10" s="504"/>
      <c r="O10" s="504"/>
    </row>
    <row r="12" spans="11:13" ht="36" customHeight="1">
      <c r="K12" s="535" t="s">
        <v>819</v>
      </c>
      <c r="L12" s="536"/>
      <c r="M12" s="536"/>
    </row>
    <row r="13" spans="11:13" ht="12.75">
      <c r="K13" s="192"/>
      <c r="L13" s="509"/>
      <c r="M13" s="510"/>
    </row>
    <row r="14" spans="11:13" ht="12.75">
      <c r="K14" s="510"/>
      <c r="L14" s="510"/>
      <c r="M14" s="510"/>
    </row>
  </sheetData>
  <sheetProtection/>
  <protectedRanges>
    <protectedRange sqref="G8:G9 B9 E8:E9" name="Rozstęp1_2_2"/>
  </protectedRanges>
  <mergeCells count="3">
    <mergeCell ref="B5:M5"/>
    <mergeCell ref="D6:E6"/>
    <mergeCell ref="K12:M12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="115" zoomScaleNormal="115" zoomScalePageLayoutView="0" workbookViewId="0" topLeftCell="A6">
      <selection activeCell="B6" sqref="B6"/>
    </sheetView>
  </sheetViews>
  <sheetFormatPr defaultColWidth="9.28125" defaultRowHeight="12.75"/>
  <cols>
    <col min="1" max="1" width="4.421875" style="66" customWidth="1"/>
    <col min="2" max="2" width="27.57421875" style="162" customWidth="1"/>
    <col min="3" max="3" width="16.421875" style="1" customWidth="1"/>
    <col min="4" max="4" width="27.421875" style="1" customWidth="1"/>
    <col min="5" max="5" width="9.57421875" style="1" customWidth="1"/>
    <col min="6" max="6" width="6.421875" style="290" customWidth="1"/>
    <col min="7" max="9" width="6.421875" style="290" hidden="1" customWidth="1"/>
    <col min="10" max="10" width="9.421875" style="290" hidden="1" customWidth="1"/>
    <col min="11" max="13" width="6.421875" style="290" hidden="1" customWidth="1"/>
    <col min="14" max="14" width="11.57421875" style="144" customWidth="1"/>
    <col min="15" max="15" width="7.57421875" style="118" customWidth="1"/>
    <col min="16" max="16" width="14.57421875" style="117" customWidth="1"/>
    <col min="17" max="17" width="13.421875" style="117" customWidth="1"/>
    <col min="18" max="18" width="14.57421875" style="117" customWidth="1"/>
    <col min="19" max="19" width="15.00390625" style="1" customWidth="1"/>
    <col min="20" max="20" width="15.28125" style="1" customWidth="1"/>
    <col min="21" max="21" width="23.00390625" style="1" customWidth="1"/>
    <col min="22" max="16384" width="9.28125" style="1" customWidth="1"/>
  </cols>
  <sheetData>
    <row r="1" ht="12.75">
      <c r="B1" s="285" t="s">
        <v>279</v>
      </c>
    </row>
    <row r="2" spans="2:18" ht="12.75">
      <c r="B2" s="285" t="s">
        <v>280</v>
      </c>
      <c r="R2" s="127" t="s">
        <v>808</v>
      </c>
    </row>
    <row r="3" spans="1:19" ht="12.75">
      <c r="A3" s="10"/>
      <c r="B3" s="200"/>
      <c r="C3" s="8"/>
      <c r="D3" s="8"/>
      <c r="E3" s="8"/>
      <c r="F3" s="59"/>
      <c r="G3" s="59"/>
      <c r="H3" s="59"/>
      <c r="I3" s="59"/>
      <c r="J3" s="59"/>
      <c r="K3" s="59"/>
      <c r="L3" s="59"/>
      <c r="M3" s="59"/>
      <c r="N3" s="141"/>
      <c r="O3" s="120"/>
      <c r="P3" s="121"/>
      <c r="Q3" s="121"/>
      <c r="R3" s="121" t="s">
        <v>2</v>
      </c>
      <c r="S3" s="7"/>
    </row>
    <row r="4" spans="1:19" ht="15.75">
      <c r="A4" s="10"/>
      <c r="B4" s="202" t="s">
        <v>11</v>
      </c>
      <c r="C4" s="53"/>
      <c r="D4" s="53"/>
      <c r="E4" s="12"/>
      <c r="F4" s="60"/>
      <c r="G4" s="60"/>
      <c r="H4" s="60"/>
      <c r="I4" s="60"/>
      <c r="J4" s="60"/>
      <c r="K4" s="60"/>
      <c r="L4" s="60"/>
      <c r="M4" s="60"/>
      <c r="N4" s="142"/>
      <c r="O4" s="120"/>
      <c r="P4" s="121"/>
      <c r="Q4" s="121"/>
      <c r="R4" s="130"/>
      <c r="S4" s="7"/>
    </row>
    <row r="5" spans="1:19" ht="16.5" customHeight="1">
      <c r="A5" s="10"/>
      <c r="B5" s="202"/>
      <c r="C5" s="53"/>
      <c r="D5" s="53"/>
      <c r="E5" s="12"/>
      <c r="F5" s="60"/>
      <c r="G5" s="60"/>
      <c r="H5" s="60"/>
      <c r="I5" s="60"/>
      <c r="J5" s="60"/>
      <c r="K5" s="60"/>
      <c r="L5" s="60"/>
      <c r="M5" s="60"/>
      <c r="N5" s="142"/>
      <c r="O5" s="120"/>
      <c r="P5" s="121"/>
      <c r="Q5" s="121"/>
      <c r="R5" s="121"/>
      <c r="S5" s="7"/>
    </row>
    <row r="6" spans="1:19" ht="26.25" customHeight="1">
      <c r="A6" s="65"/>
      <c r="B6" s="169" t="s">
        <v>322</v>
      </c>
      <c r="C6" s="7"/>
      <c r="D6" s="329"/>
      <c r="E6" s="7"/>
      <c r="F6" s="70"/>
      <c r="G6" s="526" t="s">
        <v>364</v>
      </c>
      <c r="H6" s="527"/>
      <c r="I6" s="533"/>
      <c r="J6" s="534" t="s">
        <v>286</v>
      </c>
      <c r="K6" s="527"/>
      <c r="L6" s="527"/>
      <c r="M6" s="533"/>
      <c r="N6" s="495"/>
      <c r="O6" s="120"/>
      <c r="P6" s="121"/>
      <c r="Q6" s="121"/>
      <c r="R6" s="121"/>
      <c r="S6" s="7"/>
    </row>
    <row r="7" spans="1:21" ht="17.25" customHeight="1">
      <c r="A7" s="244"/>
      <c r="B7" s="245"/>
      <c r="C7" s="522" t="s">
        <v>264</v>
      </c>
      <c r="D7" s="523"/>
      <c r="E7" s="246"/>
      <c r="F7" s="240"/>
      <c r="G7" s="240"/>
      <c r="H7" s="240"/>
      <c r="I7" s="240"/>
      <c r="J7" s="240" t="s">
        <v>360</v>
      </c>
      <c r="K7" s="240"/>
      <c r="L7" s="286" t="s">
        <v>312</v>
      </c>
      <c r="M7" s="286" t="s">
        <v>312</v>
      </c>
      <c r="N7" s="240"/>
      <c r="O7" s="249"/>
      <c r="P7" s="248"/>
      <c r="Q7" s="248"/>
      <c r="R7" s="248"/>
      <c r="S7" s="246"/>
      <c r="T7" s="409"/>
      <c r="U7" s="409"/>
    </row>
    <row r="8" spans="1:21" ht="141.75" customHeight="1">
      <c r="A8" s="240" t="s">
        <v>4</v>
      </c>
      <c r="B8" s="241" t="s">
        <v>508</v>
      </c>
      <c r="C8" s="240" t="s">
        <v>5</v>
      </c>
      <c r="D8" s="240" t="s">
        <v>92</v>
      </c>
      <c r="E8" s="240" t="s">
        <v>6</v>
      </c>
      <c r="F8" s="240" t="s">
        <v>135</v>
      </c>
      <c r="G8" s="240" t="s">
        <v>115</v>
      </c>
      <c r="H8" s="240" t="s">
        <v>116</v>
      </c>
      <c r="I8" s="240" t="s">
        <v>118</v>
      </c>
      <c r="J8" s="240" t="s">
        <v>117</v>
      </c>
      <c r="K8" s="240" t="s">
        <v>119</v>
      </c>
      <c r="L8" s="240" t="s">
        <v>120</v>
      </c>
      <c r="M8" s="240" t="s">
        <v>121</v>
      </c>
      <c r="N8" s="240" t="s">
        <v>265</v>
      </c>
      <c r="O8" s="243" t="s">
        <v>7</v>
      </c>
      <c r="P8" s="242" t="s">
        <v>261</v>
      </c>
      <c r="Q8" s="242" t="s">
        <v>262</v>
      </c>
      <c r="R8" s="242" t="s">
        <v>266</v>
      </c>
      <c r="S8" s="240" t="s">
        <v>3</v>
      </c>
      <c r="T8" s="240" t="s">
        <v>512</v>
      </c>
      <c r="U8" s="240" t="s">
        <v>519</v>
      </c>
    </row>
    <row r="9" spans="1:21" ht="105" customHeight="1">
      <c r="A9" s="17">
        <v>1</v>
      </c>
      <c r="B9" s="45" t="s">
        <v>323</v>
      </c>
      <c r="C9" s="29" t="s">
        <v>14</v>
      </c>
      <c r="D9" s="21" t="s">
        <v>60</v>
      </c>
      <c r="E9" s="27" t="s">
        <v>38</v>
      </c>
      <c r="F9" s="17">
        <f aca="true" t="shared" si="0" ref="F9:F49">SUM(G9:M9)</f>
        <v>5</v>
      </c>
      <c r="G9" s="94">
        <v>0</v>
      </c>
      <c r="H9" s="96"/>
      <c r="I9" s="98">
        <v>5</v>
      </c>
      <c r="J9" s="100"/>
      <c r="K9" s="102"/>
      <c r="L9" s="102"/>
      <c r="M9" s="102"/>
      <c r="N9" s="402"/>
      <c r="O9" s="124"/>
      <c r="P9" s="132">
        <f aca="true" t="shared" si="1" ref="P9:P49">ROUND(N9*(1+O9),2)</f>
        <v>0</v>
      </c>
      <c r="Q9" s="134">
        <f aca="true" t="shared" si="2" ref="Q9:Q49">N9*F9</f>
        <v>0</v>
      </c>
      <c r="R9" s="134">
        <f aca="true" t="shared" si="3" ref="R9:R49">P9*F9</f>
        <v>0</v>
      </c>
      <c r="S9" s="32"/>
      <c r="T9" s="409"/>
      <c r="U9" s="409"/>
    </row>
    <row r="10" spans="1:21" ht="74.25" customHeight="1">
      <c r="A10" s="17">
        <v>2</v>
      </c>
      <c r="B10" s="45" t="s">
        <v>324</v>
      </c>
      <c r="C10" s="193" t="s">
        <v>68</v>
      </c>
      <c r="D10" s="21" t="s">
        <v>60</v>
      </c>
      <c r="E10" s="49" t="s">
        <v>39</v>
      </c>
      <c r="F10" s="17">
        <f t="shared" si="0"/>
        <v>3</v>
      </c>
      <c r="G10" s="94">
        <v>0</v>
      </c>
      <c r="H10" s="96"/>
      <c r="I10" s="98">
        <v>3</v>
      </c>
      <c r="J10" s="100"/>
      <c r="K10" s="102"/>
      <c r="L10" s="102"/>
      <c r="M10" s="102"/>
      <c r="N10" s="402"/>
      <c r="O10" s="124"/>
      <c r="P10" s="132">
        <f t="shared" si="1"/>
        <v>0</v>
      </c>
      <c r="Q10" s="134">
        <f t="shared" si="2"/>
        <v>0</v>
      </c>
      <c r="R10" s="134">
        <f t="shared" si="3"/>
        <v>0</v>
      </c>
      <c r="S10" s="32"/>
      <c r="T10" s="409"/>
      <c r="U10" s="409"/>
    </row>
    <row r="11" spans="1:21" ht="73.5">
      <c r="A11" s="17">
        <v>3</v>
      </c>
      <c r="B11" s="45" t="s">
        <v>325</v>
      </c>
      <c r="C11" s="21" t="s">
        <v>337</v>
      </c>
      <c r="D11" s="196" t="s">
        <v>60</v>
      </c>
      <c r="E11" s="27" t="s">
        <v>30</v>
      </c>
      <c r="F11" s="17">
        <f t="shared" si="0"/>
        <v>1</v>
      </c>
      <c r="G11" s="94">
        <v>0</v>
      </c>
      <c r="H11" s="96"/>
      <c r="I11" s="98">
        <v>1</v>
      </c>
      <c r="J11" s="100"/>
      <c r="K11" s="102"/>
      <c r="L11" s="102"/>
      <c r="M11" s="102"/>
      <c r="N11" s="402"/>
      <c r="O11" s="124"/>
      <c r="P11" s="132">
        <f t="shared" si="1"/>
        <v>0</v>
      </c>
      <c r="Q11" s="134">
        <f t="shared" si="2"/>
        <v>0</v>
      </c>
      <c r="R11" s="134">
        <f t="shared" si="3"/>
        <v>0</v>
      </c>
      <c r="S11" s="32"/>
      <c r="T11" s="409"/>
      <c r="U11" s="409"/>
    </row>
    <row r="12" spans="1:21" ht="38.25" customHeight="1">
      <c r="A12" s="17">
        <v>4</v>
      </c>
      <c r="B12" s="43" t="s">
        <v>553</v>
      </c>
      <c r="C12" s="21" t="s">
        <v>338</v>
      </c>
      <c r="D12" s="21" t="s">
        <v>57</v>
      </c>
      <c r="E12" s="14" t="s">
        <v>30</v>
      </c>
      <c r="F12" s="17">
        <f t="shared" si="0"/>
        <v>10</v>
      </c>
      <c r="G12" s="94">
        <v>10</v>
      </c>
      <c r="H12" s="96"/>
      <c r="I12" s="98"/>
      <c r="J12" s="100"/>
      <c r="K12" s="102"/>
      <c r="L12" s="102"/>
      <c r="M12" s="102"/>
      <c r="N12" s="402"/>
      <c r="O12" s="124"/>
      <c r="P12" s="132">
        <f t="shared" si="1"/>
        <v>0</v>
      </c>
      <c r="Q12" s="134">
        <f t="shared" si="2"/>
        <v>0</v>
      </c>
      <c r="R12" s="134">
        <f t="shared" si="3"/>
        <v>0</v>
      </c>
      <c r="S12" s="18"/>
      <c r="T12" s="409"/>
      <c r="U12" s="409"/>
    </row>
    <row r="13" spans="1:21" ht="57.75" customHeight="1">
      <c r="A13" s="17">
        <v>5</v>
      </c>
      <c r="B13" s="43" t="s">
        <v>390</v>
      </c>
      <c r="C13" s="21" t="s">
        <v>67</v>
      </c>
      <c r="D13" s="21" t="s">
        <v>57</v>
      </c>
      <c r="E13" s="14" t="s">
        <v>30</v>
      </c>
      <c r="F13" s="17">
        <f t="shared" si="0"/>
        <v>1</v>
      </c>
      <c r="G13" s="94">
        <v>1</v>
      </c>
      <c r="H13" s="96"/>
      <c r="I13" s="98"/>
      <c r="J13" s="100"/>
      <c r="K13" s="102"/>
      <c r="L13" s="102"/>
      <c r="M13" s="102"/>
      <c r="N13" s="402"/>
      <c r="O13" s="124"/>
      <c r="P13" s="132">
        <f t="shared" si="1"/>
        <v>0</v>
      </c>
      <c r="Q13" s="134">
        <f t="shared" si="2"/>
        <v>0</v>
      </c>
      <c r="R13" s="134">
        <f t="shared" si="3"/>
        <v>0</v>
      </c>
      <c r="S13" s="18"/>
      <c r="T13" s="409"/>
      <c r="U13" s="409"/>
    </row>
    <row r="14" spans="1:21" ht="38.25" customHeight="1">
      <c r="A14" s="17">
        <v>6</v>
      </c>
      <c r="B14" s="43" t="s">
        <v>391</v>
      </c>
      <c r="C14" s="21" t="s">
        <v>65</v>
      </c>
      <c r="D14" s="21" t="s">
        <v>57</v>
      </c>
      <c r="E14" s="14" t="s">
        <v>30</v>
      </c>
      <c r="F14" s="17">
        <f t="shared" si="0"/>
        <v>10</v>
      </c>
      <c r="G14" s="94">
        <v>10</v>
      </c>
      <c r="H14" s="96"/>
      <c r="I14" s="98"/>
      <c r="J14" s="100"/>
      <c r="K14" s="102"/>
      <c r="L14" s="102"/>
      <c r="M14" s="102"/>
      <c r="N14" s="402"/>
      <c r="O14" s="124"/>
      <c r="P14" s="132">
        <f t="shared" si="1"/>
        <v>0</v>
      </c>
      <c r="Q14" s="134">
        <f t="shared" si="2"/>
        <v>0</v>
      </c>
      <c r="R14" s="134">
        <f t="shared" si="3"/>
        <v>0</v>
      </c>
      <c r="S14" s="18"/>
      <c r="T14" s="409"/>
      <c r="U14" s="409"/>
    </row>
    <row r="15" spans="1:21" ht="31.5">
      <c r="A15" s="17">
        <v>7</v>
      </c>
      <c r="B15" s="43" t="s">
        <v>392</v>
      </c>
      <c r="C15" s="21" t="s">
        <v>339</v>
      </c>
      <c r="D15" s="21" t="s">
        <v>57</v>
      </c>
      <c r="E15" s="14" t="s">
        <v>30</v>
      </c>
      <c r="F15" s="17">
        <f t="shared" si="0"/>
        <v>35</v>
      </c>
      <c r="G15" s="94">
        <v>35</v>
      </c>
      <c r="H15" s="96"/>
      <c r="I15" s="98"/>
      <c r="J15" s="100"/>
      <c r="K15" s="102"/>
      <c r="L15" s="102"/>
      <c r="M15" s="102"/>
      <c r="N15" s="402"/>
      <c r="O15" s="124"/>
      <c r="P15" s="132">
        <f t="shared" si="1"/>
        <v>0</v>
      </c>
      <c r="Q15" s="134">
        <f t="shared" si="2"/>
        <v>0</v>
      </c>
      <c r="R15" s="134">
        <f t="shared" si="3"/>
        <v>0</v>
      </c>
      <c r="S15" s="18"/>
      <c r="T15" s="409"/>
      <c r="U15" s="409"/>
    </row>
    <row r="16" spans="1:21" ht="52.5">
      <c r="A16" s="17">
        <v>8</v>
      </c>
      <c r="B16" s="43" t="s">
        <v>393</v>
      </c>
      <c r="C16" s="21" t="s">
        <v>271</v>
      </c>
      <c r="D16" s="21" t="s">
        <v>57</v>
      </c>
      <c r="E16" s="14" t="s">
        <v>30</v>
      </c>
      <c r="F16" s="17">
        <f t="shared" si="0"/>
        <v>7</v>
      </c>
      <c r="G16" s="94">
        <v>7</v>
      </c>
      <c r="H16" s="96"/>
      <c r="I16" s="98"/>
      <c r="J16" s="100"/>
      <c r="K16" s="102"/>
      <c r="L16" s="102"/>
      <c r="M16" s="102"/>
      <c r="N16" s="402"/>
      <c r="O16" s="124"/>
      <c r="P16" s="132">
        <f t="shared" si="1"/>
        <v>0</v>
      </c>
      <c r="Q16" s="134">
        <f t="shared" si="2"/>
        <v>0</v>
      </c>
      <c r="R16" s="134">
        <f t="shared" si="3"/>
        <v>0</v>
      </c>
      <c r="S16" s="18"/>
      <c r="T16" s="409"/>
      <c r="U16" s="409"/>
    </row>
    <row r="17" spans="1:21" ht="42">
      <c r="A17" s="17">
        <v>9</v>
      </c>
      <c r="B17" s="43" t="s">
        <v>326</v>
      </c>
      <c r="C17" s="21" t="s">
        <v>58</v>
      </c>
      <c r="D17" s="21" t="s">
        <v>57</v>
      </c>
      <c r="E17" s="14" t="s">
        <v>30</v>
      </c>
      <c r="F17" s="17">
        <f t="shared" si="0"/>
        <v>25</v>
      </c>
      <c r="G17" s="94">
        <v>25</v>
      </c>
      <c r="H17" s="96"/>
      <c r="I17" s="98"/>
      <c r="J17" s="100"/>
      <c r="K17" s="102"/>
      <c r="L17" s="102"/>
      <c r="M17" s="102"/>
      <c r="N17" s="402"/>
      <c r="O17" s="124"/>
      <c r="P17" s="132">
        <f t="shared" si="1"/>
        <v>0</v>
      </c>
      <c r="Q17" s="134">
        <f t="shared" si="2"/>
        <v>0</v>
      </c>
      <c r="R17" s="134">
        <f t="shared" si="3"/>
        <v>0</v>
      </c>
      <c r="S17" s="18"/>
      <c r="T17" s="409"/>
      <c r="U17" s="409"/>
    </row>
    <row r="18" spans="1:21" ht="32.25">
      <c r="A18" s="17">
        <v>10</v>
      </c>
      <c r="B18" s="43" t="s">
        <v>394</v>
      </c>
      <c r="C18" s="21" t="s">
        <v>289</v>
      </c>
      <c r="D18" s="21" t="s">
        <v>57</v>
      </c>
      <c r="E18" s="14" t="s">
        <v>30</v>
      </c>
      <c r="F18" s="17">
        <f t="shared" si="0"/>
        <v>4</v>
      </c>
      <c r="G18" s="94">
        <v>4</v>
      </c>
      <c r="H18" s="96"/>
      <c r="I18" s="98"/>
      <c r="J18" s="100"/>
      <c r="K18" s="102"/>
      <c r="L18" s="102"/>
      <c r="M18" s="102"/>
      <c r="N18" s="402"/>
      <c r="O18" s="124"/>
      <c r="P18" s="132">
        <f t="shared" si="1"/>
        <v>0</v>
      </c>
      <c r="Q18" s="134">
        <f t="shared" si="2"/>
        <v>0</v>
      </c>
      <c r="R18" s="134">
        <f t="shared" si="3"/>
        <v>0</v>
      </c>
      <c r="S18" s="18"/>
      <c r="T18" s="409"/>
      <c r="U18" s="409"/>
    </row>
    <row r="19" spans="1:21" ht="31.5">
      <c r="A19" s="17">
        <v>11</v>
      </c>
      <c r="B19" s="45" t="s">
        <v>449</v>
      </c>
      <c r="C19" s="193" t="s">
        <v>272</v>
      </c>
      <c r="D19" s="21" t="s">
        <v>57</v>
      </c>
      <c r="E19" s="49" t="s">
        <v>33</v>
      </c>
      <c r="F19" s="17">
        <f t="shared" si="0"/>
        <v>1</v>
      </c>
      <c r="G19" s="94">
        <v>1</v>
      </c>
      <c r="H19" s="96"/>
      <c r="I19" s="98"/>
      <c r="J19" s="100"/>
      <c r="K19" s="102"/>
      <c r="L19" s="102"/>
      <c r="M19" s="102"/>
      <c r="N19" s="402"/>
      <c r="O19" s="124"/>
      <c r="P19" s="132">
        <f t="shared" si="1"/>
        <v>0</v>
      </c>
      <c r="Q19" s="134">
        <f t="shared" si="2"/>
        <v>0</v>
      </c>
      <c r="R19" s="134">
        <f t="shared" si="3"/>
        <v>0</v>
      </c>
      <c r="S19" s="18"/>
      <c r="T19" s="409"/>
      <c r="U19" s="409"/>
    </row>
    <row r="20" spans="1:21" ht="55.5" customHeight="1">
      <c r="A20" s="17">
        <v>12</v>
      </c>
      <c r="B20" s="43" t="s">
        <v>634</v>
      </c>
      <c r="C20" s="21" t="s">
        <v>124</v>
      </c>
      <c r="D20" s="21" t="s">
        <v>57</v>
      </c>
      <c r="E20" s="14" t="s">
        <v>47</v>
      </c>
      <c r="F20" s="17">
        <f t="shared" si="0"/>
        <v>1</v>
      </c>
      <c r="G20" s="94">
        <v>1</v>
      </c>
      <c r="H20" s="96"/>
      <c r="I20" s="98"/>
      <c r="J20" s="100"/>
      <c r="K20" s="102"/>
      <c r="L20" s="102"/>
      <c r="M20" s="102"/>
      <c r="N20" s="402"/>
      <c r="O20" s="124"/>
      <c r="P20" s="132">
        <f t="shared" si="1"/>
        <v>0</v>
      </c>
      <c r="Q20" s="134">
        <f t="shared" si="2"/>
        <v>0</v>
      </c>
      <c r="R20" s="134">
        <f t="shared" si="3"/>
        <v>0</v>
      </c>
      <c r="S20" s="18"/>
      <c r="T20" s="409"/>
      <c r="U20" s="409"/>
    </row>
    <row r="21" spans="1:21" ht="55.5" customHeight="1">
      <c r="A21" s="17">
        <v>13</v>
      </c>
      <c r="B21" s="43" t="s">
        <v>401</v>
      </c>
      <c r="C21" s="21" t="s">
        <v>125</v>
      </c>
      <c r="D21" s="21" t="s">
        <v>57</v>
      </c>
      <c r="E21" s="14" t="s">
        <v>30</v>
      </c>
      <c r="F21" s="17">
        <f t="shared" si="0"/>
        <v>1</v>
      </c>
      <c r="G21" s="94">
        <v>1</v>
      </c>
      <c r="H21" s="96"/>
      <c r="I21" s="98"/>
      <c r="J21" s="100"/>
      <c r="K21" s="102"/>
      <c r="L21" s="102"/>
      <c r="M21" s="102"/>
      <c r="N21" s="402"/>
      <c r="O21" s="124"/>
      <c r="P21" s="132">
        <f t="shared" si="1"/>
        <v>0</v>
      </c>
      <c r="Q21" s="134">
        <f t="shared" si="2"/>
        <v>0</v>
      </c>
      <c r="R21" s="134">
        <f t="shared" si="3"/>
        <v>0</v>
      </c>
      <c r="S21" s="18"/>
      <c r="T21" s="409"/>
      <c r="U21" s="409"/>
    </row>
    <row r="22" spans="1:21" ht="85.5" customHeight="1">
      <c r="A22" s="17">
        <v>14</v>
      </c>
      <c r="B22" s="43" t="s">
        <v>395</v>
      </c>
      <c r="C22" s="21" t="s">
        <v>273</v>
      </c>
      <c r="D22" s="21" t="s">
        <v>57</v>
      </c>
      <c r="E22" s="14" t="s">
        <v>123</v>
      </c>
      <c r="F22" s="17">
        <f t="shared" si="0"/>
        <v>5</v>
      </c>
      <c r="G22" s="94">
        <v>5</v>
      </c>
      <c r="H22" s="96"/>
      <c r="I22" s="98"/>
      <c r="J22" s="100"/>
      <c r="K22" s="102"/>
      <c r="L22" s="102"/>
      <c r="M22" s="102"/>
      <c r="N22" s="402"/>
      <c r="O22" s="124"/>
      <c r="P22" s="132">
        <f t="shared" si="1"/>
        <v>0</v>
      </c>
      <c r="Q22" s="134">
        <f t="shared" si="2"/>
        <v>0</v>
      </c>
      <c r="R22" s="134">
        <f t="shared" si="3"/>
        <v>0</v>
      </c>
      <c r="S22" s="18"/>
      <c r="T22" s="409"/>
      <c r="U22" s="409"/>
    </row>
    <row r="23" spans="1:21" ht="111.75" customHeight="1">
      <c r="A23" s="17">
        <v>15</v>
      </c>
      <c r="B23" s="330" t="s">
        <v>340</v>
      </c>
      <c r="C23" s="68"/>
      <c r="D23" s="68" t="s">
        <v>126</v>
      </c>
      <c r="E23" s="14" t="s">
        <v>123</v>
      </c>
      <c r="F23" s="17">
        <f t="shared" si="0"/>
        <v>2</v>
      </c>
      <c r="G23" s="94">
        <v>1</v>
      </c>
      <c r="H23" s="96"/>
      <c r="I23" s="98"/>
      <c r="J23" s="100"/>
      <c r="K23" s="102">
        <v>1</v>
      </c>
      <c r="L23" s="102"/>
      <c r="M23" s="102"/>
      <c r="N23" s="402"/>
      <c r="O23" s="124"/>
      <c r="P23" s="132">
        <f t="shared" si="1"/>
        <v>0</v>
      </c>
      <c r="Q23" s="134">
        <f t="shared" si="2"/>
        <v>0</v>
      </c>
      <c r="R23" s="134">
        <f t="shared" si="3"/>
        <v>0</v>
      </c>
      <c r="S23" s="18"/>
      <c r="T23" s="409"/>
      <c r="U23" s="409"/>
    </row>
    <row r="24" spans="1:21" ht="111.75" customHeight="1">
      <c r="A24" s="17">
        <v>16</v>
      </c>
      <c r="B24" s="330" t="s">
        <v>327</v>
      </c>
      <c r="C24" s="331"/>
      <c r="D24" s="68" t="s">
        <v>66</v>
      </c>
      <c r="E24" s="14" t="s">
        <v>30</v>
      </c>
      <c r="F24" s="17">
        <f t="shared" si="0"/>
        <v>2</v>
      </c>
      <c r="G24" s="94">
        <v>1</v>
      </c>
      <c r="H24" s="96"/>
      <c r="I24" s="98"/>
      <c r="J24" s="100"/>
      <c r="K24" s="102">
        <v>1</v>
      </c>
      <c r="L24" s="102"/>
      <c r="M24" s="102"/>
      <c r="N24" s="402"/>
      <c r="O24" s="124"/>
      <c r="P24" s="132">
        <f t="shared" si="1"/>
        <v>0</v>
      </c>
      <c r="Q24" s="134">
        <f t="shared" si="2"/>
        <v>0</v>
      </c>
      <c r="R24" s="134">
        <f t="shared" si="3"/>
        <v>0</v>
      </c>
      <c r="S24" s="18"/>
      <c r="T24" s="409"/>
      <c r="U24" s="409"/>
    </row>
    <row r="25" spans="1:21" ht="105" customHeight="1">
      <c r="A25" s="17">
        <v>17</v>
      </c>
      <c r="B25" s="330" t="s">
        <v>341</v>
      </c>
      <c r="C25" s="331"/>
      <c r="D25" s="68" t="s">
        <v>66</v>
      </c>
      <c r="E25" s="14" t="s">
        <v>30</v>
      </c>
      <c r="F25" s="17">
        <f t="shared" si="0"/>
        <v>2</v>
      </c>
      <c r="G25" s="94">
        <v>1</v>
      </c>
      <c r="H25" s="96"/>
      <c r="I25" s="98"/>
      <c r="J25" s="100"/>
      <c r="K25" s="102">
        <v>1</v>
      </c>
      <c r="L25" s="102"/>
      <c r="M25" s="102"/>
      <c r="N25" s="402"/>
      <c r="O25" s="124"/>
      <c r="P25" s="132">
        <f t="shared" si="1"/>
        <v>0</v>
      </c>
      <c r="Q25" s="134">
        <f t="shared" si="2"/>
        <v>0</v>
      </c>
      <c r="R25" s="134">
        <f t="shared" si="3"/>
        <v>0</v>
      </c>
      <c r="S25" s="18"/>
      <c r="T25" s="409"/>
      <c r="U25" s="409"/>
    </row>
    <row r="26" spans="1:21" ht="88.5" customHeight="1">
      <c r="A26" s="17">
        <v>18</v>
      </c>
      <c r="B26" s="330" t="s">
        <v>450</v>
      </c>
      <c r="C26" s="68" t="s">
        <v>1</v>
      </c>
      <c r="D26" s="68" t="s">
        <v>656</v>
      </c>
      <c r="E26" s="14" t="s">
        <v>428</v>
      </c>
      <c r="F26" s="17">
        <f t="shared" si="0"/>
        <v>1</v>
      </c>
      <c r="G26" s="94">
        <v>0</v>
      </c>
      <c r="H26" s="96">
        <v>1</v>
      </c>
      <c r="I26" s="98"/>
      <c r="J26" s="100"/>
      <c r="K26" s="102"/>
      <c r="L26" s="102"/>
      <c r="M26" s="102"/>
      <c r="N26" s="402"/>
      <c r="O26" s="124"/>
      <c r="P26" s="132">
        <f t="shared" si="1"/>
        <v>0</v>
      </c>
      <c r="Q26" s="134">
        <f t="shared" si="2"/>
        <v>0</v>
      </c>
      <c r="R26" s="134">
        <f t="shared" si="3"/>
        <v>0</v>
      </c>
      <c r="S26" s="18"/>
      <c r="T26" s="409"/>
      <c r="U26" s="409"/>
    </row>
    <row r="27" spans="1:21" ht="82.5" customHeight="1">
      <c r="A27" s="17">
        <v>19</v>
      </c>
      <c r="B27" s="330" t="s">
        <v>365</v>
      </c>
      <c r="C27" s="68" t="s">
        <v>366</v>
      </c>
      <c r="D27" s="68" t="s">
        <v>130</v>
      </c>
      <c r="E27" s="27" t="s">
        <v>358</v>
      </c>
      <c r="F27" s="17">
        <f t="shared" si="0"/>
        <v>1</v>
      </c>
      <c r="G27" s="431">
        <v>0</v>
      </c>
      <c r="H27" s="352"/>
      <c r="I27" s="353"/>
      <c r="J27" s="354"/>
      <c r="K27" s="420">
        <v>1</v>
      </c>
      <c r="L27" s="102"/>
      <c r="M27" s="102"/>
      <c r="N27" s="402"/>
      <c r="O27" s="124"/>
      <c r="P27" s="132">
        <f t="shared" si="1"/>
        <v>0</v>
      </c>
      <c r="Q27" s="134">
        <f t="shared" si="2"/>
        <v>0</v>
      </c>
      <c r="R27" s="134">
        <f t="shared" si="3"/>
        <v>0</v>
      </c>
      <c r="S27" s="32"/>
      <c r="T27" s="409"/>
      <c r="U27" s="409"/>
    </row>
    <row r="28" spans="1:21" ht="82.5" customHeight="1">
      <c r="A28" s="17">
        <v>20</v>
      </c>
      <c r="B28" s="43" t="s">
        <v>451</v>
      </c>
      <c r="C28" s="55" t="s">
        <v>370</v>
      </c>
      <c r="D28" s="68" t="s">
        <v>368</v>
      </c>
      <c r="E28" s="27" t="s">
        <v>40</v>
      </c>
      <c r="F28" s="17">
        <f t="shared" si="0"/>
        <v>3</v>
      </c>
      <c r="G28" s="431">
        <v>0</v>
      </c>
      <c r="H28" s="352"/>
      <c r="I28" s="98">
        <v>3</v>
      </c>
      <c r="J28" s="354"/>
      <c r="K28" s="355"/>
      <c r="L28" s="102"/>
      <c r="M28" s="102"/>
      <c r="N28" s="402"/>
      <c r="O28" s="124"/>
      <c r="P28" s="132">
        <f t="shared" si="1"/>
        <v>0</v>
      </c>
      <c r="Q28" s="134">
        <f t="shared" si="2"/>
        <v>0</v>
      </c>
      <c r="R28" s="134">
        <f t="shared" si="3"/>
        <v>0</v>
      </c>
      <c r="S28" s="32"/>
      <c r="T28" s="409"/>
      <c r="U28" s="409"/>
    </row>
    <row r="29" spans="1:21" ht="82.5" customHeight="1">
      <c r="A29" s="17">
        <v>21</v>
      </c>
      <c r="B29" s="43" t="s">
        <v>544</v>
      </c>
      <c r="C29" s="200" t="s">
        <v>371</v>
      </c>
      <c r="D29" s="68" t="s">
        <v>368</v>
      </c>
      <c r="E29" s="27" t="s">
        <v>369</v>
      </c>
      <c r="F29" s="17">
        <f t="shared" si="0"/>
        <v>1</v>
      </c>
      <c r="G29" s="431">
        <v>0</v>
      </c>
      <c r="H29" s="352"/>
      <c r="I29" s="98">
        <v>1</v>
      </c>
      <c r="J29" s="354"/>
      <c r="K29" s="355"/>
      <c r="L29" s="102"/>
      <c r="M29" s="102"/>
      <c r="N29" s="402"/>
      <c r="O29" s="124"/>
      <c r="P29" s="132">
        <f t="shared" si="1"/>
        <v>0</v>
      </c>
      <c r="Q29" s="134">
        <f t="shared" si="2"/>
        <v>0</v>
      </c>
      <c r="R29" s="134">
        <f t="shared" si="3"/>
        <v>0</v>
      </c>
      <c r="S29" s="32"/>
      <c r="T29" s="409"/>
      <c r="U29" s="409"/>
    </row>
    <row r="30" spans="1:21" ht="82.5" customHeight="1">
      <c r="A30" s="17">
        <v>22</v>
      </c>
      <c r="B30" s="378" t="s">
        <v>452</v>
      </c>
      <c r="C30" s="379" t="s">
        <v>152</v>
      </c>
      <c r="D30" s="68" t="s">
        <v>57</v>
      </c>
      <c r="E30" s="27" t="s">
        <v>396</v>
      </c>
      <c r="F30" s="17">
        <f t="shared" si="0"/>
        <v>2</v>
      </c>
      <c r="G30" s="431">
        <v>2</v>
      </c>
      <c r="H30" s="352"/>
      <c r="I30" s="353"/>
      <c r="J30" s="354"/>
      <c r="K30" s="355"/>
      <c r="L30" s="102"/>
      <c r="M30" s="102"/>
      <c r="N30" s="402"/>
      <c r="O30" s="124"/>
      <c r="P30" s="132">
        <f t="shared" si="1"/>
        <v>0</v>
      </c>
      <c r="Q30" s="134">
        <f t="shared" si="2"/>
        <v>0</v>
      </c>
      <c r="R30" s="134">
        <f t="shared" si="3"/>
        <v>0</v>
      </c>
      <c r="S30" s="32"/>
      <c r="T30" s="409"/>
      <c r="U30" s="409"/>
    </row>
    <row r="31" spans="1:21" ht="82.5" customHeight="1">
      <c r="A31" s="17">
        <v>23</v>
      </c>
      <c r="B31" s="380" t="s">
        <v>453</v>
      </c>
      <c r="C31" s="200" t="s">
        <v>398</v>
      </c>
      <c r="D31" s="68" t="s">
        <v>57</v>
      </c>
      <c r="E31" s="27" t="s">
        <v>397</v>
      </c>
      <c r="F31" s="17">
        <f t="shared" si="0"/>
        <v>15</v>
      </c>
      <c r="G31" s="431">
        <v>15</v>
      </c>
      <c r="H31" s="352"/>
      <c r="I31" s="353"/>
      <c r="J31" s="354"/>
      <c r="K31" s="355"/>
      <c r="L31" s="102"/>
      <c r="M31" s="102"/>
      <c r="N31" s="402"/>
      <c r="O31" s="124"/>
      <c r="P31" s="132">
        <f t="shared" si="1"/>
        <v>0</v>
      </c>
      <c r="Q31" s="134">
        <f t="shared" si="2"/>
        <v>0</v>
      </c>
      <c r="R31" s="134">
        <f t="shared" si="3"/>
        <v>0</v>
      </c>
      <c r="S31" s="32"/>
      <c r="T31" s="409"/>
      <c r="U31" s="409"/>
    </row>
    <row r="32" spans="1:21" ht="82.5" customHeight="1">
      <c r="A32" s="17">
        <v>24</v>
      </c>
      <c r="B32" s="381" t="s">
        <v>454</v>
      </c>
      <c r="C32" s="55" t="s">
        <v>399</v>
      </c>
      <c r="D32" s="68" t="s">
        <v>57</v>
      </c>
      <c r="E32" s="27" t="s">
        <v>397</v>
      </c>
      <c r="F32" s="17">
        <f t="shared" si="0"/>
        <v>2</v>
      </c>
      <c r="G32" s="431">
        <v>2</v>
      </c>
      <c r="H32" s="352"/>
      <c r="I32" s="353"/>
      <c r="J32" s="354"/>
      <c r="K32" s="355"/>
      <c r="L32" s="102"/>
      <c r="M32" s="102"/>
      <c r="N32" s="402"/>
      <c r="O32" s="124"/>
      <c r="P32" s="132">
        <f t="shared" si="1"/>
        <v>0</v>
      </c>
      <c r="Q32" s="134">
        <f t="shared" si="2"/>
        <v>0</v>
      </c>
      <c r="R32" s="134">
        <f t="shared" si="3"/>
        <v>0</v>
      </c>
      <c r="S32" s="32"/>
      <c r="T32" s="409"/>
      <c r="U32" s="409"/>
    </row>
    <row r="33" spans="1:21" s="350" customFormat="1" ht="82.5" customHeight="1">
      <c r="A33" s="17">
        <v>25</v>
      </c>
      <c r="B33" s="438" t="s">
        <v>650</v>
      </c>
      <c r="C33" s="84" t="s">
        <v>429</v>
      </c>
      <c r="D33" s="367" t="s">
        <v>657</v>
      </c>
      <c r="E33" s="27" t="s">
        <v>19</v>
      </c>
      <c r="F33" s="17">
        <f t="shared" si="0"/>
        <v>1</v>
      </c>
      <c r="G33" s="431">
        <v>0</v>
      </c>
      <c r="H33" s="96">
        <v>1</v>
      </c>
      <c r="I33" s="353"/>
      <c r="J33" s="354"/>
      <c r="K33" s="355"/>
      <c r="L33" s="102"/>
      <c r="M33" s="102"/>
      <c r="N33" s="402"/>
      <c r="O33" s="124"/>
      <c r="P33" s="132">
        <f t="shared" si="1"/>
        <v>0</v>
      </c>
      <c r="Q33" s="134">
        <f t="shared" si="2"/>
        <v>0</v>
      </c>
      <c r="R33" s="134">
        <f t="shared" si="3"/>
        <v>0</v>
      </c>
      <c r="S33" s="32"/>
      <c r="T33" s="409"/>
      <c r="U33" s="409"/>
    </row>
    <row r="34" spans="1:21" s="350" customFormat="1" ht="82.5" customHeight="1">
      <c r="A34" s="17">
        <v>26</v>
      </c>
      <c r="B34" s="438" t="s">
        <v>430</v>
      </c>
      <c r="C34" s="84" t="s">
        <v>400</v>
      </c>
      <c r="D34" s="367" t="s">
        <v>658</v>
      </c>
      <c r="E34" s="27" t="s">
        <v>34</v>
      </c>
      <c r="F34" s="17">
        <f t="shared" si="0"/>
        <v>1</v>
      </c>
      <c r="G34" s="431">
        <v>0</v>
      </c>
      <c r="H34" s="96">
        <v>1</v>
      </c>
      <c r="I34" s="353"/>
      <c r="J34" s="354"/>
      <c r="K34" s="355"/>
      <c r="L34" s="102"/>
      <c r="M34" s="102"/>
      <c r="N34" s="402"/>
      <c r="O34" s="124"/>
      <c r="P34" s="132">
        <f t="shared" si="1"/>
        <v>0</v>
      </c>
      <c r="Q34" s="134">
        <f t="shared" si="2"/>
        <v>0</v>
      </c>
      <c r="R34" s="134">
        <f t="shared" si="3"/>
        <v>0</v>
      </c>
      <c r="S34" s="32"/>
      <c r="T34" s="409"/>
      <c r="U34" s="409"/>
    </row>
    <row r="35" spans="1:21" s="350" customFormat="1" ht="82.5" customHeight="1">
      <c r="A35" s="17">
        <v>27</v>
      </c>
      <c r="B35" s="438" t="s">
        <v>648</v>
      </c>
      <c r="C35" s="84" t="s">
        <v>400</v>
      </c>
      <c r="D35" s="367" t="s">
        <v>657</v>
      </c>
      <c r="E35" s="27" t="s">
        <v>33</v>
      </c>
      <c r="F35" s="17">
        <f t="shared" si="0"/>
        <v>1</v>
      </c>
      <c r="G35" s="431">
        <v>0</v>
      </c>
      <c r="H35" s="96">
        <v>1</v>
      </c>
      <c r="I35" s="353"/>
      <c r="J35" s="354"/>
      <c r="K35" s="355"/>
      <c r="L35" s="102"/>
      <c r="M35" s="102"/>
      <c r="N35" s="402"/>
      <c r="O35" s="124"/>
      <c r="P35" s="132">
        <f t="shared" si="1"/>
        <v>0</v>
      </c>
      <c r="Q35" s="134">
        <f t="shared" si="2"/>
        <v>0</v>
      </c>
      <c r="R35" s="134">
        <f t="shared" si="3"/>
        <v>0</v>
      </c>
      <c r="S35" s="32"/>
      <c r="T35" s="409"/>
      <c r="U35" s="409"/>
    </row>
    <row r="36" spans="1:21" s="350" customFormat="1" ht="82.5" customHeight="1">
      <c r="A36" s="17">
        <v>28</v>
      </c>
      <c r="B36" s="438" t="s">
        <v>431</v>
      </c>
      <c r="C36" s="84" t="s">
        <v>429</v>
      </c>
      <c r="D36" s="367" t="s">
        <v>659</v>
      </c>
      <c r="E36" s="27" t="s">
        <v>432</v>
      </c>
      <c r="F36" s="17">
        <f t="shared" si="0"/>
        <v>1</v>
      </c>
      <c r="G36" s="431">
        <v>0</v>
      </c>
      <c r="H36" s="96">
        <v>1</v>
      </c>
      <c r="I36" s="353"/>
      <c r="J36" s="354"/>
      <c r="K36" s="355"/>
      <c r="L36" s="102"/>
      <c r="M36" s="102"/>
      <c r="N36" s="402"/>
      <c r="O36" s="124"/>
      <c r="P36" s="132">
        <f t="shared" si="1"/>
        <v>0</v>
      </c>
      <c r="Q36" s="134">
        <f t="shared" si="2"/>
        <v>0</v>
      </c>
      <c r="R36" s="134">
        <f t="shared" si="3"/>
        <v>0</v>
      </c>
      <c r="S36" s="32"/>
      <c r="T36" s="409"/>
      <c r="U36" s="409"/>
    </row>
    <row r="37" spans="1:21" s="350" customFormat="1" ht="82.5" customHeight="1">
      <c r="A37" s="17">
        <v>29</v>
      </c>
      <c r="B37" s="438" t="s">
        <v>647</v>
      </c>
      <c r="C37" s="382"/>
      <c r="D37" s="367" t="s">
        <v>660</v>
      </c>
      <c r="E37" s="27" t="s">
        <v>309</v>
      </c>
      <c r="F37" s="17">
        <f t="shared" si="0"/>
        <v>2</v>
      </c>
      <c r="G37" s="431">
        <v>0</v>
      </c>
      <c r="H37" s="96">
        <v>2</v>
      </c>
      <c r="I37" s="353"/>
      <c r="J37" s="354"/>
      <c r="K37" s="355"/>
      <c r="L37" s="102"/>
      <c r="M37" s="102"/>
      <c r="N37" s="402"/>
      <c r="O37" s="124"/>
      <c r="P37" s="132">
        <f t="shared" si="1"/>
        <v>0</v>
      </c>
      <c r="Q37" s="134">
        <f t="shared" si="2"/>
        <v>0</v>
      </c>
      <c r="R37" s="134">
        <f t="shared" si="3"/>
        <v>0</v>
      </c>
      <c r="S37" s="32"/>
      <c r="T37" s="409"/>
      <c r="U37" s="409"/>
    </row>
    <row r="38" spans="1:21" s="350" customFormat="1" ht="82.5" customHeight="1">
      <c r="A38" s="17">
        <v>30</v>
      </c>
      <c r="B38" s="438" t="s">
        <v>646</v>
      </c>
      <c r="C38" s="55" t="s">
        <v>429</v>
      </c>
      <c r="D38" s="68" t="s">
        <v>657</v>
      </c>
      <c r="E38" s="27" t="s">
        <v>19</v>
      </c>
      <c r="F38" s="17">
        <f t="shared" si="0"/>
        <v>1</v>
      </c>
      <c r="G38" s="431">
        <v>0</v>
      </c>
      <c r="H38" s="96">
        <v>1</v>
      </c>
      <c r="I38" s="353"/>
      <c r="J38" s="354"/>
      <c r="K38" s="355"/>
      <c r="L38" s="102"/>
      <c r="M38" s="102"/>
      <c r="N38" s="402"/>
      <c r="O38" s="124"/>
      <c r="P38" s="132">
        <f t="shared" si="1"/>
        <v>0</v>
      </c>
      <c r="Q38" s="134">
        <f t="shared" si="2"/>
        <v>0</v>
      </c>
      <c r="R38" s="134">
        <f t="shared" si="3"/>
        <v>0</v>
      </c>
      <c r="S38" s="32"/>
      <c r="T38" s="409"/>
      <c r="U38" s="409"/>
    </row>
    <row r="39" spans="1:21" s="421" customFormat="1" ht="136.5">
      <c r="A39" s="17">
        <v>31</v>
      </c>
      <c r="B39" s="27" t="s">
        <v>683</v>
      </c>
      <c r="C39" s="54" t="s">
        <v>530</v>
      </c>
      <c r="D39" s="29" t="s">
        <v>684</v>
      </c>
      <c r="E39" s="27" t="s">
        <v>531</v>
      </c>
      <c r="F39" s="17">
        <f t="shared" si="0"/>
        <v>1</v>
      </c>
      <c r="G39" s="94">
        <v>0</v>
      </c>
      <c r="H39" s="96"/>
      <c r="I39" s="98">
        <v>1</v>
      </c>
      <c r="J39" s="100"/>
      <c r="K39" s="102"/>
      <c r="L39" s="102"/>
      <c r="M39" s="102"/>
      <c r="N39" s="449"/>
      <c r="O39" s="124"/>
      <c r="P39" s="132">
        <f t="shared" si="1"/>
        <v>0</v>
      </c>
      <c r="Q39" s="134">
        <f t="shared" si="2"/>
        <v>0</v>
      </c>
      <c r="R39" s="134">
        <f t="shared" si="3"/>
        <v>0</v>
      </c>
      <c r="S39" s="450"/>
      <c r="T39" s="409"/>
      <c r="U39" s="409"/>
    </row>
    <row r="40" spans="1:21" s="421" customFormat="1" ht="126">
      <c r="A40" s="17">
        <v>32</v>
      </c>
      <c r="B40" s="14" t="s">
        <v>685</v>
      </c>
      <c r="C40" s="21" t="s">
        <v>545</v>
      </c>
      <c r="D40" s="21" t="s">
        <v>546</v>
      </c>
      <c r="E40" s="14" t="s">
        <v>547</v>
      </c>
      <c r="F40" s="17">
        <f t="shared" si="0"/>
        <v>1</v>
      </c>
      <c r="G40" s="94">
        <v>0</v>
      </c>
      <c r="H40" s="96"/>
      <c r="I40" s="98">
        <v>1</v>
      </c>
      <c r="J40" s="100"/>
      <c r="K40" s="102"/>
      <c r="L40" s="102"/>
      <c r="M40" s="102"/>
      <c r="N40" s="449"/>
      <c r="O40" s="124"/>
      <c r="P40" s="132">
        <f t="shared" si="1"/>
        <v>0</v>
      </c>
      <c r="Q40" s="134">
        <f t="shared" si="2"/>
        <v>0</v>
      </c>
      <c r="R40" s="134">
        <f t="shared" si="3"/>
        <v>0</v>
      </c>
      <c r="S40" s="450"/>
      <c r="T40" s="409"/>
      <c r="U40" s="409"/>
    </row>
    <row r="41" spans="1:21" s="421" customFormat="1" ht="126">
      <c r="A41" s="17">
        <v>33</v>
      </c>
      <c r="B41" s="14" t="s">
        <v>686</v>
      </c>
      <c r="C41" s="21"/>
      <c r="D41" s="21" t="s">
        <v>546</v>
      </c>
      <c r="E41" s="14" t="s">
        <v>24</v>
      </c>
      <c r="F41" s="17">
        <f t="shared" si="0"/>
        <v>2</v>
      </c>
      <c r="G41" s="94">
        <v>0</v>
      </c>
      <c r="H41" s="96"/>
      <c r="I41" s="98">
        <v>2</v>
      </c>
      <c r="J41" s="100"/>
      <c r="K41" s="102"/>
      <c r="L41" s="102"/>
      <c r="M41" s="102"/>
      <c r="N41" s="449"/>
      <c r="O41" s="124"/>
      <c r="P41" s="132">
        <f t="shared" si="1"/>
        <v>0</v>
      </c>
      <c r="Q41" s="134">
        <f t="shared" si="2"/>
        <v>0</v>
      </c>
      <c r="R41" s="134">
        <f t="shared" si="3"/>
        <v>0</v>
      </c>
      <c r="S41" s="450"/>
      <c r="T41" s="409"/>
      <c r="U41" s="409"/>
    </row>
    <row r="42" spans="1:21" s="421" customFormat="1" ht="105">
      <c r="A42" s="17">
        <v>34</v>
      </c>
      <c r="B42" s="330" t="s">
        <v>687</v>
      </c>
      <c r="C42" s="331"/>
      <c r="D42" s="68" t="s">
        <v>66</v>
      </c>
      <c r="E42" s="14" t="s">
        <v>30</v>
      </c>
      <c r="F42" s="17">
        <f t="shared" si="0"/>
        <v>1</v>
      </c>
      <c r="G42" s="94">
        <v>1</v>
      </c>
      <c r="H42" s="96"/>
      <c r="I42" s="98"/>
      <c r="J42" s="100"/>
      <c r="K42" s="102"/>
      <c r="L42" s="102"/>
      <c r="M42" s="102"/>
      <c r="N42" s="449"/>
      <c r="O42" s="124"/>
      <c r="P42" s="132">
        <f t="shared" si="1"/>
        <v>0</v>
      </c>
      <c r="Q42" s="134">
        <f t="shared" si="2"/>
        <v>0</v>
      </c>
      <c r="R42" s="134">
        <f t="shared" si="3"/>
        <v>0</v>
      </c>
      <c r="S42" s="450"/>
      <c r="T42" s="409"/>
      <c r="U42" s="409"/>
    </row>
    <row r="43" spans="1:21" s="437" customFormat="1" ht="71.25" customHeight="1">
      <c r="A43" s="17">
        <v>35</v>
      </c>
      <c r="B43" s="377" t="s">
        <v>688</v>
      </c>
      <c r="C43" s="451"/>
      <c r="D43" s="367" t="s">
        <v>655</v>
      </c>
      <c r="E43" s="374" t="s">
        <v>649</v>
      </c>
      <c r="F43" s="17">
        <f t="shared" si="0"/>
        <v>1</v>
      </c>
      <c r="G43" s="346"/>
      <c r="H43" s="347">
        <v>1</v>
      </c>
      <c r="I43" s="348"/>
      <c r="J43" s="349"/>
      <c r="K43" s="104"/>
      <c r="L43" s="104"/>
      <c r="M43" s="104"/>
      <c r="N43" s="449"/>
      <c r="O43" s="124"/>
      <c r="P43" s="132">
        <f t="shared" si="1"/>
        <v>0</v>
      </c>
      <c r="Q43" s="134">
        <f t="shared" si="2"/>
        <v>0</v>
      </c>
      <c r="R43" s="134">
        <f t="shared" si="3"/>
        <v>0</v>
      </c>
      <c r="S43" s="452"/>
      <c r="T43" s="409"/>
      <c r="U43" s="409"/>
    </row>
    <row r="44" spans="1:21" s="437" customFormat="1" ht="60.75" customHeight="1">
      <c r="A44" s="17">
        <v>36</v>
      </c>
      <c r="B44" s="377" t="s">
        <v>689</v>
      </c>
      <c r="C44" s="451"/>
      <c r="D44" s="367" t="s">
        <v>661</v>
      </c>
      <c r="E44" s="374" t="s">
        <v>649</v>
      </c>
      <c r="F44" s="17">
        <f t="shared" si="0"/>
        <v>1</v>
      </c>
      <c r="G44" s="346"/>
      <c r="H44" s="347">
        <v>1</v>
      </c>
      <c r="I44" s="348"/>
      <c r="J44" s="349"/>
      <c r="K44" s="104"/>
      <c r="L44" s="104"/>
      <c r="M44" s="104"/>
      <c r="N44" s="449"/>
      <c r="O44" s="124"/>
      <c r="P44" s="132">
        <f t="shared" si="1"/>
        <v>0</v>
      </c>
      <c r="Q44" s="134">
        <f t="shared" si="2"/>
        <v>0</v>
      </c>
      <c r="R44" s="134">
        <f t="shared" si="3"/>
        <v>0</v>
      </c>
      <c r="S44" s="452"/>
      <c r="T44" s="409"/>
      <c r="U44" s="409"/>
    </row>
    <row r="45" spans="1:21" s="437" customFormat="1" ht="81" customHeight="1">
      <c r="A45" s="17">
        <v>37</v>
      </c>
      <c r="B45" s="377" t="s">
        <v>690</v>
      </c>
      <c r="C45" s="451"/>
      <c r="D45" s="367" t="s">
        <v>662</v>
      </c>
      <c r="E45" s="374" t="s">
        <v>34</v>
      </c>
      <c r="F45" s="17">
        <f t="shared" si="0"/>
        <v>1</v>
      </c>
      <c r="G45" s="346"/>
      <c r="H45" s="347">
        <v>1</v>
      </c>
      <c r="I45" s="348"/>
      <c r="J45" s="349"/>
      <c r="K45" s="104"/>
      <c r="L45" s="104"/>
      <c r="M45" s="104"/>
      <c r="N45" s="449"/>
      <c r="O45" s="124"/>
      <c r="P45" s="132">
        <f t="shared" si="1"/>
        <v>0</v>
      </c>
      <c r="Q45" s="134">
        <f t="shared" si="2"/>
        <v>0</v>
      </c>
      <c r="R45" s="134">
        <f t="shared" si="3"/>
        <v>0</v>
      </c>
      <c r="S45" s="452"/>
      <c r="T45" s="409"/>
      <c r="U45" s="409"/>
    </row>
    <row r="46" spans="1:21" s="437" customFormat="1" ht="81" customHeight="1">
      <c r="A46" s="17">
        <v>38</v>
      </c>
      <c r="B46" s="377" t="s">
        <v>691</v>
      </c>
      <c r="C46" s="451"/>
      <c r="D46" s="367" t="s">
        <v>663</v>
      </c>
      <c r="E46" s="374" t="s">
        <v>47</v>
      </c>
      <c r="F46" s="17">
        <f t="shared" si="0"/>
        <v>1</v>
      </c>
      <c r="G46" s="346"/>
      <c r="H46" s="347">
        <v>1</v>
      </c>
      <c r="I46" s="348"/>
      <c r="J46" s="349"/>
      <c r="K46" s="104"/>
      <c r="L46" s="104"/>
      <c r="M46" s="104"/>
      <c r="N46" s="449"/>
      <c r="O46" s="124"/>
      <c r="P46" s="132">
        <f t="shared" si="1"/>
        <v>0</v>
      </c>
      <c r="Q46" s="134">
        <f t="shared" si="2"/>
        <v>0</v>
      </c>
      <c r="R46" s="134">
        <f t="shared" si="3"/>
        <v>0</v>
      </c>
      <c r="S46" s="452"/>
      <c r="T46" s="409"/>
      <c r="U46" s="409"/>
    </row>
    <row r="47" spans="1:21" s="437" customFormat="1" ht="61.5" customHeight="1">
      <c r="A47" s="17">
        <v>39</v>
      </c>
      <c r="B47" s="377" t="s">
        <v>692</v>
      </c>
      <c r="C47" s="451"/>
      <c r="D47" s="367" t="s">
        <v>663</v>
      </c>
      <c r="E47" s="374" t="s">
        <v>33</v>
      </c>
      <c r="F47" s="17">
        <f t="shared" si="0"/>
        <v>1</v>
      </c>
      <c r="G47" s="346"/>
      <c r="H47" s="347">
        <v>1</v>
      </c>
      <c r="I47" s="348"/>
      <c r="J47" s="349"/>
      <c r="K47" s="104"/>
      <c r="L47" s="104"/>
      <c r="M47" s="104"/>
      <c r="N47" s="449"/>
      <c r="O47" s="124"/>
      <c r="P47" s="132">
        <f t="shared" si="1"/>
        <v>0</v>
      </c>
      <c r="Q47" s="134">
        <f t="shared" si="2"/>
        <v>0</v>
      </c>
      <c r="R47" s="134">
        <f t="shared" si="3"/>
        <v>0</v>
      </c>
      <c r="S47" s="452"/>
      <c r="T47" s="409"/>
      <c r="U47" s="409"/>
    </row>
    <row r="48" spans="1:21" ht="82.5" customHeight="1">
      <c r="A48" s="17">
        <v>40</v>
      </c>
      <c r="B48" s="511" t="s">
        <v>693</v>
      </c>
      <c r="C48" s="84" t="s">
        <v>400</v>
      </c>
      <c r="D48" s="367" t="s">
        <v>57</v>
      </c>
      <c r="E48" s="49" t="s">
        <v>638</v>
      </c>
      <c r="F48" s="512">
        <f t="shared" si="0"/>
        <v>1</v>
      </c>
      <c r="G48" s="346"/>
      <c r="H48" s="347">
        <v>1</v>
      </c>
      <c r="I48" s="348"/>
      <c r="J48" s="349"/>
      <c r="K48" s="104"/>
      <c r="L48" s="104"/>
      <c r="M48" s="104"/>
      <c r="N48" s="513"/>
      <c r="O48" s="514"/>
      <c r="P48" s="207">
        <f t="shared" si="1"/>
        <v>0</v>
      </c>
      <c r="Q48" s="515">
        <f t="shared" si="2"/>
        <v>0</v>
      </c>
      <c r="R48" s="515">
        <f t="shared" si="3"/>
        <v>0</v>
      </c>
      <c r="S48" s="516"/>
      <c r="T48" s="434"/>
      <c r="U48" s="434"/>
    </row>
    <row r="49" spans="1:21" ht="82.5" customHeight="1">
      <c r="A49" s="17">
        <v>41</v>
      </c>
      <c r="B49" s="438" t="s">
        <v>820</v>
      </c>
      <c r="C49" s="55"/>
      <c r="D49" s="68" t="s">
        <v>57</v>
      </c>
      <c r="E49" s="27" t="s">
        <v>821</v>
      </c>
      <c r="F49" s="17">
        <f t="shared" si="0"/>
        <v>1</v>
      </c>
      <c r="G49" s="94">
        <v>1</v>
      </c>
      <c r="H49" s="96"/>
      <c r="I49" s="98"/>
      <c r="J49" s="100"/>
      <c r="K49" s="102"/>
      <c r="L49" s="102"/>
      <c r="M49" s="102"/>
      <c r="N49" s="402"/>
      <c r="O49" s="124"/>
      <c r="P49" s="132">
        <f t="shared" si="1"/>
        <v>0</v>
      </c>
      <c r="Q49" s="132">
        <f t="shared" si="2"/>
        <v>0</v>
      </c>
      <c r="R49" s="132">
        <f t="shared" si="3"/>
        <v>0</v>
      </c>
      <c r="S49" s="32"/>
      <c r="T49" s="409"/>
      <c r="U49" s="409"/>
    </row>
    <row r="50" spans="1:19" ht="21.75" customHeight="1">
      <c r="A50" s="530" t="s">
        <v>10</v>
      </c>
      <c r="B50" s="531"/>
      <c r="C50" s="531"/>
      <c r="D50" s="531"/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1"/>
      <c r="P50" s="532"/>
      <c r="Q50" s="197">
        <f>SUM(Q9:Q49)</f>
        <v>0</v>
      </c>
      <c r="R50" s="197">
        <f>SUM(R9:R49)</f>
        <v>0</v>
      </c>
      <c r="S50" s="7"/>
    </row>
    <row r="51" spans="2:19" ht="18" customHeight="1">
      <c r="B51" s="82"/>
      <c r="C51" s="89"/>
      <c r="D51" s="10"/>
      <c r="E51" s="10"/>
      <c r="F51" s="61"/>
      <c r="G51" s="61"/>
      <c r="H51" s="61"/>
      <c r="I51" s="61"/>
      <c r="J51" s="61"/>
      <c r="K51" s="61"/>
      <c r="L51" s="61"/>
      <c r="M51" s="61"/>
      <c r="N51" s="143"/>
      <c r="O51" s="152"/>
      <c r="P51" s="508" t="s">
        <v>819</v>
      </c>
      <c r="Q51" s="143"/>
      <c r="R51" s="143"/>
      <c r="S51" s="61"/>
    </row>
    <row r="52" spans="15:19" ht="12.75">
      <c r="O52" s="195"/>
      <c r="P52" s="144"/>
      <c r="Q52" s="144"/>
      <c r="R52" s="144"/>
      <c r="S52" s="496"/>
    </row>
    <row r="53" spans="15:19" ht="12.75">
      <c r="O53" s="195"/>
      <c r="P53" s="144"/>
      <c r="Q53" s="144"/>
      <c r="R53" s="144"/>
      <c r="S53" s="496"/>
    </row>
    <row r="55" spans="2:19" ht="52.5" customHeight="1">
      <c r="B55" s="82"/>
      <c r="C55" s="89"/>
      <c r="D55" s="10"/>
      <c r="E55" s="10"/>
      <c r="F55" s="61"/>
      <c r="G55" s="61"/>
      <c r="H55" s="61"/>
      <c r="I55" s="61"/>
      <c r="J55" s="61"/>
      <c r="K55" s="61"/>
      <c r="L55" s="61"/>
      <c r="M55" s="61"/>
      <c r="N55" s="528"/>
      <c r="O55" s="525"/>
      <c r="P55" s="525"/>
      <c r="Q55" s="525"/>
      <c r="R55" s="143"/>
      <c r="S55" s="61"/>
    </row>
  </sheetData>
  <sheetProtection/>
  <mergeCells count="5">
    <mergeCell ref="A50:P50"/>
    <mergeCell ref="C7:D7"/>
    <mergeCell ref="N55:Q55"/>
    <mergeCell ref="G6:I6"/>
    <mergeCell ref="J6:M6"/>
  </mergeCells>
  <printOptions/>
  <pageMargins left="0.1968503937007874" right="0.1968503937007874" top="0.5118110236220472" bottom="0.5118110236220472" header="0.5118110236220472" footer="0.5118110236220472"/>
  <pageSetup fitToHeight="0" fitToWidth="1" horizontalDpi="600" verticalDpi="600" orientation="landscape" paperSize="9" scale="70" r:id="rId1"/>
  <rowBreaks count="1" manualBreakCount="1">
    <brk id="50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="96" zoomScaleNormal="96" zoomScalePageLayoutView="0" workbookViewId="0" topLeftCell="A1">
      <selection activeCell="B5" sqref="B5"/>
    </sheetView>
  </sheetViews>
  <sheetFormatPr defaultColWidth="9.28125" defaultRowHeight="12.75"/>
  <cols>
    <col min="1" max="1" width="4.57421875" style="91" customWidth="1"/>
    <col min="2" max="2" width="31.421875" style="162" customWidth="1"/>
    <col min="3" max="3" width="24.421875" style="92" customWidth="1"/>
    <col min="4" max="4" width="25.421875" style="92" customWidth="1"/>
    <col min="5" max="5" width="10.57421875" style="92" customWidth="1"/>
    <col min="6" max="6" width="8.57421875" style="291" customWidth="1"/>
    <col min="7" max="7" width="9.421875" style="291" hidden="1" customWidth="1"/>
    <col min="8" max="8" width="9.00390625" style="291" hidden="1" customWidth="1"/>
    <col min="9" max="10" width="8.57421875" style="291" hidden="1" customWidth="1"/>
    <col min="11" max="13" width="8.57421875" style="92" hidden="1" customWidth="1"/>
    <col min="14" max="14" width="14.421875" style="144" customWidth="1"/>
    <col min="15" max="15" width="7.421875" style="195" customWidth="1"/>
    <col min="16" max="18" width="12.57421875" style="117" customWidth="1"/>
    <col min="19" max="19" width="15.421875" style="92" customWidth="1"/>
    <col min="20" max="20" width="19.421875" style="1" customWidth="1"/>
    <col min="21" max="21" width="37.28125" style="1" customWidth="1"/>
    <col min="22" max="16384" width="9.28125" style="1" customWidth="1"/>
  </cols>
  <sheetData>
    <row r="1" ht="12.75">
      <c r="B1" s="285" t="s">
        <v>279</v>
      </c>
    </row>
    <row r="2" spans="2:18" ht="12.75">
      <c r="B2" s="285" t="s">
        <v>280</v>
      </c>
      <c r="R2" s="127" t="s">
        <v>808</v>
      </c>
    </row>
    <row r="3" spans="1:19" ht="12.75">
      <c r="A3" s="51"/>
      <c r="B3" s="169"/>
      <c r="C3" s="135"/>
      <c r="D3" s="135"/>
      <c r="E3" s="135"/>
      <c r="F3" s="136"/>
      <c r="G3" s="136"/>
      <c r="H3" s="136"/>
      <c r="I3" s="136"/>
      <c r="J3" s="136"/>
      <c r="K3" s="137"/>
      <c r="L3" s="137"/>
      <c r="M3" s="137"/>
      <c r="N3" s="141"/>
      <c r="O3" s="152"/>
      <c r="P3" s="121"/>
      <c r="Q3" s="121"/>
      <c r="R3" s="121" t="s">
        <v>2</v>
      </c>
      <c r="S3" s="30"/>
    </row>
    <row r="4" spans="1:19" ht="15.75">
      <c r="A4" s="51"/>
      <c r="B4" s="408"/>
      <c r="C4" s="138"/>
      <c r="D4" s="201" t="s">
        <v>11</v>
      </c>
      <c r="E4" s="138"/>
      <c r="F4" s="139"/>
      <c r="G4" s="139"/>
      <c r="H4" s="139"/>
      <c r="I4" s="139"/>
      <c r="J4" s="139"/>
      <c r="K4" s="138"/>
      <c r="L4" s="138"/>
      <c r="M4" s="138"/>
      <c r="N4" s="142"/>
      <c r="O4" s="152"/>
      <c r="P4" s="121"/>
      <c r="Q4" s="121"/>
      <c r="R4" s="130"/>
      <c r="S4" s="30"/>
    </row>
    <row r="5" spans="1:19" ht="27" customHeight="1">
      <c r="A5" s="51"/>
      <c r="B5" s="169" t="s">
        <v>17</v>
      </c>
      <c r="C5" s="30"/>
      <c r="D5" s="332"/>
      <c r="E5" s="30"/>
      <c r="F5" s="70"/>
      <c r="G5" s="542" t="s">
        <v>364</v>
      </c>
      <c r="H5" s="543"/>
      <c r="I5" s="544"/>
      <c r="J5" s="545" t="s">
        <v>286</v>
      </c>
      <c r="K5" s="543"/>
      <c r="L5" s="543"/>
      <c r="M5" s="544"/>
      <c r="N5" s="494"/>
      <c r="O5" s="152"/>
      <c r="P5" s="121"/>
      <c r="Q5" s="121"/>
      <c r="R5" s="121"/>
      <c r="S5" s="30"/>
    </row>
    <row r="6" spans="1:21" ht="18.75" customHeight="1">
      <c r="A6" s="410"/>
      <c r="B6" s="245"/>
      <c r="C6" s="540" t="s">
        <v>264</v>
      </c>
      <c r="D6" s="541"/>
      <c r="E6" s="397"/>
      <c r="F6" s="240"/>
      <c r="G6" s="240"/>
      <c r="H6" s="240"/>
      <c r="I6" s="240"/>
      <c r="J6" s="286" t="s">
        <v>360</v>
      </c>
      <c r="K6" s="240"/>
      <c r="L6" s="541" t="s">
        <v>312</v>
      </c>
      <c r="M6" s="546"/>
      <c r="N6" s="411"/>
      <c r="O6" s="249"/>
      <c r="P6" s="248"/>
      <c r="Q6" s="248"/>
      <c r="R6" s="248"/>
      <c r="S6" s="258"/>
      <c r="T6" s="409"/>
      <c r="U6" s="409"/>
    </row>
    <row r="7" spans="1:21" s="292" customFormat="1" ht="77.25" customHeight="1">
      <c r="A7" s="240" t="s">
        <v>4</v>
      </c>
      <c r="B7" s="241" t="s">
        <v>508</v>
      </c>
      <c r="C7" s="240" t="s">
        <v>5</v>
      </c>
      <c r="D7" s="240" t="s">
        <v>92</v>
      </c>
      <c r="E7" s="240" t="s">
        <v>6</v>
      </c>
      <c r="F7" s="240" t="s">
        <v>135</v>
      </c>
      <c r="G7" s="240" t="s">
        <v>115</v>
      </c>
      <c r="H7" s="240" t="s">
        <v>116</v>
      </c>
      <c r="I7" s="240" t="s">
        <v>118</v>
      </c>
      <c r="J7" s="240" t="s">
        <v>117</v>
      </c>
      <c r="K7" s="240" t="s">
        <v>119</v>
      </c>
      <c r="L7" s="240" t="s">
        <v>120</v>
      </c>
      <c r="M7" s="240" t="s">
        <v>121</v>
      </c>
      <c r="N7" s="242" t="s">
        <v>260</v>
      </c>
      <c r="O7" s="243" t="s">
        <v>7</v>
      </c>
      <c r="P7" s="242" t="s">
        <v>261</v>
      </c>
      <c r="Q7" s="242" t="s">
        <v>262</v>
      </c>
      <c r="R7" s="242" t="s">
        <v>266</v>
      </c>
      <c r="S7" s="240" t="s">
        <v>3</v>
      </c>
      <c r="T7" s="240" t="s">
        <v>512</v>
      </c>
      <c r="U7" s="240" t="s">
        <v>519</v>
      </c>
    </row>
    <row r="8" spans="1:21" ht="45.75" customHeight="1">
      <c r="A8" s="194">
        <v>1</v>
      </c>
      <c r="B8" s="330" t="s">
        <v>417</v>
      </c>
      <c r="C8" s="68" t="s">
        <v>70</v>
      </c>
      <c r="D8" s="68" t="s">
        <v>69</v>
      </c>
      <c r="E8" s="64" t="s">
        <v>27</v>
      </c>
      <c r="F8" s="194">
        <f aca="true" t="shared" si="0" ref="F8:F17">SUM(G8:M8)</f>
        <v>5</v>
      </c>
      <c r="G8" s="94">
        <v>5</v>
      </c>
      <c r="H8" s="96"/>
      <c r="I8" s="98"/>
      <c r="J8" s="100"/>
      <c r="K8" s="102"/>
      <c r="L8" s="102"/>
      <c r="M8" s="102"/>
      <c r="N8" s="132"/>
      <c r="O8" s="323"/>
      <c r="P8" s="334">
        <f aca="true" t="shared" si="1" ref="P8:P17">ROUND(N8*(1+O8),2)</f>
        <v>0</v>
      </c>
      <c r="Q8" s="334">
        <f aca="true" t="shared" si="2" ref="Q8:Q17">N8*F8</f>
        <v>0</v>
      </c>
      <c r="R8" s="335">
        <f aca="true" t="shared" si="3" ref="R8:R17">P8*F8</f>
        <v>0</v>
      </c>
      <c r="S8" s="14"/>
      <c r="T8" s="409"/>
      <c r="U8" s="409"/>
    </row>
    <row r="9" spans="1:21" ht="79.5" customHeight="1">
      <c r="A9" s="194">
        <v>2</v>
      </c>
      <c r="B9" s="330" t="s">
        <v>488</v>
      </c>
      <c r="C9" s="68"/>
      <c r="D9" s="68" t="s">
        <v>69</v>
      </c>
      <c r="E9" s="64" t="s">
        <v>19</v>
      </c>
      <c r="F9" s="194">
        <f t="shared" si="0"/>
        <v>5</v>
      </c>
      <c r="G9" s="94">
        <v>5</v>
      </c>
      <c r="H9" s="96"/>
      <c r="I9" s="98"/>
      <c r="J9" s="100"/>
      <c r="K9" s="102"/>
      <c r="L9" s="102"/>
      <c r="M9" s="102"/>
      <c r="N9" s="132"/>
      <c r="O9" s="323"/>
      <c r="P9" s="334">
        <f t="shared" si="1"/>
        <v>0</v>
      </c>
      <c r="Q9" s="334">
        <f t="shared" si="2"/>
        <v>0</v>
      </c>
      <c r="R9" s="335">
        <f t="shared" si="3"/>
        <v>0</v>
      </c>
      <c r="S9" s="14"/>
      <c r="T9" s="409"/>
      <c r="U9" s="409"/>
    </row>
    <row r="10" spans="1:21" s="290" customFormat="1" ht="79.5" customHeight="1">
      <c r="A10" s="194">
        <v>3</v>
      </c>
      <c r="B10" s="330" t="s">
        <v>482</v>
      </c>
      <c r="C10" s="68" t="s">
        <v>483</v>
      </c>
      <c r="D10" s="68" t="s">
        <v>69</v>
      </c>
      <c r="E10" s="64" t="s">
        <v>402</v>
      </c>
      <c r="F10" s="194">
        <f t="shared" si="0"/>
        <v>1</v>
      </c>
      <c r="G10" s="94">
        <v>1</v>
      </c>
      <c r="H10" s="194"/>
      <c r="I10" s="194"/>
      <c r="J10" s="194"/>
      <c r="K10" s="194"/>
      <c r="L10" s="194"/>
      <c r="M10" s="194"/>
      <c r="N10" s="132"/>
      <c r="O10" s="323"/>
      <c r="P10" s="334">
        <f t="shared" si="1"/>
        <v>0</v>
      </c>
      <c r="Q10" s="334">
        <f t="shared" si="2"/>
        <v>0</v>
      </c>
      <c r="R10" s="335">
        <f t="shared" si="3"/>
        <v>0</v>
      </c>
      <c r="S10" s="64"/>
      <c r="T10" s="409"/>
      <c r="U10" s="409"/>
    </row>
    <row r="11" spans="1:21" ht="79.5" customHeight="1">
      <c r="A11" s="194">
        <v>4</v>
      </c>
      <c r="B11" s="330" t="s">
        <v>485</v>
      </c>
      <c r="C11" s="68" t="s">
        <v>486</v>
      </c>
      <c r="D11" s="68" t="s">
        <v>69</v>
      </c>
      <c r="E11" s="64" t="s">
        <v>397</v>
      </c>
      <c r="F11" s="194">
        <f t="shared" si="0"/>
        <v>1</v>
      </c>
      <c r="G11" s="94">
        <v>1</v>
      </c>
      <c r="H11" s="96"/>
      <c r="I11" s="98"/>
      <c r="J11" s="100"/>
      <c r="K11" s="102"/>
      <c r="L11" s="102"/>
      <c r="M11" s="102"/>
      <c r="N11" s="132"/>
      <c r="O11" s="323"/>
      <c r="P11" s="334">
        <f t="shared" si="1"/>
        <v>0</v>
      </c>
      <c r="Q11" s="334">
        <f t="shared" si="2"/>
        <v>0</v>
      </c>
      <c r="R11" s="335">
        <f t="shared" si="3"/>
        <v>0</v>
      </c>
      <c r="S11" s="14"/>
      <c r="T11" s="409"/>
      <c r="U11" s="409"/>
    </row>
    <row r="12" spans="1:21" ht="79.5" customHeight="1">
      <c r="A12" s="194">
        <v>5</v>
      </c>
      <c r="B12" s="330" t="s">
        <v>543</v>
      </c>
      <c r="C12" s="68" t="s">
        <v>487</v>
      </c>
      <c r="D12" s="68" t="s">
        <v>69</v>
      </c>
      <c r="E12" s="64" t="s">
        <v>291</v>
      </c>
      <c r="F12" s="194">
        <f t="shared" si="0"/>
        <v>1</v>
      </c>
      <c r="G12" s="94">
        <v>0</v>
      </c>
      <c r="H12" s="96"/>
      <c r="I12" s="98">
        <v>1</v>
      </c>
      <c r="J12" s="100"/>
      <c r="K12" s="102"/>
      <c r="L12" s="102"/>
      <c r="M12" s="102"/>
      <c r="N12" s="132"/>
      <c r="O12" s="323"/>
      <c r="P12" s="334">
        <f t="shared" si="1"/>
        <v>0</v>
      </c>
      <c r="Q12" s="334">
        <f t="shared" si="2"/>
        <v>0</v>
      </c>
      <c r="R12" s="335">
        <f t="shared" si="3"/>
        <v>0</v>
      </c>
      <c r="S12" s="14"/>
      <c r="T12" s="409"/>
      <c r="U12" s="409"/>
    </row>
    <row r="13" spans="1:21" s="309" customFormat="1" ht="79.5" customHeight="1">
      <c r="A13" s="194">
        <v>6</v>
      </c>
      <c r="B13" s="377" t="s">
        <v>694</v>
      </c>
      <c r="C13" s="367" t="s">
        <v>695</v>
      </c>
      <c r="D13" s="367" t="s">
        <v>552</v>
      </c>
      <c r="E13" s="453" t="s">
        <v>47</v>
      </c>
      <c r="F13" s="194">
        <f t="shared" si="0"/>
        <v>1</v>
      </c>
      <c r="G13" s="346">
        <v>0</v>
      </c>
      <c r="H13" s="347"/>
      <c r="I13" s="348">
        <v>1</v>
      </c>
      <c r="J13" s="349"/>
      <c r="K13" s="104"/>
      <c r="L13" s="104"/>
      <c r="M13" s="104"/>
      <c r="N13" s="207"/>
      <c r="O13" s="323"/>
      <c r="P13" s="334">
        <f t="shared" si="1"/>
        <v>0</v>
      </c>
      <c r="Q13" s="334">
        <f t="shared" si="2"/>
        <v>0</v>
      </c>
      <c r="R13" s="335">
        <f t="shared" si="3"/>
        <v>0</v>
      </c>
      <c r="S13" s="428"/>
      <c r="T13" s="429"/>
      <c r="U13" s="429"/>
    </row>
    <row r="14" spans="1:21" s="430" customFormat="1" ht="79.5" customHeight="1">
      <c r="A14" s="194">
        <v>7</v>
      </c>
      <c r="B14" s="330" t="s">
        <v>696</v>
      </c>
      <c r="C14" s="68" t="s">
        <v>697</v>
      </c>
      <c r="D14" s="68" t="s">
        <v>69</v>
      </c>
      <c r="E14" s="64" t="s">
        <v>397</v>
      </c>
      <c r="F14" s="194">
        <f t="shared" si="0"/>
        <v>1</v>
      </c>
      <c r="G14" s="94">
        <v>1</v>
      </c>
      <c r="H14" s="96"/>
      <c r="I14" s="98"/>
      <c r="J14" s="100"/>
      <c r="K14" s="102"/>
      <c r="L14" s="102"/>
      <c r="M14" s="102"/>
      <c r="N14" s="132"/>
      <c r="O14" s="323"/>
      <c r="P14" s="334">
        <f t="shared" si="1"/>
        <v>0</v>
      </c>
      <c r="Q14" s="334">
        <f t="shared" si="2"/>
        <v>0</v>
      </c>
      <c r="R14" s="335">
        <f t="shared" si="3"/>
        <v>0</v>
      </c>
      <c r="S14" s="424"/>
      <c r="T14" s="414"/>
      <c r="U14" s="414"/>
    </row>
    <row r="15" spans="1:21" s="430" customFormat="1" ht="79.5" customHeight="1">
      <c r="A15" s="194">
        <v>8</v>
      </c>
      <c r="B15" s="330" t="s">
        <v>698</v>
      </c>
      <c r="C15" s="68" t="s">
        <v>484</v>
      </c>
      <c r="D15" s="68" t="s">
        <v>69</v>
      </c>
      <c r="E15" s="64" t="s">
        <v>397</v>
      </c>
      <c r="F15" s="194">
        <f t="shared" si="0"/>
        <v>2</v>
      </c>
      <c r="G15" s="94">
        <v>2</v>
      </c>
      <c r="H15" s="96"/>
      <c r="I15" s="98"/>
      <c r="J15" s="100"/>
      <c r="K15" s="102"/>
      <c r="L15" s="102"/>
      <c r="M15" s="102"/>
      <c r="N15" s="132"/>
      <c r="O15" s="323"/>
      <c r="P15" s="334">
        <f t="shared" si="1"/>
        <v>0</v>
      </c>
      <c r="Q15" s="334">
        <f t="shared" si="2"/>
        <v>0</v>
      </c>
      <c r="R15" s="335">
        <f t="shared" si="3"/>
        <v>0</v>
      </c>
      <c r="S15" s="424"/>
      <c r="T15" s="414"/>
      <c r="U15" s="414"/>
    </row>
    <row r="16" spans="1:21" s="430" customFormat="1" ht="79.5" customHeight="1">
      <c r="A16" s="194">
        <v>9</v>
      </c>
      <c r="B16" s="330" t="s">
        <v>699</v>
      </c>
      <c r="C16" s="68" t="s">
        <v>484</v>
      </c>
      <c r="D16" s="68" t="s">
        <v>69</v>
      </c>
      <c r="E16" s="64" t="s">
        <v>397</v>
      </c>
      <c r="F16" s="194">
        <f t="shared" si="0"/>
        <v>1</v>
      </c>
      <c r="G16" s="94">
        <v>1</v>
      </c>
      <c r="H16" s="96"/>
      <c r="I16" s="98"/>
      <c r="J16" s="100"/>
      <c r="K16" s="102"/>
      <c r="L16" s="102"/>
      <c r="M16" s="102"/>
      <c r="N16" s="132"/>
      <c r="O16" s="323"/>
      <c r="P16" s="334">
        <f t="shared" si="1"/>
        <v>0</v>
      </c>
      <c r="Q16" s="334">
        <f t="shared" si="2"/>
        <v>0</v>
      </c>
      <c r="R16" s="335">
        <f t="shared" si="3"/>
        <v>0</v>
      </c>
      <c r="S16" s="424"/>
      <c r="T16" s="414"/>
      <c r="U16" s="414"/>
    </row>
    <row r="17" spans="1:21" s="430" customFormat="1" ht="79.5" customHeight="1">
      <c r="A17" s="194">
        <v>10</v>
      </c>
      <c r="B17" s="330" t="s">
        <v>700</v>
      </c>
      <c r="C17" s="68"/>
      <c r="D17" s="68" t="s">
        <v>69</v>
      </c>
      <c r="E17" s="64" t="s">
        <v>381</v>
      </c>
      <c r="F17" s="194">
        <f t="shared" si="0"/>
        <v>1</v>
      </c>
      <c r="G17" s="94">
        <v>1</v>
      </c>
      <c r="H17" s="96"/>
      <c r="I17" s="98"/>
      <c r="J17" s="100"/>
      <c r="K17" s="102"/>
      <c r="L17" s="102"/>
      <c r="M17" s="102"/>
      <c r="N17" s="132"/>
      <c r="O17" s="323"/>
      <c r="P17" s="334">
        <f t="shared" si="1"/>
        <v>0</v>
      </c>
      <c r="Q17" s="334">
        <f t="shared" si="2"/>
        <v>0</v>
      </c>
      <c r="R17" s="335">
        <f t="shared" si="3"/>
        <v>0</v>
      </c>
      <c r="S17" s="424"/>
      <c r="T17" s="414"/>
      <c r="U17" s="414"/>
    </row>
    <row r="18" spans="1:20" ht="21.75" customHeight="1">
      <c r="A18" s="537" t="s">
        <v>10</v>
      </c>
      <c r="B18" s="538"/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9"/>
      <c r="Q18" s="333">
        <f>SUM(Q8:Q17)</f>
        <v>0</v>
      </c>
      <c r="R18" s="333">
        <f>SUM(R8:R17)</f>
        <v>0</v>
      </c>
      <c r="S18" s="324"/>
      <c r="T18" s="293"/>
    </row>
    <row r="19" spans="1:20" ht="12.75">
      <c r="A19" s="7"/>
      <c r="B19" s="48"/>
      <c r="C19" s="7"/>
      <c r="D19" s="7"/>
      <c r="E19" s="7"/>
      <c r="F19" s="61"/>
      <c r="G19" s="7"/>
      <c r="H19" s="7"/>
      <c r="I19" s="7"/>
      <c r="J19" s="7"/>
      <c r="K19" s="7"/>
      <c r="L19" s="7"/>
      <c r="M19" s="7"/>
      <c r="N19" s="114"/>
      <c r="O19" s="109"/>
      <c r="P19" s="114"/>
      <c r="Q19" s="121"/>
      <c r="R19" s="114"/>
      <c r="S19" s="7"/>
      <c r="T19" s="293"/>
    </row>
    <row r="20" spans="1:20" ht="51.75" customHeight="1">
      <c r="A20" s="7"/>
      <c r="B20" s="205"/>
      <c r="C20" s="7"/>
      <c r="D20" s="7"/>
      <c r="E20" s="204"/>
      <c r="F20" s="204"/>
      <c r="G20" s="204"/>
      <c r="H20" s="204"/>
      <c r="I20" s="204"/>
      <c r="J20" s="204"/>
      <c r="K20" s="204"/>
      <c r="L20" s="204"/>
      <c r="M20" s="204"/>
      <c r="N20" s="528"/>
      <c r="O20" s="525"/>
      <c r="P20" s="525"/>
      <c r="Q20" s="525"/>
      <c r="R20" s="535" t="s">
        <v>819</v>
      </c>
      <c r="S20" s="536"/>
      <c r="T20" s="536"/>
    </row>
  </sheetData>
  <sheetProtection/>
  <mergeCells count="7">
    <mergeCell ref="R20:T20"/>
    <mergeCell ref="A18:P18"/>
    <mergeCell ref="N20:Q20"/>
    <mergeCell ref="C6:D6"/>
    <mergeCell ref="G5:I5"/>
    <mergeCell ref="J5:M5"/>
    <mergeCell ref="L6:M6"/>
  </mergeCells>
  <printOptions/>
  <pageMargins left="0.1968503937007874" right="0.1968503937007874" top="0.5118110236220472" bottom="0.5118110236220472" header="0.5118110236220472" footer="0.5118110236220472"/>
  <pageSetup horizontalDpi="600" verticalDpi="600" orientation="landscape" paperSize="9" scale="60" r:id="rId1"/>
  <rowBreaks count="1" manualBreakCount="1">
    <brk id="18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="106" zoomScaleNormal="106" zoomScalePageLayoutView="0" workbookViewId="0" topLeftCell="A3">
      <selection activeCell="S20" sqref="S20:U20"/>
    </sheetView>
  </sheetViews>
  <sheetFormatPr defaultColWidth="9.28125" defaultRowHeight="12.75"/>
  <cols>
    <col min="1" max="1" width="4.57421875" style="1" customWidth="1"/>
    <col min="2" max="2" width="27.421875" style="48" customWidth="1"/>
    <col min="3" max="3" width="19.421875" style="1" customWidth="1"/>
    <col min="4" max="4" width="23.421875" style="1" customWidth="1"/>
    <col min="5" max="5" width="9.28125" style="1" customWidth="1"/>
    <col min="6" max="6" width="8.57421875" style="290" customWidth="1"/>
    <col min="7" max="8" width="7.57421875" style="1" hidden="1" customWidth="1"/>
    <col min="9" max="9" width="9.421875" style="1" hidden="1" customWidth="1"/>
    <col min="10" max="10" width="10.421875" style="1" hidden="1" customWidth="1"/>
    <col min="11" max="11" width="8.57421875" style="1" hidden="1" customWidth="1"/>
    <col min="12" max="13" width="7.421875" style="1" hidden="1" customWidth="1"/>
    <col min="14" max="14" width="12.421875" style="111" customWidth="1"/>
    <col min="15" max="15" width="10.57421875" style="108" customWidth="1"/>
    <col min="16" max="16" width="11.421875" style="111" customWidth="1"/>
    <col min="17" max="17" width="11.421875" style="117" customWidth="1"/>
    <col min="18" max="18" width="15.57421875" style="111" customWidth="1"/>
    <col min="19" max="19" width="15.421875" style="1" customWidth="1"/>
    <col min="20" max="20" width="18.57421875" style="1" customWidth="1"/>
    <col min="21" max="21" width="34.28125" style="1" customWidth="1"/>
    <col min="22" max="16384" width="9.28125" style="1" customWidth="1"/>
  </cols>
  <sheetData>
    <row r="1" spans="2:18" ht="12.75">
      <c r="B1" s="285" t="s">
        <v>279</v>
      </c>
      <c r="R1" s="486" t="s">
        <v>808</v>
      </c>
    </row>
    <row r="2" spans="1:19" ht="12.75">
      <c r="A2" s="7"/>
      <c r="B2" s="285" t="s">
        <v>280</v>
      </c>
      <c r="C2" s="8"/>
      <c r="D2" s="8"/>
      <c r="E2" s="8"/>
      <c r="F2" s="90"/>
      <c r="G2" s="9"/>
      <c r="H2" s="9"/>
      <c r="I2" s="9"/>
      <c r="J2" s="9"/>
      <c r="K2" s="9"/>
      <c r="L2" s="9"/>
      <c r="M2" s="9"/>
      <c r="N2" s="114"/>
      <c r="O2" s="109"/>
      <c r="P2" s="114"/>
      <c r="Q2" s="121"/>
      <c r="R2" s="114" t="s">
        <v>2</v>
      </c>
      <c r="S2" s="7"/>
    </row>
    <row r="3" spans="1:19" ht="15.75">
      <c r="A3" s="7"/>
      <c r="B3" s="39" t="s">
        <v>11</v>
      </c>
      <c r="C3" s="12"/>
      <c r="D3" s="12"/>
      <c r="E3" s="12"/>
      <c r="F3" s="60"/>
      <c r="G3" s="12"/>
      <c r="H3" s="12"/>
      <c r="I3" s="12"/>
      <c r="J3" s="12"/>
      <c r="K3" s="12"/>
      <c r="L3" s="12"/>
      <c r="M3" s="12"/>
      <c r="N3" s="114"/>
      <c r="O3" s="109"/>
      <c r="P3" s="114"/>
      <c r="Q3" s="121"/>
      <c r="R3" s="130"/>
      <c r="S3" s="7"/>
    </row>
    <row r="4" spans="1:19" ht="15.75">
      <c r="A4" s="7"/>
      <c r="B4" s="39"/>
      <c r="C4" s="12"/>
      <c r="D4" s="12"/>
      <c r="E4" s="12"/>
      <c r="F4" s="60"/>
      <c r="G4" s="12"/>
      <c r="H4" s="12"/>
      <c r="I4" s="12"/>
      <c r="J4" s="12"/>
      <c r="K4" s="12"/>
      <c r="L4" s="12"/>
      <c r="M4" s="12"/>
      <c r="N4" s="114"/>
      <c r="O4" s="109"/>
      <c r="P4" s="114"/>
      <c r="Q4" s="121"/>
      <c r="R4" s="130"/>
      <c r="S4" s="7"/>
    </row>
    <row r="5" spans="1:19" ht="15.75" customHeight="1">
      <c r="A5" s="7"/>
      <c r="B5" s="57" t="s">
        <v>16</v>
      </c>
      <c r="C5" s="7"/>
      <c r="D5" s="336"/>
      <c r="E5" s="7"/>
      <c r="F5" s="61"/>
      <c r="G5" s="548" t="s">
        <v>285</v>
      </c>
      <c r="H5" s="549"/>
      <c r="I5" s="550"/>
      <c r="J5" s="551" t="s">
        <v>286</v>
      </c>
      <c r="K5" s="549"/>
      <c r="L5" s="549"/>
      <c r="M5" s="550"/>
      <c r="N5" s="497"/>
      <c r="O5" s="109"/>
      <c r="P5" s="114"/>
      <c r="Q5" s="121"/>
      <c r="R5" s="114"/>
      <c r="S5" s="7"/>
    </row>
    <row r="6" spans="1:21" ht="17.25" customHeight="1">
      <c r="A6" s="246"/>
      <c r="B6" s="250"/>
      <c r="C6" s="522" t="s">
        <v>264</v>
      </c>
      <c r="D6" s="547"/>
      <c r="E6" s="246"/>
      <c r="F6" s="246"/>
      <c r="G6" s="246"/>
      <c r="H6" s="246"/>
      <c r="I6" s="246"/>
      <c r="J6" s="246" t="s">
        <v>360</v>
      </c>
      <c r="K6" s="240"/>
      <c r="L6" s="552" t="s">
        <v>312</v>
      </c>
      <c r="M6" s="533"/>
      <c r="N6" s="251"/>
      <c r="O6" s="252"/>
      <c r="P6" s="251"/>
      <c r="Q6" s="248"/>
      <c r="R6" s="251"/>
      <c r="S6" s="246"/>
      <c r="T6" s="409"/>
      <c r="U6" s="409"/>
    </row>
    <row r="7" spans="1:21" ht="76.5">
      <c r="A7" s="240" t="s">
        <v>4</v>
      </c>
      <c r="B7" s="241" t="s">
        <v>508</v>
      </c>
      <c r="C7" s="240" t="s">
        <v>5</v>
      </c>
      <c r="D7" s="240" t="s">
        <v>92</v>
      </c>
      <c r="E7" s="240" t="s">
        <v>6</v>
      </c>
      <c r="F7" s="240" t="s">
        <v>135</v>
      </c>
      <c r="G7" s="240" t="s">
        <v>115</v>
      </c>
      <c r="H7" s="240" t="s">
        <v>116</v>
      </c>
      <c r="I7" s="240" t="s">
        <v>118</v>
      </c>
      <c r="J7" s="240" t="s">
        <v>117</v>
      </c>
      <c r="K7" s="240" t="s">
        <v>119</v>
      </c>
      <c r="L7" s="240" t="s">
        <v>120</v>
      </c>
      <c r="M7" s="240" t="s">
        <v>121</v>
      </c>
      <c r="N7" s="242" t="s">
        <v>267</v>
      </c>
      <c r="O7" s="243" t="s">
        <v>7</v>
      </c>
      <c r="P7" s="242" t="s">
        <v>261</v>
      </c>
      <c r="Q7" s="242" t="s">
        <v>262</v>
      </c>
      <c r="R7" s="242" t="s">
        <v>266</v>
      </c>
      <c r="S7" s="240" t="s">
        <v>3</v>
      </c>
      <c r="T7" s="240" t="s">
        <v>512</v>
      </c>
      <c r="U7" s="240" t="s">
        <v>519</v>
      </c>
    </row>
    <row r="8" spans="1:21" ht="64.5" customHeight="1">
      <c r="A8" s="17">
        <v>1</v>
      </c>
      <c r="B8" s="45" t="s">
        <v>505</v>
      </c>
      <c r="C8" s="29" t="s">
        <v>71</v>
      </c>
      <c r="D8" s="34" t="s">
        <v>72</v>
      </c>
      <c r="E8" s="27" t="s">
        <v>40</v>
      </c>
      <c r="F8" s="17">
        <f>SUM(G8:M8)</f>
        <v>4</v>
      </c>
      <c r="G8" s="94">
        <v>0</v>
      </c>
      <c r="H8" s="96"/>
      <c r="I8" s="98">
        <v>4</v>
      </c>
      <c r="J8" s="100"/>
      <c r="K8" s="102"/>
      <c r="L8" s="102"/>
      <c r="M8" s="102"/>
      <c r="N8" s="146"/>
      <c r="O8" s="147"/>
      <c r="P8" s="146">
        <f>ROUND(N8*(1+O8),2)</f>
        <v>0</v>
      </c>
      <c r="Q8" s="146">
        <f>N8*F8</f>
        <v>0</v>
      </c>
      <c r="R8" s="132">
        <f>P8*F8</f>
        <v>0</v>
      </c>
      <c r="S8" s="20"/>
      <c r="T8" s="409"/>
      <c r="U8" s="409"/>
    </row>
    <row r="9" spans="1:21" ht="73.5">
      <c r="A9" s="17">
        <v>2</v>
      </c>
      <c r="B9" s="45" t="s">
        <v>506</v>
      </c>
      <c r="C9" s="29" t="s">
        <v>43</v>
      </c>
      <c r="D9" s="34" t="s">
        <v>73</v>
      </c>
      <c r="E9" s="27" t="s">
        <v>42</v>
      </c>
      <c r="F9" s="17">
        <f aca="true" t="shared" si="0" ref="F9:F18">SUM(G9:M9)</f>
        <v>18</v>
      </c>
      <c r="G9" s="94">
        <v>0</v>
      </c>
      <c r="H9" s="96"/>
      <c r="I9" s="98">
        <v>18</v>
      </c>
      <c r="J9" s="100"/>
      <c r="K9" s="102"/>
      <c r="L9" s="102"/>
      <c r="M9" s="102"/>
      <c r="N9" s="146"/>
      <c r="O9" s="147"/>
      <c r="P9" s="146">
        <f aca="true" t="shared" si="1" ref="P9:P18">ROUND(N9*(1+O9),2)</f>
        <v>0</v>
      </c>
      <c r="Q9" s="146">
        <f aca="true" t="shared" si="2" ref="Q9:Q18">N9*F9</f>
        <v>0</v>
      </c>
      <c r="R9" s="132">
        <f aca="true" t="shared" si="3" ref="R9:R18">P9*F9</f>
        <v>0</v>
      </c>
      <c r="S9" s="20"/>
      <c r="T9" s="409"/>
      <c r="U9" s="409"/>
    </row>
    <row r="10" spans="1:21" ht="87" customHeight="1">
      <c r="A10" s="17">
        <v>3</v>
      </c>
      <c r="B10" s="45" t="s">
        <v>507</v>
      </c>
      <c r="C10" s="29" t="s">
        <v>74</v>
      </c>
      <c r="D10" s="34" t="s">
        <v>102</v>
      </c>
      <c r="E10" s="27" t="s">
        <v>30</v>
      </c>
      <c r="F10" s="17">
        <f t="shared" si="0"/>
        <v>6</v>
      </c>
      <c r="G10" s="94">
        <v>1</v>
      </c>
      <c r="H10" s="96"/>
      <c r="I10" s="98">
        <v>5</v>
      </c>
      <c r="J10" s="100"/>
      <c r="K10" s="102"/>
      <c r="L10" s="102"/>
      <c r="M10" s="102"/>
      <c r="N10" s="146"/>
      <c r="O10" s="147"/>
      <c r="P10" s="146">
        <f t="shared" si="1"/>
        <v>0</v>
      </c>
      <c r="Q10" s="146">
        <f t="shared" si="2"/>
        <v>0</v>
      </c>
      <c r="R10" s="132">
        <f t="shared" si="3"/>
        <v>0</v>
      </c>
      <c r="S10" s="20"/>
      <c r="T10" s="409"/>
      <c r="U10" s="409"/>
    </row>
    <row r="11" spans="1:21" ht="31.5">
      <c r="A11" s="17">
        <v>4</v>
      </c>
      <c r="B11" s="43" t="s">
        <v>418</v>
      </c>
      <c r="C11" s="21" t="s">
        <v>111</v>
      </c>
      <c r="D11" s="21" t="s">
        <v>57</v>
      </c>
      <c r="E11" s="14" t="s">
        <v>40</v>
      </c>
      <c r="F11" s="17">
        <f t="shared" si="0"/>
        <v>1</v>
      </c>
      <c r="G11" s="94">
        <v>1</v>
      </c>
      <c r="H11" s="96"/>
      <c r="I11" s="98"/>
      <c r="J11" s="100"/>
      <c r="K11" s="102"/>
      <c r="L11" s="102"/>
      <c r="M11" s="102"/>
      <c r="N11" s="115"/>
      <c r="O11" s="147"/>
      <c r="P11" s="146">
        <f t="shared" si="1"/>
        <v>0</v>
      </c>
      <c r="Q11" s="146">
        <f t="shared" si="2"/>
        <v>0</v>
      </c>
      <c r="R11" s="132">
        <f t="shared" si="3"/>
        <v>0</v>
      </c>
      <c r="S11" s="32"/>
      <c r="T11" s="409"/>
      <c r="U11" s="409"/>
    </row>
    <row r="12" spans="1:21" ht="31.5">
      <c r="A12" s="17">
        <v>5</v>
      </c>
      <c r="B12" s="43" t="s">
        <v>510</v>
      </c>
      <c r="C12" s="21" t="s">
        <v>274</v>
      </c>
      <c r="D12" s="21" t="s">
        <v>57</v>
      </c>
      <c r="E12" s="14" t="s">
        <v>40</v>
      </c>
      <c r="F12" s="17">
        <f t="shared" si="0"/>
        <v>10</v>
      </c>
      <c r="G12" s="94">
        <v>10</v>
      </c>
      <c r="H12" s="96"/>
      <c r="I12" s="98"/>
      <c r="J12" s="100"/>
      <c r="K12" s="102"/>
      <c r="L12" s="102"/>
      <c r="M12" s="102"/>
      <c r="N12" s="115"/>
      <c r="O12" s="147"/>
      <c r="P12" s="146">
        <f t="shared" si="1"/>
        <v>0</v>
      </c>
      <c r="Q12" s="146">
        <f t="shared" si="2"/>
        <v>0</v>
      </c>
      <c r="R12" s="132">
        <f t="shared" si="3"/>
        <v>0</v>
      </c>
      <c r="S12" s="19"/>
      <c r="T12" s="409"/>
      <c r="U12" s="409"/>
    </row>
    <row r="13" spans="1:21" ht="31.5">
      <c r="A13" s="17">
        <v>6</v>
      </c>
      <c r="B13" s="43" t="s">
        <v>509</v>
      </c>
      <c r="C13" s="29" t="s">
        <v>59</v>
      </c>
      <c r="D13" s="21" t="s">
        <v>57</v>
      </c>
      <c r="E13" s="27" t="s">
        <v>40</v>
      </c>
      <c r="F13" s="17">
        <f t="shared" si="0"/>
        <v>31</v>
      </c>
      <c r="G13" s="94">
        <v>31</v>
      </c>
      <c r="H13" s="96"/>
      <c r="I13" s="98"/>
      <c r="J13" s="100"/>
      <c r="K13" s="102"/>
      <c r="L13" s="102"/>
      <c r="M13" s="102"/>
      <c r="N13" s="115"/>
      <c r="O13" s="147"/>
      <c r="P13" s="146">
        <f t="shared" si="1"/>
        <v>0</v>
      </c>
      <c r="Q13" s="146">
        <f t="shared" si="2"/>
        <v>0</v>
      </c>
      <c r="R13" s="132">
        <f t="shared" si="3"/>
        <v>0</v>
      </c>
      <c r="S13" s="19"/>
      <c r="T13" s="409"/>
      <c r="U13" s="409"/>
    </row>
    <row r="14" spans="1:21" ht="31.5">
      <c r="A14" s="17">
        <v>7</v>
      </c>
      <c r="B14" s="43" t="s">
        <v>511</v>
      </c>
      <c r="C14" s="21" t="s">
        <v>275</v>
      </c>
      <c r="D14" s="21" t="s">
        <v>57</v>
      </c>
      <c r="E14" s="14" t="s">
        <v>42</v>
      </c>
      <c r="F14" s="17">
        <f t="shared" si="0"/>
        <v>20</v>
      </c>
      <c r="G14" s="94">
        <v>20</v>
      </c>
      <c r="H14" s="96"/>
      <c r="I14" s="98"/>
      <c r="J14" s="100"/>
      <c r="K14" s="102"/>
      <c r="L14" s="102"/>
      <c r="M14" s="102"/>
      <c r="N14" s="115"/>
      <c r="O14" s="147"/>
      <c r="P14" s="146">
        <f t="shared" si="1"/>
        <v>0</v>
      </c>
      <c r="Q14" s="146">
        <f t="shared" si="2"/>
        <v>0</v>
      </c>
      <c r="R14" s="132">
        <f t="shared" si="3"/>
        <v>0</v>
      </c>
      <c r="S14" s="19"/>
      <c r="T14" s="409"/>
      <c r="U14" s="409"/>
    </row>
    <row r="15" spans="1:21" ht="31.5">
      <c r="A15" s="17">
        <v>8</v>
      </c>
      <c r="B15" s="43" t="s">
        <v>419</v>
      </c>
      <c r="C15" s="21" t="s">
        <v>290</v>
      </c>
      <c r="D15" s="21" t="s">
        <v>57</v>
      </c>
      <c r="E15" s="14" t="s">
        <v>30</v>
      </c>
      <c r="F15" s="17">
        <f t="shared" si="0"/>
        <v>25</v>
      </c>
      <c r="G15" s="94">
        <v>25</v>
      </c>
      <c r="H15" s="96"/>
      <c r="I15" s="98"/>
      <c r="J15" s="100"/>
      <c r="K15" s="102"/>
      <c r="L15" s="102"/>
      <c r="M15" s="102"/>
      <c r="N15" s="115"/>
      <c r="O15" s="147"/>
      <c r="P15" s="146">
        <f t="shared" si="1"/>
        <v>0</v>
      </c>
      <c r="Q15" s="146">
        <f t="shared" si="2"/>
        <v>0</v>
      </c>
      <c r="R15" s="132">
        <f t="shared" si="3"/>
        <v>0</v>
      </c>
      <c r="S15" s="19"/>
      <c r="T15" s="409"/>
      <c r="U15" s="409"/>
    </row>
    <row r="16" spans="1:21" ht="87" customHeight="1">
      <c r="A16" s="17">
        <v>9</v>
      </c>
      <c r="B16" s="43" t="s">
        <v>701</v>
      </c>
      <c r="C16" s="29" t="s">
        <v>554</v>
      </c>
      <c r="D16" s="34" t="s">
        <v>102</v>
      </c>
      <c r="E16" s="14" t="s">
        <v>40</v>
      </c>
      <c r="F16" s="17">
        <f t="shared" si="0"/>
        <v>1</v>
      </c>
      <c r="G16" s="351">
        <v>1</v>
      </c>
      <c r="H16" s="96"/>
      <c r="I16" s="98"/>
      <c r="J16" s="100"/>
      <c r="K16" s="102"/>
      <c r="L16" s="102"/>
      <c r="M16" s="102"/>
      <c r="N16" s="115"/>
      <c r="O16" s="147"/>
      <c r="P16" s="146">
        <f t="shared" si="1"/>
        <v>0</v>
      </c>
      <c r="Q16" s="146">
        <f t="shared" si="2"/>
        <v>0</v>
      </c>
      <c r="R16" s="132">
        <f t="shared" si="3"/>
        <v>0</v>
      </c>
      <c r="S16" s="19"/>
      <c r="T16" s="409"/>
      <c r="U16" s="409"/>
    </row>
    <row r="17" spans="1:21" ht="66.75" customHeight="1">
      <c r="A17" s="17">
        <v>10</v>
      </c>
      <c r="B17" s="83" t="s">
        <v>702</v>
      </c>
      <c r="C17" s="22" t="s">
        <v>555</v>
      </c>
      <c r="D17" s="22" t="s">
        <v>57</v>
      </c>
      <c r="E17" s="374" t="s">
        <v>556</v>
      </c>
      <c r="F17" s="17">
        <f t="shared" si="0"/>
        <v>4</v>
      </c>
      <c r="G17" s="370">
        <v>4</v>
      </c>
      <c r="H17" s="347"/>
      <c r="I17" s="348"/>
      <c r="J17" s="349"/>
      <c r="K17" s="104"/>
      <c r="L17" s="104"/>
      <c r="M17" s="104"/>
      <c r="N17" s="432"/>
      <c r="O17" s="147"/>
      <c r="P17" s="146">
        <f t="shared" si="1"/>
        <v>0</v>
      </c>
      <c r="Q17" s="146">
        <f t="shared" si="2"/>
        <v>0</v>
      </c>
      <c r="R17" s="132">
        <f t="shared" si="3"/>
        <v>0</v>
      </c>
      <c r="S17" s="433"/>
      <c r="T17" s="434"/>
      <c r="U17" s="434"/>
    </row>
    <row r="18" spans="1:21" s="350" customFormat="1" ht="66.75" customHeight="1">
      <c r="A18" s="17">
        <v>11</v>
      </c>
      <c r="B18" s="43" t="s">
        <v>703</v>
      </c>
      <c r="C18" s="21" t="s">
        <v>635</v>
      </c>
      <c r="D18" s="21" t="s">
        <v>57</v>
      </c>
      <c r="E18" s="14" t="s">
        <v>30</v>
      </c>
      <c r="F18" s="17">
        <f t="shared" si="0"/>
        <v>10</v>
      </c>
      <c r="G18" s="351">
        <v>10</v>
      </c>
      <c r="H18" s="96"/>
      <c r="I18" s="98"/>
      <c r="J18" s="100"/>
      <c r="K18" s="102"/>
      <c r="L18" s="102"/>
      <c r="M18" s="102"/>
      <c r="N18" s="115"/>
      <c r="O18" s="147"/>
      <c r="P18" s="146">
        <f t="shared" si="1"/>
        <v>0</v>
      </c>
      <c r="Q18" s="146">
        <f t="shared" si="2"/>
        <v>0</v>
      </c>
      <c r="R18" s="132">
        <f t="shared" si="3"/>
        <v>0</v>
      </c>
      <c r="S18" s="19"/>
      <c r="T18" s="409"/>
      <c r="U18" s="409"/>
    </row>
    <row r="19" spans="1:21" s="237" customFormat="1" ht="26.25" customHeight="1">
      <c r="A19" s="537" t="s">
        <v>10</v>
      </c>
      <c r="B19" s="553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4"/>
      <c r="Q19" s="206">
        <f>SUM(Q8:Q18)</f>
        <v>0</v>
      </c>
      <c r="R19" s="206">
        <f>SUM(R8:R18)</f>
        <v>0</v>
      </c>
      <c r="S19" s="376"/>
      <c r="T19" s="435"/>
      <c r="U19" s="435"/>
    </row>
    <row r="20" spans="1:21" ht="47.25" customHeight="1">
      <c r="A20" s="7"/>
      <c r="B20" s="205"/>
      <c r="C20" s="7"/>
      <c r="D20" s="7"/>
      <c r="E20" s="204"/>
      <c r="F20" s="204"/>
      <c r="G20" s="204"/>
      <c r="H20" s="204"/>
      <c r="I20" s="204"/>
      <c r="J20" s="204"/>
      <c r="K20" s="204"/>
      <c r="L20" s="204"/>
      <c r="M20" s="204"/>
      <c r="N20" s="528"/>
      <c r="O20" s="525"/>
      <c r="P20" s="525"/>
      <c r="Q20" s="525"/>
      <c r="R20" s="237"/>
      <c r="S20" s="535" t="s">
        <v>819</v>
      </c>
      <c r="T20" s="536"/>
      <c r="U20" s="536"/>
    </row>
    <row r="21" spans="19:20" ht="12.75">
      <c r="S21" s="111"/>
      <c r="T21" s="486"/>
    </row>
    <row r="22" spans="19:20" ht="12.75">
      <c r="S22" s="111"/>
      <c r="T22" s="486"/>
    </row>
  </sheetData>
  <sheetProtection/>
  <mergeCells count="7">
    <mergeCell ref="S20:U20"/>
    <mergeCell ref="C6:D6"/>
    <mergeCell ref="N20:Q20"/>
    <mergeCell ref="G5:I5"/>
    <mergeCell ref="J5:M5"/>
    <mergeCell ref="L6:M6"/>
    <mergeCell ref="A19:P19"/>
  </mergeCells>
  <printOptions/>
  <pageMargins left="0.1968503937007874" right="0.1968503937007874" top="0.5118110236220472" bottom="0.5118110236220472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="115" zoomScaleNormal="115" zoomScalePageLayoutView="0" workbookViewId="0" topLeftCell="A47">
      <selection activeCell="Q52" sqref="Q52:S52"/>
    </sheetView>
  </sheetViews>
  <sheetFormatPr defaultColWidth="9.28125" defaultRowHeight="12.75"/>
  <cols>
    <col min="1" max="1" width="4.57421875" style="1" customWidth="1"/>
    <col min="2" max="2" width="24.00390625" style="1" customWidth="1"/>
    <col min="3" max="3" width="17.57421875" style="1" customWidth="1"/>
    <col min="4" max="4" width="29.421875" style="1" customWidth="1"/>
    <col min="5" max="5" width="11.28125" style="1" customWidth="1"/>
    <col min="6" max="6" width="8.421875" style="290" customWidth="1"/>
    <col min="7" max="7" width="7.421875" style="290" hidden="1" customWidth="1"/>
    <col min="8" max="8" width="7.57421875" style="290" hidden="1" customWidth="1"/>
    <col min="9" max="9" width="8.421875" style="290" hidden="1" customWidth="1"/>
    <col min="10" max="10" width="8.00390625" style="290" hidden="1" customWidth="1"/>
    <col min="11" max="13" width="9.421875" style="290" hidden="1" customWidth="1"/>
    <col min="14" max="14" width="10.421875" style="117" customWidth="1"/>
    <col min="15" max="15" width="7.421875" style="118" customWidth="1"/>
    <col min="16" max="17" width="12.57421875" style="117" customWidth="1"/>
    <col min="18" max="18" width="11.57421875" style="117" customWidth="1"/>
    <col min="19" max="19" width="15.421875" style="92" customWidth="1"/>
    <col min="20" max="20" width="16.7109375" style="1" customWidth="1"/>
    <col min="21" max="21" width="23.57421875" style="1" customWidth="1"/>
    <col min="22" max="16384" width="9.28125" style="1" customWidth="1"/>
  </cols>
  <sheetData>
    <row r="1" spans="2:18" ht="12.75">
      <c r="B1" s="285" t="s">
        <v>279</v>
      </c>
      <c r="R1" s="127" t="s">
        <v>808</v>
      </c>
    </row>
    <row r="2" spans="1:19" ht="14.25">
      <c r="A2" s="23"/>
      <c r="B2" s="285" t="s">
        <v>280</v>
      </c>
      <c r="C2" s="23"/>
      <c r="D2" s="23"/>
      <c r="E2" s="23"/>
      <c r="F2" s="87"/>
      <c r="G2" s="87"/>
      <c r="H2" s="87"/>
      <c r="I2" s="87"/>
      <c r="J2" s="87"/>
      <c r="K2" s="87"/>
      <c r="L2" s="87"/>
      <c r="M2" s="87"/>
      <c r="N2" s="149"/>
      <c r="O2" s="148"/>
      <c r="P2" s="149"/>
      <c r="Q2" s="149"/>
      <c r="R2" s="149" t="s">
        <v>2</v>
      </c>
      <c r="S2" s="150"/>
    </row>
    <row r="3" spans="1:19" ht="14.25">
      <c r="A3" s="23"/>
      <c r="B3" s="26" t="s">
        <v>11</v>
      </c>
      <c r="C3" s="25"/>
      <c r="D3" s="25"/>
      <c r="E3" s="25"/>
      <c r="F3" s="88"/>
      <c r="G3" s="88"/>
      <c r="H3" s="88"/>
      <c r="I3" s="88"/>
      <c r="J3" s="88"/>
      <c r="K3" s="88"/>
      <c r="L3" s="88"/>
      <c r="M3" s="88"/>
      <c r="N3" s="149"/>
      <c r="O3" s="148"/>
      <c r="P3" s="149"/>
      <c r="Q3" s="149"/>
      <c r="R3" s="130"/>
      <c r="S3" s="150"/>
    </row>
    <row r="4" spans="1:19" ht="14.25">
      <c r="A4" s="23"/>
      <c r="B4" s="26"/>
      <c r="C4" s="25"/>
      <c r="D4" s="25"/>
      <c r="E4" s="25"/>
      <c r="F4" s="88"/>
      <c r="G4" s="88"/>
      <c r="H4" s="88"/>
      <c r="I4" s="88"/>
      <c r="J4" s="88"/>
      <c r="K4" s="88"/>
      <c r="L4" s="88"/>
      <c r="M4" s="88"/>
      <c r="N4" s="149"/>
      <c r="O4" s="148"/>
      <c r="P4" s="149"/>
      <c r="Q4" s="149"/>
      <c r="R4" s="130"/>
      <c r="S4" s="150"/>
    </row>
    <row r="5" spans="1:19" ht="15.75">
      <c r="A5" s="23"/>
      <c r="B5" s="25" t="s">
        <v>15</v>
      </c>
      <c r="C5" s="23"/>
      <c r="D5" s="337"/>
      <c r="E5" s="23"/>
      <c r="F5" s="70"/>
      <c r="G5" s="526" t="s">
        <v>364</v>
      </c>
      <c r="H5" s="527"/>
      <c r="I5" s="533"/>
      <c r="J5" s="534" t="s">
        <v>286</v>
      </c>
      <c r="K5" s="557"/>
      <c r="L5" s="557"/>
      <c r="M5" s="547"/>
      <c r="N5" s="149"/>
      <c r="O5" s="148"/>
      <c r="P5" s="149"/>
      <c r="Q5" s="149"/>
      <c r="R5" s="149"/>
      <c r="S5" s="150"/>
    </row>
    <row r="6" spans="1:21" ht="14.25" customHeight="1">
      <c r="A6" s="253"/>
      <c r="B6" s="254"/>
      <c r="C6" s="556" t="s">
        <v>264</v>
      </c>
      <c r="D6" s="547"/>
      <c r="E6" s="253"/>
      <c r="F6" s="240"/>
      <c r="G6" s="240"/>
      <c r="H6" s="240"/>
      <c r="I6" s="240"/>
      <c r="J6" s="240" t="s">
        <v>360</v>
      </c>
      <c r="K6" s="240"/>
      <c r="L6" s="558" t="s">
        <v>312</v>
      </c>
      <c r="M6" s="547"/>
      <c r="N6" s="255"/>
      <c r="O6" s="256"/>
      <c r="P6" s="255"/>
      <c r="Q6" s="255"/>
      <c r="R6" s="255"/>
      <c r="S6" s="257"/>
      <c r="T6" s="409"/>
      <c r="U6" s="409"/>
    </row>
    <row r="7" spans="1:21" ht="114.75">
      <c r="A7" s="240" t="s">
        <v>4</v>
      </c>
      <c r="B7" s="419" t="s">
        <v>508</v>
      </c>
      <c r="C7" s="240" t="s">
        <v>5</v>
      </c>
      <c r="D7" s="240" t="s">
        <v>92</v>
      </c>
      <c r="E7" s="240" t="s">
        <v>6</v>
      </c>
      <c r="F7" s="240" t="s">
        <v>135</v>
      </c>
      <c r="G7" s="240" t="s">
        <v>115</v>
      </c>
      <c r="H7" s="240" t="s">
        <v>116</v>
      </c>
      <c r="I7" s="240" t="s">
        <v>118</v>
      </c>
      <c r="J7" s="240" t="s">
        <v>117</v>
      </c>
      <c r="K7" s="240" t="s">
        <v>119</v>
      </c>
      <c r="L7" s="240" t="s">
        <v>120</v>
      </c>
      <c r="M7" s="240" t="s">
        <v>121</v>
      </c>
      <c r="N7" s="242" t="s">
        <v>267</v>
      </c>
      <c r="O7" s="243" t="s">
        <v>7</v>
      </c>
      <c r="P7" s="242" t="s">
        <v>261</v>
      </c>
      <c r="Q7" s="242" t="s">
        <v>262</v>
      </c>
      <c r="R7" s="242" t="s">
        <v>266</v>
      </c>
      <c r="S7" s="240" t="s">
        <v>3</v>
      </c>
      <c r="T7" s="240" t="s">
        <v>512</v>
      </c>
      <c r="U7" s="240" t="s">
        <v>519</v>
      </c>
    </row>
    <row r="8" spans="1:21" ht="147">
      <c r="A8" s="17">
        <v>1</v>
      </c>
      <c r="B8" s="27" t="s">
        <v>88</v>
      </c>
      <c r="C8" s="29" t="s">
        <v>122</v>
      </c>
      <c r="D8" s="22" t="s">
        <v>96</v>
      </c>
      <c r="E8" s="27" t="s">
        <v>21</v>
      </c>
      <c r="F8" s="17">
        <f>SUM(G8:M8)</f>
        <v>1</v>
      </c>
      <c r="G8" s="94">
        <v>0</v>
      </c>
      <c r="H8" s="96"/>
      <c r="I8" s="98">
        <v>1</v>
      </c>
      <c r="J8" s="100"/>
      <c r="K8" s="102"/>
      <c r="L8" s="102"/>
      <c r="M8" s="102"/>
      <c r="N8" s="132"/>
      <c r="O8" s="124"/>
      <c r="P8" s="132">
        <f>ROUND(N8*(1+O8),2)</f>
        <v>0</v>
      </c>
      <c r="Q8" s="132">
        <f>N8*F8</f>
        <v>0</v>
      </c>
      <c r="R8" s="132">
        <f>P8*F8</f>
        <v>0</v>
      </c>
      <c r="S8" s="14"/>
      <c r="T8" s="409"/>
      <c r="U8" s="409"/>
    </row>
    <row r="9" spans="1:21" ht="147">
      <c r="A9" s="17">
        <v>2</v>
      </c>
      <c r="B9" s="27" t="s">
        <v>87</v>
      </c>
      <c r="C9" s="29" t="s">
        <v>132</v>
      </c>
      <c r="D9" s="21" t="s">
        <v>93</v>
      </c>
      <c r="E9" s="27" t="s">
        <v>26</v>
      </c>
      <c r="F9" s="17">
        <f aca="true" t="shared" si="0" ref="F9:F49">SUM(G9:M9)</f>
        <v>1</v>
      </c>
      <c r="G9" s="94">
        <v>0</v>
      </c>
      <c r="H9" s="96"/>
      <c r="I9" s="98">
        <v>1</v>
      </c>
      <c r="J9" s="100"/>
      <c r="K9" s="102"/>
      <c r="L9" s="102"/>
      <c r="M9" s="102"/>
      <c r="N9" s="132"/>
      <c r="O9" s="124"/>
      <c r="P9" s="132">
        <f aca="true" t="shared" si="1" ref="P9:P23">ROUND(N9*(1+O9),2)</f>
        <v>0</v>
      </c>
      <c r="Q9" s="132">
        <f aca="true" t="shared" si="2" ref="Q9:Q49">N9*F9</f>
        <v>0</v>
      </c>
      <c r="R9" s="132">
        <f aca="true" t="shared" si="3" ref="R9:R23">P9*F9</f>
        <v>0</v>
      </c>
      <c r="S9" s="14"/>
      <c r="T9" s="409"/>
      <c r="U9" s="409"/>
    </row>
    <row r="10" spans="1:21" ht="147">
      <c r="A10" s="17">
        <v>3</v>
      </c>
      <c r="B10" s="27" t="s">
        <v>75</v>
      </c>
      <c r="C10" s="29" t="s">
        <v>20</v>
      </c>
      <c r="D10" s="21" t="s">
        <v>96</v>
      </c>
      <c r="E10" s="28" t="s">
        <v>22</v>
      </c>
      <c r="F10" s="17">
        <f t="shared" si="0"/>
        <v>3</v>
      </c>
      <c r="G10" s="94">
        <v>0</v>
      </c>
      <c r="H10" s="96"/>
      <c r="I10" s="98">
        <v>3</v>
      </c>
      <c r="J10" s="100"/>
      <c r="K10" s="102"/>
      <c r="L10" s="102"/>
      <c r="M10" s="102"/>
      <c r="N10" s="132"/>
      <c r="O10" s="124"/>
      <c r="P10" s="132">
        <f t="shared" si="1"/>
        <v>0</v>
      </c>
      <c r="Q10" s="132">
        <f t="shared" si="2"/>
        <v>0</v>
      </c>
      <c r="R10" s="132">
        <f t="shared" si="3"/>
        <v>0</v>
      </c>
      <c r="S10" s="14"/>
      <c r="T10" s="412"/>
      <c r="U10" s="409"/>
    </row>
    <row r="11" spans="1:21" s="290" customFormat="1" ht="157.5">
      <c r="A11" s="17">
        <v>4</v>
      </c>
      <c r="B11" s="64" t="s">
        <v>500</v>
      </c>
      <c r="C11" s="404"/>
      <c r="D11" s="68" t="s">
        <v>256</v>
      </c>
      <c r="E11" s="343" t="s">
        <v>19</v>
      </c>
      <c r="F11" s="17">
        <f t="shared" si="0"/>
        <v>2</v>
      </c>
      <c r="G11" s="194">
        <v>0</v>
      </c>
      <c r="H11" s="194"/>
      <c r="I11" s="98">
        <v>2</v>
      </c>
      <c r="J11" s="194"/>
      <c r="K11" s="194"/>
      <c r="L11" s="194"/>
      <c r="M11" s="194"/>
      <c r="N11" s="115"/>
      <c r="O11" s="124"/>
      <c r="P11" s="334">
        <f t="shared" si="1"/>
        <v>0</v>
      </c>
      <c r="Q11" s="334">
        <f t="shared" si="2"/>
        <v>0</v>
      </c>
      <c r="R11" s="334">
        <f t="shared" si="3"/>
        <v>0</v>
      </c>
      <c r="S11" s="343"/>
      <c r="T11" s="409"/>
      <c r="U11" s="409"/>
    </row>
    <row r="12" spans="1:21" ht="157.5">
      <c r="A12" s="17">
        <v>5</v>
      </c>
      <c r="B12" s="14" t="s">
        <v>133</v>
      </c>
      <c r="C12" s="31"/>
      <c r="D12" s="21" t="s">
        <v>134</v>
      </c>
      <c r="E12" s="15" t="s">
        <v>25</v>
      </c>
      <c r="F12" s="17">
        <f t="shared" si="0"/>
        <v>1</v>
      </c>
      <c r="G12" s="94">
        <v>0</v>
      </c>
      <c r="H12" s="96"/>
      <c r="I12" s="98">
        <v>1</v>
      </c>
      <c r="J12" s="100"/>
      <c r="K12" s="102"/>
      <c r="L12" s="102"/>
      <c r="M12" s="102"/>
      <c r="N12" s="115"/>
      <c r="O12" s="124"/>
      <c r="P12" s="132">
        <f t="shared" si="1"/>
        <v>0</v>
      </c>
      <c r="Q12" s="132">
        <f t="shared" si="2"/>
        <v>0</v>
      </c>
      <c r="R12" s="132">
        <f t="shared" si="3"/>
        <v>0</v>
      </c>
      <c r="S12" s="14"/>
      <c r="T12" s="413"/>
      <c r="U12" s="409"/>
    </row>
    <row r="13" spans="1:21" ht="157.5">
      <c r="A13" s="17">
        <v>6</v>
      </c>
      <c r="B13" s="14" t="s">
        <v>77</v>
      </c>
      <c r="C13" s="50"/>
      <c r="D13" s="21" t="s">
        <v>97</v>
      </c>
      <c r="E13" s="15" t="s">
        <v>19</v>
      </c>
      <c r="F13" s="17">
        <f t="shared" si="0"/>
        <v>1</v>
      </c>
      <c r="G13" s="94">
        <v>0</v>
      </c>
      <c r="H13" s="96"/>
      <c r="I13" s="98">
        <v>1</v>
      </c>
      <c r="J13" s="100"/>
      <c r="K13" s="102"/>
      <c r="L13" s="102"/>
      <c r="M13" s="102"/>
      <c r="N13" s="115"/>
      <c r="O13" s="124"/>
      <c r="P13" s="132">
        <f t="shared" si="1"/>
        <v>0</v>
      </c>
      <c r="Q13" s="132">
        <f t="shared" si="2"/>
        <v>0</v>
      </c>
      <c r="R13" s="132">
        <f t="shared" si="3"/>
        <v>0</v>
      </c>
      <c r="S13" s="15"/>
      <c r="T13" s="409"/>
      <c r="U13" s="409"/>
    </row>
    <row r="14" spans="1:21" ht="147">
      <c r="A14" s="17">
        <v>7</v>
      </c>
      <c r="B14" s="14" t="s">
        <v>79</v>
      </c>
      <c r="C14" s="31"/>
      <c r="D14" s="21" t="s">
        <v>96</v>
      </c>
      <c r="E14" s="15" t="s">
        <v>22</v>
      </c>
      <c r="F14" s="17">
        <f t="shared" si="0"/>
        <v>3</v>
      </c>
      <c r="G14" s="94">
        <v>0</v>
      </c>
      <c r="H14" s="96"/>
      <c r="I14" s="98">
        <v>3</v>
      </c>
      <c r="J14" s="100"/>
      <c r="K14" s="102"/>
      <c r="L14" s="102"/>
      <c r="M14" s="102"/>
      <c r="N14" s="115"/>
      <c r="O14" s="124"/>
      <c r="P14" s="132">
        <f t="shared" si="1"/>
        <v>0</v>
      </c>
      <c r="Q14" s="132">
        <f t="shared" si="2"/>
        <v>0</v>
      </c>
      <c r="R14" s="132">
        <f t="shared" si="3"/>
        <v>0</v>
      </c>
      <c r="S14" s="15"/>
      <c r="T14" s="409"/>
      <c r="U14" s="409"/>
    </row>
    <row r="15" spans="1:21" ht="136.5">
      <c r="A15" s="17">
        <v>8</v>
      </c>
      <c r="B15" s="14" t="s">
        <v>80</v>
      </c>
      <c r="C15" s="325"/>
      <c r="D15" s="21" t="s">
        <v>94</v>
      </c>
      <c r="E15" s="15" t="s">
        <v>22</v>
      </c>
      <c r="F15" s="17">
        <f t="shared" si="0"/>
        <v>17</v>
      </c>
      <c r="G15" s="94">
        <v>0</v>
      </c>
      <c r="H15" s="96">
        <v>15</v>
      </c>
      <c r="I15" s="98">
        <v>2</v>
      </c>
      <c r="J15" s="100"/>
      <c r="K15" s="102"/>
      <c r="L15" s="102"/>
      <c r="M15" s="102"/>
      <c r="N15" s="115"/>
      <c r="O15" s="124"/>
      <c r="P15" s="132">
        <f t="shared" si="1"/>
        <v>0</v>
      </c>
      <c r="Q15" s="132">
        <f t="shared" si="2"/>
        <v>0</v>
      </c>
      <c r="R15" s="132">
        <f t="shared" si="3"/>
        <v>0</v>
      </c>
      <c r="S15" s="15"/>
      <c r="T15" s="413"/>
      <c r="U15" s="409"/>
    </row>
    <row r="16" spans="1:21" ht="136.5">
      <c r="A16" s="17">
        <v>9</v>
      </c>
      <c r="B16" s="14" t="s">
        <v>81</v>
      </c>
      <c r="C16" s="325"/>
      <c r="D16" s="21" t="s">
        <v>95</v>
      </c>
      <c r="E16" s="15" t="s">
        <v>19</v>
      </c>
      <c r="F16" s="17">
        <f t="shared" si="0"/>
        <v>2</v>
      </c>
      <c r="G16" s="94">
        <v>0</v>
      </c>
      <c r="H16" s="96">
        <v>1</v>
      </c>
      <c r="I16" s="98">
        <v>1</v>
      </c>
      <c r="J16" s="100"/>
      <c r="K16" s="102"/>
      <c r="L16" s="102"/>
      <c r="M16" s="102"/>
      <c r="N16" s="115"/>
      <c r="O16" s="124"/>
      <c r="P16" s="132">
        <f t="shared" si="1"/>
        <v>0</v>
      </c>
      <c r="Q16" s="132">
        <f t="shared" si="2"/>
        <v>0</v>
      </c>
      <c r="R16" s="132">
        <f t="shared" si="3"/>
        <v>0</v>
      </c>
      <c r="S16" s="15"/>
      <c r="T16" s="413"/>
      <c r="U16" s="409"/>
    </row>
    <row r="17" spans="1:21" ht="136.5">
      <c r="A17" s="17">
        <v>10</v>
      </c>
      <c r="B17" s="14" t="s">
        <v>82</v>
      </c>
      <c r="C17" s="325"/>
      <c r="D17" s="21" t="s">
        <v>815</v>
      </c>
      <c r="E17" s="15" t="s">
        <v>19</v>
      </c>
      <c r="F17" s="17">
        <f t="shared" si="0"/>
        <v>4</v>
      </c>
      <c r="G17" s="94">
        <v>0</v>
      </c>
      <c r="H17" s="96">
        <v>2</v>
      </c>
      <c r="I17" s="98">
        <v>2</v>
      </c>
      <c r="J17" s="100"/>
      <c r="K17" s="102"/>
      <c r="L17" s="102"/>
      <c r="M17" s="102"/>
      <c r="N17" s="115"/>
      <c r="O17" s="124"/>
      <c r="P17" s="132">
        <f t="shared" si="1"/>
        <v>0</v>
      </c>
      <c r="Q17" s="132">
        <f t="shared" si="2"/>
        <v>0</v>
      </c>
      <c r="R17" s="132">
        <f t="shared" si="3"/>
        <v>0</v>
      </c>
      <c r="S17" s="15"/>
      <c r="T17" s="413"/>
      <c r="U17" s="409"/>
    </row>
    <row r="18" spans="1:21" ht="189" customHeight="1">
      <c r="A18" s="17">
        <v>11</v>
      </c>
      <c r="B18" s="14" t="s">
        <v>76</v>
      </c>
      <c r="C18" s="29" t="s">
        <v>13</v>
      </c>
      <c r="D18" s="29" t="s">
        <v>90</v>
      </c>
      <c r="E18" s="28" t="s">
        <v>22</v>
      </c>
      <c r="F18" s="17">
        <f t="shared" si="0"/>
        <v>4</v>
      </c>
      <c r="G18" s="94">
        <v>4</v>
      </c>
      <c r="H18" s="96"/>
      <c r="I18" s="98"/>
      <c r="J18" s="100"/>
      <c r="K18" s="102"/>
      <c r="L18" s="102"/>
      <c r="M18" s="102"/>
      <c r="N18" s="132"/>
      <c r="O18" s="124"/>
      <c r="P18" s="132">
        <f t="shared" si="1"/>
        <v>0</v>
      </c>
      <c r="Q18" s="132">
        <f t="shared" si="2"/>
        <v>0</v>
      </c>
      <c r="R18" s="132">
        <f t="shared" si="3"/>
        <v>0</v>
      </c>
      <c r="S18" s="15"/>
      <c r="T18" s="413"/>
      <c r="U18" s="409"/>
    </row>
    <row r="19" spans="1:21" ht="105">
      <c r="A19" s="17">
        <v>12</v>
      </c>
      <c r="B19" s="14" t="s">
        <v>420</v>
      </c>
      <c r="C19" s="29" t="s">
        <v>13</v>
      </c>
      <c r="D19" s="29" t="s">
        <v>90</v>
      </c>
      <c r="E19" s="28" t="s">
        <v>22</v>
      </c>
      <c r="F19" s="17">
        <f t="shared" si="0"/>
        <v>1</v>
      </c>
      <c r="G19" s="94">
        <v>1</v>
      </c>
      <c r="H19" s="96"/>
      <c r="I19" s="98"/>
      <c r="J19" s="100"/>
      <c r="K19" s="102"/>
      <c r="L19" s="102"/>
      <c r="M19" s="102"/>
      <c r="N19" s="125"/>
      <c r="O19" s="124"/>
      <c r="P19" s="132">
        <f t="shared" si="1"/>
        <v>0</v>
      </c>
      <c r="Q19" s="132">
        <f t="shared" si="2"/>
        <v>0</v>
      </c>
      <c r="R19" s="132">
        <f t="shared" si="3"/>
        <v>0</v>
      </c>
      <c r="S19" s="15"/>
      <c r="T19" s="413"/>
      <c r="U19" s="409"/>
    </row>
    <row r="20" spans="1:21" ht="117" customHeight="1">
      <c r="A20" s="17">
        <v>13</v>
      </c>
      <c r="B20" s="27" t="s">
        <v>78</v>
      </c>
      <c r="C20" s="29" t="s">
        <v>45</v>
      </c>
      <c r="D20" s="29" t="s">
        <v>90</v>
      </c>
      <c r="E20" s="28" t="s">
        <v>22</v>
      </c>
      <c r="F20" s="17">
        <f t="shared" si="0"/>
        <v>1</v>
      </c>
      <c r="G20" s="94">
        <v>1</v>
      </c>
      <c r="H20" s="96"/>
      <c r="I20" s="98"/>
      <c r="J20" s="100"/>
      <c r="K20" s="102"/>
      <c r="L20" s="102"/>
      <c r="M20" s="102"/>
      <c r="N20" s="125"/>
      <c r="O20" s="124"/>
      <c r="P20" s="132">
        <f t="shared" si="1"/>
        <v>0</v>
      </c>
      <c r="Q20" s="132">
        <f t="shared" si="2"/>
        <v>0</v>
      </c>
      <c r="R20" s="132">
        <f t="shared" si="3"/>
        <v>0</v>
      </c>
      <c r="S20" s="15"/>
      <c r="T20" s="413"/>
      <c r="U20" s="409"/>
    </row>
    <row r="21" spans="1:21" ht="167.25" customHeight="1" hidden="1">
      <c r="A21" s="17">
        <v>14</v>
      </c>
      <c r="B21" s="14" t="s">
        <v>257</v>
      </c>
      <c r="C21" s="216" t="s">
        <v>259</v>
      </c>
      <c r="D21" s="21" t="s">
        <v>235</v>
      </c>
      <c r="E21" s="216" t="s">
        <v>258</v>
      </c>
      <c r="F21" s="17">
        <f t="shared" si="0"/>
        <v>0</v>
      </c>
      <c r="G21" s="94">
        <v>0</v>
      </c>
      <c r="H21" s="96"/>
      <c r="I21" s="98"/>
      <c r="J21" s="100"/>
      <c r="K21" s="102"/>
      <c r="L21" s="102"/>
      <c r="M21" s="102"/>
      <c r="N21" s="115"/>
      <c r="O21" s="124"/>
      <c r="P21" s="132">
        <f t="shared" si="1"/>
        <v>0</v>
      </c>
      <c r="Q21" s="132">
        <f t="shared" si="2"/>
        <v>0</v>
      </c>
      <c r="R21" s="132">
        <f t="shared" si="3"/>
        <v>0</v>
      </c>
      <c r="S21" s="15"/>
      <c r="T21" s="413"/>
      <c r="U21" s="409"/>
    </row>
    <row r="22" spans="1:21" ht="147">
      <c r="A22" s="17">
        <v>15</v>
      </c>
      <c r="B22" s="27" t="s">
        <v>328</v>
      </c>
      <c r="C22" s="29" t="s">
        <v>313</v>
      </c>
      <c r="D22" s="21" t="s">
        <v>814</v>
      </c>
      <c r="E22" s="27" t="s">
        <v>314</v>
      </c>
      <c r="F22" s="17">
        <f t="shared" si="0"/>
        <v>1</v>
      </c>
      <c r="G22" s="94">
        <v>0</v>
      </c>
      <c r="H22" s="96"/>
      <c r="I22" s="98">
        <v>1</v>
      </c>
      <c r="J22" s="100"/>
      <c r="K22" s="102"/>
      <c r="L22" s="102"/>
      <c r="M22" s="102"/>
      <c r="N22" s="132"/>
      <c r="O22" s="124"/>
      <c r="P22" s="132">
        <f t="shared" si="1"/>
        <v>0</v>
      </c>
      <c r="Q22" s="132">
        <f t="shared" si="2"/>
        <v>0</v>
      </c>
      <c r="R22" s="132">
        <f t="shared" si="3"/>
        <v>0</v>
      </c>
      <c r="S22" s="14"/>
      <c r="T22" s="409"/>
      <c r="U22" s="409"/>
    </row>
    <row r="23" spans="1:21" ht="157.5">
      <c r="A23" s="17">
        <v>16</v>
      </c>
      <c r="B23" s="27" t="s">
        <v>329</v>
      </c>
      <c r="C23" s="33"/>
      <c r="D23" s="29" t="s">
        <v>89</v>
      </c>
      <c r="E23" s="28" t="s">
        <v>19</v>
      </c>
      <c r="F23" s="17">
        <f t="shared" si="0"/>
        <v>1</v>
      </c>
      <c r="G23" s="94">
        <v>0</v>
      </c>
      <c r="H23" s="96"/>
      <c r="I23" s="98">
        <v>1</v>
      </c>
      <c r="J23" s="100"/>
      <c r="K23" s="102"/>
      <c r="L23" s="102"/>
      <c r="M23" s="102"/>
      <c r="N23" s="115"/>
      <c r="O23" s="124"/>
      <c r="P23" s="132">
        <f t="shared" si="1"/>
        <v>0</v>
      </c>
      <c r="Q23" s="132">
        <f t="shared" si="2"/>
        <v>0</v>
      </c>
      <c r="R23" s="132">
        <f t="shared" si="3"/>
        <v>0</v>
      </c>
      <c r="S23" s="15"/>
      <c r="T23" s="409"/>
      <c r="U23" s="409"/>
    </row>
    <row r="24" spans="1:21" s="309" customFormat="1" ht="157.5">
      <c r="A24" s="17">
        <v>17</v>
      </c>
      <c r="B24" s="223" t="s">
        <v>489</v>
      </c>
      <c r="C24" s="29"/>
      <c r="D24" s="29" t="s">
        <v>89</v>
      </c>
      <c r="E24" s="223" t="s">
        <v>22</v>
      </c>
      <c r="F24" s="17">
        <f t="shared" si="0"/>
        <v>3</v>
      </c>
      <c r="G24" s="94">
        <v>0</v>
      </c>
      <c r="H24" s="96"/>
      <c r="I24" s="98">
        <v>3</v>
      </c>
      <c r="J24" s="100"/>
      <c r="K24" s="102"/>
      <c r="L24" s="102"/>
      <c r="M24" s="102"/>
      <c r="N24" s="115"/>
      <c r="O24" s="124"/>
      <c r="P24" s="132">
        <f aca="true" t="shared" si="4" ref="P24:P49">ROUND(N24*(1+O24),2)</f>
        <v>0</v>
      </c>
      <c r="Q24" s="132">
        <f t="shared" si="2"/>
        <v>0</v>
      </c>
      <c r="R24" s="132">
        <f aca="true" t="shared" si="5" ref="R24:R49">P24*F24</f>
        <v>0</v>
      </c>
      <c r="S24" s="15"/>
      <c r="T24" s="414"/>
      <c r="U24" s="414"/>
    </row>
    <row r="25" spans="1:21" s="309" customFormat="1" ht="105">
      <c r="A25" s="17">
        <v>18</v>
      </c>
      <c r="B25" s="223" t="s">
        <v>437</v>
      </c>
      <c r="C25" s="29"/>
      <c r="D25" s="29" t="s">
        <v>438</v>
      </c>
      <c r="E25" s="223" t="s">
        <v>22</v>
      </c>
      <c r="F25" s="17">
        <f t="shared" si="0"/>
        <v>3</v>
      </c>
      <c r="G25" s="94">
        <v>0</v>
      </c>
      <c r="H25" s="96"/>
      <c r="I25" s="98">
        <v>3</v>
      </c>
      <c r="J25" s="100"/>
      <c r="K25" s="102"/>
      <c r="L25" s="102"/>
      <c r="M25" s="102"/>
      <c r="N25" s="115"/>
      <c r="O25" s="124"/>
      <c r="P25" s="146">
        <f t="shared" si="4"/>
        <v>0</v>
      </c>
      <c r="Q25" s="132">
        <f t="shared" si="2"/>
        <v>0</v>
      </c>
      <c r="R25" s="132">
        <f t="shared" si="5"/>
        <v>0</v>
      </c>
      <c r="S25" s="15"/>
      <c r="T25" s="414"/>
      <c r="U25" s="414"/>
    </row>
    <row r="26" spans="1:21" s="290" customFormat="1" ht="127.5" customHeight="1">
      <c r="A26" s="17">
        <v>19</v>
      </c>
      <c r="B26" s="405" t="s">
        <v>498</v>
      </c>
      <c r="C26" s="55" t="s">
        <v>367</v>
      </c>
      <c r="D26" s="68" t="s">
        <v>95</v>
      </c>
      <c r="E26" s="406" t="s">
        <v>499</v>
      </c>
      <c r="F26" s="17">
        <f t="shared" si="0"/>
        <v>1</v>
      </c>
      <c r="G26" s="94">
        <v>0</v>
      </c>
      <c r="H26" s="96"/>
      <c r="I26" s="98">
        <v>1</v>
      </c>
      <c r="J26" s="100"/>
      <c r="K26" s="102"/>
      <c r="L26" s="102"/>
      <c r="M26" s="102"/>
      <c r="N26" s="115"/>
      <c r="O26" s="124"/>
      <c r="P26" s="146">
        <f t="shared" si="4"/>
        <v>0</v>
      </c>
      <c r="Q26" s="132">
        <f t="shared" si="2"/>
        <v>0</v>
      </c>
      <c r="R26" s="132">
        <f t="shared" si="5"/>
        <v>0</v>
      </c>
      <c r="S26" s="343"/>
      <c r="T26" s="409"/>
      <c r="U26" s="409"/>
    </row>
    <row r="27" spans="1:21" s="359" customFormat="1" ht="127.5" customHeight="1">
      <c r="A27" s="17">
        <v>20</v>
      </c>
      <c r="B27" s="27" t="s">
        <v>704</v>
      </c>
      <c r="C27" s="29"/>
      <c r="D27" s="29" t="s">
        <v>89</v>
      </c>
      <c r="E27" s="28" t="s">
        <v>19</v>
      </c>
      <c r="F27" s="17">
        <f t="shared" si="0"/>
        <v>1</v>
      </c>
      <c r="G27" s="94">
        <v>0</v>
      </c>
      <c r="H27" s="96"/>
      <c r="I27" s="98">
        <v>1</v>
      </c>
      <c r="J27" s="100"/>
      <c r="K27" s="102"/>
      <c r="L27" s="102"/>
      <c r="M27" s="102"/>
      <c r="N27" s="125"/>
      <c r="O27" s="151"/>
      <c r="P27" s="146">
        <f t="shared" si="4"/>
        <v>0</v>
      </c>
      <c r="Q27" s="132">
        <f t="shared" si="2"/>
        <v>0</v>
      </c>
      <c r="R27" s="132">
        <f t="shared" si="5"/>
        <v>0</v>
      </c>
      <c r="S27" s="422"/>
      <c r="T27" s="414"/>
      <c r="U27" s="414"/>
    </row>
    <row r="28" spans="1:21" s="359" customFormat="1" ht="127.5" customHeight="1">
      <c r="A28" s="17">
        <v>21</v>
      </c>
      <c r="B28" s="27" t="s">
        <v>705</v>
      </c>
      <c r="C28" s="29"/>
      <c r="D28" s="29" t="s">
        <v>89</v>
      </c>
      <c r="E28" s="28" t="s">
        <v>19</v>
      </c>
      <c r="F28" s="17">
        <f t="shared" si="0"/>
        <v>1</v>
      </c>
      <c r="G28" s="94">
        <v>0</v>
      </c>
      <c r="H28" s="96"/>
      <c r="I28" s="98">
        <v>1</v>
      </c>
      <c r="J28" s="100"/>
      <c r="K28" s="102"/>
      <c r="L28" s="102"/>
      <c r="M28" s="102"/>
      <c r="N28" s="125"/>
      <c r="O28" s="151"/>
      <c r="P28" s="146">
        <f t="shared" si="4"/>
        <v>0</v>
      </c>
      <c r="Q28" s="132">
        <f t="shared" si="2"/>
        <v>0</v>
      </c>
      <c r="R28" s="132">
        <f t="shared" si="5"/>
        <v>0</v>
      </c>
      <c r="S28" s="422"/>
      <c r="T28" s="414"/>
      <c r="U28" s="414"/>
    </row>
    <row r="29" spans="1:21" s="359" customFormat="1" ht="127.5" customHeight="1">
      <c r="A29" s="17">
        <v>22</v>
      </c>
      <c r="B29" s="27" t="s">
        <v>706</v>
      </c>
      <c r="C29" s="29"/>
      <c r="D29" s="29" t="s">
        <v>89</v>
      </c>
      <c r="E29" s="28" t="s">
        <v>19</v>
      </c>
      <c r="F29" s="17">
        <f t="shared" si="0"/>
        <v>1</v>
      </c>
      <c r="G29" s="94">
        <v>0</v>
      </c>
      <c r="H29" s="96"/>
      <c r="I29" s="98">
        <v>1</v>
      </c>
      <c r="J29" s="100"/>
      <c r="K29" s="102"/>
      <c r="L29" s="102"/>
      <c r="M29" s="102"/>
      <c r="N29" s="125"/>
      <c r="O29" s="151"/>
      <c r="P29" s="146">
        <f t="shared" si="4"/>
        <v>0</v>
      </c>
      <c r="Q29" s="132">
        <f t="shared" si="2"/>
        <v>0</v>
      </c>
      <c r="R29" s="132">
        <f t="shared" si="5"/>
        <v>0</v>
      </c>
      <c r="S29" s="422"/>
      <c r="T29" s="414"/>
      <c r="U29" s="414"/>
    </row>
    <row r="30" spans="1:21" s="309" customFormat="1" ht="147">
      <c r="A30" s="17">
        <v>23</v>
      </c>
      <c r="B30" s="454" t="s">
        <v>707</v>
      </c>
      <c r="C30" s="29" t="s">
        <v>654</v>
      </c>
      <c r="D30" s="29" t="s">
        <v>200</v>
      </c>
      <c r="E30" s="454" t="s">
        <v>25</v>
      </c>
      <c r="F30" s="17">
        <f t="shared" si="0"/>
        <v>1</v>
      </c>
      <c r="G30" s="94">
        <v>0</v>
      </c>
      <c r="H30" s="96"/>
      <c r="I30" s="98">
        <v>1</v>
      </c>
      <c r="J30" s="100"/>
      <c r="K30" s="102"/>
      <c r="L30" s="102"/>
      <c r="M30" s="102"/>
      <c r="N30" s="115"/>
      <c r="O30" s="124"/>
      <c r="P30" s="146">
        <f t="shared" si="4"/>
        <v>0</v>
      </c>
      <c r="Q30" s="132">
        <f t="shared" si="2"/>
        <v>0</v>
      </c>
      <c r="R30" s="132">
        <f t="shared" si="5"/>
        <v>0</v>
      </c>
      <c r="S30" s="423"/>
      <c r="T30" s="414"/>
      <c r="U30" s="414"/>
    </row>
    <row r="31" spans="1:21" s="309" customFormat="1" ht="147">
      <c r="A31" s="17">
        <v>24</v>
      </c>
      <c r="B31" s="454" t="s">
        <v>708</v>
      </c>
      <c r="C31" s="29" t="s">
        <v>654</v>
      </c>
      <c r="D31" s="29" t="s">
        <v>200</v>
      </c>
      <c r="E31" s="454" t="s">
        <v>25</v>
      </c>
      <c r="F31" s="17">
        <f t="shared" si="0"/>
        <v>1</v>
      </c>
      <c r="G31" s="94">
        <v>0</v>
      </c>
      <c r="H31" s="96"/>
      <c r="I31" s="98">
        <v>1</v>
      </c>
      <c r="J31" s="100"/>
      <c r="K31" s="102"/>
      <c r="L31" s="102"/>
      <c r="M31" s="102"/>
      <c r="N31" s="115"/>
      <c r="O31" s="124"/>
      <c r="P31" s="146">
        <f t="shared" si="4"/>
        <v>0</v>
      </c>
      <c r="Q31" s="132">
        <f t="shared" si="2"/>
        <v>0</v>
      </c>
      <c r="R31" s="132">
        <f t="shared" si="5"/>
        <v>0</v>
      </c>
      <c r="S31" s="423"/>
      <c r="T31" s="414"/>
      <c r="U31" s="414"/>
    </row>
    <row r="32" spans="1:21" s="309" customFormat="1" ht="147">
      <c r="A32" s="17">
        <v>25</v>
      </c>
      <c r="B32" s="454" t="s">
        <v>709</v>
      </c>
      <c r="C32" s="29" t="s">
        <v>654</v>
      </c>
      <c r="D32" s="29" t="s">
        <v>200</v>
      </c>
      <c r="E32" s="454" t="s">
        <v>25</v>
      </c>
      <c r="F32" s="17">
        <f t="shared" si="0"/>
        <v>1</v>
      </c>
      <c r="G32" s="94">
        <v>0</v>
      </c>
      <c r="H32" s="96"/>
      <c r="I32" s="98">
        <v>1</v>
      </c>
      <c r="J32" s="100"/>
      <c r="K32" s="102"/>
      <c r="L32" s="102"/>
      <c r="M32" s="102"/>
      <c r="N32" s="115"/>
      <c r="O32" s="124"/>
      <c r="P32" s="146">
        <f t="shared" si="4"/>
        <v>0</v>
      </c>
      <c r="Q32" s="132">
        <f t="shared" si="2"/>
        <v>0</v>
      </c>
      <c r="R32" s="132">
        <f t="shared" si="5"/>
        <v>0</v>
      </c>
      <c r="S32" s="423"/>
      <c r="T32" s="414"/>
      <c r="U32" s="414"/>
    </row>
    <row r="33" spans="1:21" s="309" customFormat="1" ht="147">
      <c r="A33" s="17">
        <v>26</v>
      </c>
      <c r="B33" s="454" t="s">
        <v>710</v>
      </c>
      <c r="C33" s="29" t="s">
        <v>654</v>
      </c>
      <c r="D33" s="29" t="s">
        <v>200</v>
      </c>
      <c r="E33" s="454" t="s">
        <v>25</v>
      </c>
      <c r="F33" s="17">
        <f t="shared" si="0"/>
        <v>1</v>
      </c>
      <c r="G33" s="94">
        <v>0</v>
      </c>
      <c r="H33" s="96"/>
      <c r="I33" s="98">
        <v>1</v>
      </c>
      <c r="J33" s="100"/>
      <c r="K33" s="102"/>
      <c r="L33" s="102"/>
      <c r="M33" s="102"/>
      <c r="N33" s="115"/>
      <c r="O33" s="124"/>
      <c r="P33" s="146">
        <f t="shared" si="4"/>
        <v>0</v>
      </c>
      <c r="Q33" s="132">
        <f t="shared" si="2"/>
        <v>0</v>
      </c>
      <c r="R33" s="132">
        <f t="shared" si="5"/>
        <v>0</v>
      </c>
      <c r="S33" s="423"/>
      <c r="T33" s="414"/>
      <c r="U33" s="414"/>
    </row>
    <row r="34" spans="1:21" s="309" customFormat="1" ht="147">
      <c r="A34" s="17">
        <v>27</v>
      </c>
      <c r="B34" s="454" t="s">
        <v>711</v>
      </c>
      <c r="C34" s="29" t="s">
        <v>654</v>
      </c>
      <c r="D34" s="29" t="s">
        <v>200</v>
      </c>
      <c r="E34" s="454" t="s">
        <v>25</v>
      </c>
      <c r="F34" s="17">
        <f t="shared" si="0"/>
        <v>1</v>
      </c>
      <c r="G34" s="94">
        <v>0</v>
      </c>
      <c r="H34" s="96"/>
      <c r="I34" s="98">
        <v>1</v>
      </c>
      <c r="J34" s="100"/>
      <c r="K34" s="102"/>
      <c r="L34" s="102"/>
      <c r="M34" s="102"/>
      <c r="N34" s="115"/>
      <c r="O34" s="124"/>
      <c r="P34" s="146">
        <f t="shared" si="4"/>
        <v>0</v>
      </c>
      <c r="Q34" s="132">
        <f t="shared" si="2"/>
        <v>0</v>
      </c>
      <c r="R34" s="132">
        <f t="shared" si="5"/>
        <v>0</v>
      </c>
      <c r="S34" s="423"/>
      <c r="T34" s="414"/>
      <c r="U34" s="414"/>
    </row>
    <row r="35" spans="1:21" s="309" customFormat="1" ht="147">
      <c r="A35" s="17">
        <v>28</v>
      </c>
      <c r="B35" s="454" t="s">
        <v>712</v>
      </c>
      <c r="C35" s="29" t="s">
        <v>542</v>
      </c>
      <c r="D35" s="29" t="s">
        <v>200</v>
      </c>
      <c r="E35" s="454" t="s">
        <v>25</v>
      </c>
      <c r="F35" s="17">
        <f t="shared" si="0"/>
        <v>1</v>
      </c>
      <c r="G35" s="94">
        <v>0</v>
      </c>
      <c r="H35" s="96"/>
      <c r="I35" s="98">
        <v>1</v>
      </c>
      <c r="J35" s="100"/>
      <c r="K35" s="102"/>
      <c r="L35" s="102"/>
      <c r="M35" s="102"/>
      <c r="N35" s="115"/>
      <c r="O35" s="124"/>
      <c r="P35" s="146">
        <f t="shared" si="4"/>
        <v>0</v>
      </c>
      <c r="Q35" s="132">
        <f t="shared" si="2"/>
        <v>0</v>
      </c>
      <c r="R35" s="132">
        <f t="shared" si="5"/>
        <v>0</v>
      </c>
      <c r="S35" s="423"/>
      <c r="T35" s="414"/>
      <c r="U35" s="414"/>
    </row>
    <row r="36" spans="1:21" s="309" customFormat="1" ht="210">
      <c r="A36" s="17">
        <v>29</v>
      </c>
      <c r="B36" s="27" t="s">
        <v>713</v>
      </c>
      <c r="C36" s="29" t="s">
        <v>653</v>
      </c>
      <c r="D36" s="29" t="s">
        <v>89</v>
      </c>
      <c r="E36" s="27" t="s">
        <v>21</v>
      </c>
      <c r="F36" s="17">
        <f t="shared" si="0"/>
        <v>2</v>
      </c>
      <c r="G36" s="94">
        <v>0</v>
      </c>
      <c r="H36" s="96"/>
      <c r="I36" s="98">
        <v>2</v>
      </c>
      <c r="J36" s="100"/>
      <c r="K36" s="102"/>
      <c r="L36" s="102"/>
      <c r="M36" s="102"/>
      <c r="N36" s="132"/>
      <c r="O36" s="124"/>
      <c r="P36" s="146">
        <f t="shared" si="4"/>
        <v>0</v>
      </c>
      <c r="Q36" s="132">
        <f t="shared" si="2"/>
        <v>0</v>
      </c>
      <c r="R36" s="132">
        <f t="shared" si="5"/>
        <v>0</v>
      </c>
      <c r="S36" s="424"/>
      <c r="T36" s="414"/>
      <c r="U36" s="414"/>
    </row>
    <row r="37" spans="1:21" s="309" customFormat="1" ht="168">
      <c r="A37" s="17">
        <v>30</v>
      </c>
      <c r="B37" s="27" t="s">
        <v>714</v>
      </c>
      <c r="C37" s="29" t="s">
        <v>651</v>
      </c>
      <c r="D37" s="29" t="s">
        <v>89</v>
      </c>
      <c r="E37" s="27" t="s">
        <v>21</v>
      </c>
      <c r="F37" s="17">
        <f t="shared" si="0"/>
        <v>1</v>
      </c>
      <c r="G37" s="94">
        <v>0</v>
      </c>
      <c r="H37" s="96"/>
      <c r="I37" s="98">
        <v>1</v>
      </c>
      <c r="J37" s="100"/>
      <c r="K37" s="102"/>
      <c r="L37" s="102"/>
      <c r="M37" s="102"/>
      <c r="N37" s="132"/>
      <c r="O37" s="124"/>
      <c r="P37" s="146">
        <f t="shared" si="4"/>
        <v>0</v>
      </c>
      <c r="Q37" s="132">
        <f t="shared" si="2"/>
        <v>0</v>
      </c>
      <c r="R37" s="132">
        <f t="shared" si="5"/>
        <v>0</v>
      </c>
      <c r="S37" s="424"/>
      <c r="T37" s="414"/>
      <c r="U37" s="414"/>
    </row>
    <row r="38" spans="1:21" s="309" customFormat="1" ht="157.5">
      <c r="A38" s="17">
        <v>31</v>
      </c>
      <c r="B38" s="27" t="s">
        <v>715</v>
      </c>
      <c r="C38" s="29" t="s">
        <v>652</v>
      </c>
      <c r="D38" s="29" t="s">
        <v>89</v>
      </c>
      <c r="E38" s="27" t="s">
        <v>86</v>
      </c>
      <c r="F38" s="17">
        <f t="shared" si="0"/>
        <v>1</v>
      </c>
      <c r="G38" s="94">
        <v>0</v>
      </c>
      <c r="H38" s="96"/>
      <c r="I38" s="98">
        <v>1</v>
      </c>
      <c r="J38" s="100"/>
      <c r="K38" s="102"/>
      <c r="L38" s="102"/>
      <c r="M38" s="102"/>
      <c r="N38" s="132"/>
      <c r="O38" s="124"/>
      <c r="P38" s="146">
        <f t="shared" si="4"/>
        <v>0</v>
      </c>
      <c r="Q38" s="132">
        <f t="shared" si="2"/>
        <v>0</v>
      </c>
      <c r="R38" s="132">
        <f t="shared" si="5"/>
        <v>0</v>
      </c>
      <c r="S38" s="424"/>
      <c r="T38" s="414"/>
      <c r="U38" s="414"/>
    </row>
    <row r="39" spans="1:21" s="309" customFormat="1" ht="157.5">
      <c r="A39" s="17">
        <v>32</v>
      </c>
      <c r="B39" s="216" t="s">
        <v>716</v>
      </c>
      <c r="C39" s="217" t="s">
        <v>404</v>
      </c>
      <c r="D39" s="21" t="s">
        <v>237</v>
      </c>
      <c r="E39" s="216" t="s">
        <v>557</v>
      </c>
      <c r="F39" s="17">
        <f t="shared" si="0"/>
        <v>1</v>
      </c>
      <c r="G39" s="94">
        <v>1</v>
      </c>
      <c r="H39" s="96"/>
      <c r="I39" s="98"/>
      <c r="J39" s="100"/>
      <c r="K39" s="102"/>
      <c r="L39" s="102"/>
      <c r="M39" s="102"/>
      <c r="N39" s="132"/>
      <c r="O39" s="124"/>
      <c r="P39" s="146">
        <f t="shared" si="4"/>
        <v>0</v>
      </c>
      <c r="Q39" s="132">
        <f t="shared" si="2"/>
        <v>0</v>
      </c>
      <c r="R39" s="132">
        <f t="shared" si="5"/>
        <v>0</v>
      </c>
      <c r="S39" s="424"/>
      <c r="T39" s="414"/>
      <c r="U39" s="414"/>
    </row>
    <row r="40" spans="1:21" s="309" customFormat="1" ht="157.5">
      <c r="A40" s="17">
        <v>33</v>
      </c>
      <c r="B40" s="216" t="s">
        <v>717</v>
      </c>
      <c r="C40" s="217" t="s">
        <v>403</v>
      </c>
      <c r="D40" s="21" t="s">
        <v>237</v>
      </c>
      <c r="E40" s="216" t="s">
        <v>558</v>
      </c>
      <c r="F40" s="17">
        <f t="shared" si="0"/>
        <v>1</v>
      </c>
      <c r="G40" s="94">
        <v>1</v>
      </c>
      <c r="H40" s="96"/>
      <c r="I40" s="98"/>
      <c r="J40" s="100"/>
      <c r="K40" s="102"/>
      <c r="L40" s="102"/>
      <c r="M40" s="102"/>
      <c r="N40" s="132"/>
      <c r="O40" s="124"/>
      <c r="P40" s="146">
        <f t="shared" si="4"/>
        <v>0</v>
      </c>
      <c r="Q40" s="132">
        <f t="shared" si="2"/>
        <v>0</v>
      </c>
      <c r="R40" s="132">
        <f t="shared" si="5"/>
        <v>0</v>
      </c>
      <c r="S40" s="424"/>
      <c r="T40" s="414"/>
      <c r="U40" s="414"/>
    </row>
    <row r="41" spans="1:21" s="309" customFormat="1" ht="157.5">
      <c r="A41" s="17">
        <v>34</v>
      </c>
      <c r="B41" s="216" t="s">
        <v>718</v>
      </c>
      <c r="C41" s="217" t="s">
        <v>403</v>
      </c>
      <c r="D41" s="21" t="s">
        <v>237</v>
      </c>
      <c r="E41" s="216" t="s">
        <v>557</v>
      </c>
      <c r="F41" s="17">
        <f t="shared" si="0"/>
        <v>1</v>
      </c>
      <c r="G41" s="94">
        <v>1</v>
      </c>
      <c r="H41" s="96"/>
      <c r="I41" s="98"/>
      <c r="J41" s="100"/>
      <c r="K41" s="102"/>
      <c r="L41" s="102"/>
      <c r="M41" s="102"/>
      <c r="N41" s="132"/>
      <c r="O41" s="124"/>
      <c r="P41" s="146">
        <f t="shared" si="4"/>
        <v>0</v>
      </c>
      <c r="Q41" s="132">
        <f t="shared" si="2"/>
        <v>0</v>
      </c>
      <c r="R41" s="132">
        <f t="shared" si="5"/>
        <v>0</v>
      </c>
      <c r="S41" s="424"/>
      <c r="T41" s="414"/>
      <c r="U41" s="414"/>
    </row>
    <row r="42" spans="1:21" s="309" customFormat="1" ht="147">
      <c r="A42" s="17">
        <v>35</v>
      </c>
      <c r="B42" s="330" t="s">
        <v>719</v>
      </c>
      <c r="C42" s="68" t="s">
        <v>720</v>
      </c>
      <c r="D42" s="68" t="s">
        <v>560</v>
      </c>
      <c r="E42" s="27" t="s">
        <v>559</v>
      </c>
      <c r="F42" s="17">
        <f t="shared" si="0"/>
        <v>1</v>
      </c>
      <c r="G42" s="94">
        <v>1</v>
      </c>
      <c r="H42" s="96"/>
      <c r="I42" s="98"/>
      <c r="J42" s="100"/>
      <c r="K42" s="102"/>
      <c r="L42" s="102"/>
      <c r="M42" s="102"/>
      <c r="N42" s="132"/>
      <c r="O42" s="124"/>
      <c r="P42" s="146">
        <f t="shared" si="4"/>
        <v>0</v>
      </c>
      <c r="Q42" s="132">
        <f t="shared" si="2"/>
        <v>0</v>
      </c>
      <c r="R42" s="132">
        <f t="shared" si="5"/>
        <v>0</v>
      </c>
      <c r="S42" s="424"/>
      <c r="T42" s="414"/>
      <c r="U42" s="414"/>
    </row>
    <row r="43" spans="1:21" s="309" customFormat="1" ht="147">
      <c r="A43" s="17">
        <v>36</v>
      </c>
      <c r="B43" s="330" t="s">
        <v>721</v>
      </c>
      <c r="C43" s="68" t="s">
        <v>720</v>
      </c>
      <c r="D43" s="68" t="s">
        <v>560</v>
      </c>
      <c r="E43" s="27" t="s">
        <v>559</v>
      </c>
      <c r="F43" s="17">
        <f t="shared" si="0"/>
        <v>1</v>
      </c>
      <c r="G43" s="94">
        <v>1</v>
      </c>
      <c r="H43" s="96"/>
      <c r="I43" s="98"/>
      <c r="J43" s="100"/>
      <c r="K43" s="102"/>
      <c r="L43" s="102"/>
      <c r="M43" s="102"/>
      <c r="N43" s="132"/>
      <c r="O43" s="124"/>
      <c r="P43" s="146">
        <f t="shared" si="4"/>
        <v>0</v>
      </c>
      <c r="Q43" s="132">
        <f t="shared" si="2"/>
        <v>0</v>
      </c>
      <c r="R43" s="132">
        <f t="shared" si="5"/>
        <v>0</v>
      </c>
      <c r="S43" s="424"/>
      <c r="T43" s="414"/>
      <c r="U43" s="414"/>
    </row>
    <row r="44" spans="1:21" s="309" customFormat="1" ht="147">
      <c r="A44" s="17">
        <v>37</v>
      </c>
      <c r="B44" s="330" t="s">
        <v>722</v>
      </c>
      <c r="C44" s="68" t="s">
        <v>720</v>
      </c>
      <c r="D44" s="68" t="s">
        <v>560</v>
      </c>
      <c r="E44" s="27" t="s">
        <v>559</v>
      </c>
      <c r="F44" s="17">
        <f t="shared" si="0"/>
        <v>1</v>
      </c>
      <c r="G44" s="94">
        <v>1</v>
      </c>
      <c r="H44" s="96"/>
      <c r="I44" s="98"/>
      <c r="J44" s="100"/>
      <c r="K44" s="102"/>
      <c r="L44" s="102"/>
      <c r="M44" s="102"/>
      <c r="N44" s="132"/>
      <c r="O44" s="124"/>
      <c r="P44" s="146">
        <f t="shared" si="4"/>
        <v>0</v>
      </c>
      <c r="Q44" s="132">
        <f t="shared" si="2"/>
        <v>0</v>
      </c>
      <c r="R44" s="132">
        <f t="shared" si="5"/>
        <v>0</v>
      </c>
      <c r="S44" s="424"/>
      <c r="T44" s="414"/>
      <c r="U44" s="414"/>
    </row>
    <row r="45" spans="1:21" s="309" customFormat="1" ht="147">
      <c r="A45" s="17">
        <v>38</v>
      </c>
      <c r="B45" s="330" t="s">
        <v>723</v>
      </c>
      <c r="C45" s="68" t="s">
        <v>724</v>
      </c>
      <c r="D45" s="68" t="s">
        <v>560</v>
      </c>
      <c r="E45" s="27" t="s">
        <v>559</v>
      </c>
      <c r="F45" s="17">
        <f t="shared" si="0"/>
        <v>1</v>
      </c>
      <c r="G45" s="94">
        <v>1</v>
      </c>
      <c r="H45" s="96"/>
      <c r="I45" s="98"/>
      <c r="J45" s="100"/>
      <c r="K45" s="102"/>
      <c r="L45" s="102"/>
      <c r="M45" s="102"/>
      <c r="N45" s="132"/>
      <c r="O45" s="124"/>
      <c r="P45" s="146">
        <f t="shared" si="4"/>
        <v>0</v>
      </c>
      <c r="Q45" s="132">
        <f t="shared" si="2"/>
        <v>0</v>
      </c>
      <c r="R45" s="132">
        <f t="shared" si="5"/>
        <v>0</v>
      </c>
      <c r="S45" s="424"/>
      <c r="T45" s="414"/>
      <c r="U45" s="414"/>
    </row>
    <row r="46" spans="1:21" s="309" customFormat="1" ht="147">
      <c r="A46" s="17">
        <v>39</v>
      </c>
      <c r="B46" s="330" t="s">
        <v>725</v>
      </c>
      <c r="C46" s="68" t="s">
        <v>720</v>
      </c>
      <c r="D46" s="68" t="s">
        <v>560</v>
      </c>
      <c r="E46" s="27" t="s">
        <v>559</v>
      </c>
      <c r="F46" s="17">
        <f t="shared" si="0"/>
        <v>1</v>
      </c>
      <c r="G46" s="94">
        <v>1</v>
      </c>
      <c r="H46" s="96"/>
      <c r="I46" s="98"/>
      <c r="J46" s="100"/>
      <c r="K46" s="102"/>
      <c r="L46" s="102"/>
      <c r="M46" s="102"/>
      <c r="N46" s="132"/>
      <c r="O46" s="124"/>
      <c r="P46" s="146">
        <f t="shared" si="4"/>
        <v>0</v>
      </c>
      <c r="Q46" s="132">
        <f t="shared" si="2"/>
        <v>0</v>
      </c>
      <c r="R46" s="132">
        <f t="shared" si="5"/>
        <v>0</v>
      </c>
      <c r="S46" s="424"/>
      <c r="T46" s="414"/>
      <c r="U46" s="414"/>
    </row>
    <row r="47" spans="1:21" s="309" customFormat="1" ht="147">
      <c r="A47" s="17">
        <v>40</v>
      </c>
      <c r="B47" s="330" t="s">
        <v>726</v>
      </c>
      <c r="C47" s="68" t="s">
        <v>720</v>
      </c>
      <c r="D47" s="68" t="s">
        <v>560</v>
      </c>
      <c r="E47" s="27" t="s">
        <v>559</v>
      </c>
      <c r="F47" s="17">
        <f t="shared" si="0"/>
        <v>1</v>
      </c>
      <c r="G47" s="94">
        <v>1</v>
      </c>
      <c r="H47" s="96"/>
      <c r="I47" s="98"/>
      <c r="J47" s="100"/>
      <c r="K47" s="102"/>
      <c r="L47" s="102"/>
      <c r="M47" s="102"/>
      <c r="N47" s="132"/>
      <c r="O47" s="124"/>
      <c r="P47" s="146">
        <f t="shared" si="4"/>
        <v>0</v>
      </c>
      <c r="Q47" s="132">
        <f t="shared" si="2"/>
        <v>0</v>
      </c>
      <c r="R47" s="132">
        <f t="shared" si="5"/>
        <v>0</v>
      </c>
      <c r="S47" s="424"/>
      <c r="T47" s="414"/>
      <c r="U47" s="414"/>
    </row>
    <row r="48" spans="1:21" s="309" customFormat="1" ht="147">
      <c r="A48" s="17">
        <v>41</v>
      </c>
      <c r="B48" s="330" t="s">
        <v>727</v>
      </c>
      <c r="C48" s="68" t="s">
        <v>720</v>
      </c>
      <c r="D48" s="68" t="s">
        <v>560</v>
      </c>
      <c r="E48" s="27" t="s">
        <v>559</v>
      </c>
      <c r="F48" s="17">
        <f t="shared" si="0"/>
        <v>1</v>
      </c>
      <c r="G48" s="94">
        <v>1</v>
      </c>
      <c r="H48" s="96"/>
      <c r="I48" s="98"/>
      <c r="J48" s="100"/>
      <c r="K48" s="102"/>
      <c r="L48" s="102"/>
      <c r="M48" s="102"/>
      <c r="N48" s="132"/>
      <c r="O48" s="124"/>
      <c r="P48" s="146">
        <f t="shared" si="4"/>
        <v>0</v>
      </c>
      <c r="Q48" s="132">
        <f t="shared" si="2"/>
        <v>0</v>
      </c>
      <c r="R48" s="132">
        <f t="shared" si="5"/>
        <v>0</v>
      </c>
      <c r="S48" s="424"/>
      <c r="T48" s="414"/>
      <c r="U48" s="414"/>
    </row>
    <row r="49" spans="1:21" s="309" customFormat="1" ht="147">
      <c r="A49" s="17">
        <v>42</v>
      </c>
      <c r="B49" s="27" t="s">
        <v>728</v>
      </c>
      <c r="C49" s="29" t="s">
        <v>729</v>
      </c>
      <c r="D49" s="68" t="s">
        <v>560</v>
      </c>
      <c r="E49" s="27" t="s">
        <v>561</v>
      </c>
      <c r="F49" s="17">
        <f t="shared" si="0"/>
        <v>1</v>
      </c>
      <c r="G49" s="94">
        <v>1</v>
      </c>
      <c r="H49" s="96"/>
      <c r="I49" s="98"/>
      <c r="J49" s="100"/>
      <c r="K49" s="102"/>
      <c r="L49" s="102"/>
      <c r="M49" s="102"/>
      <c r="N49" s="132"/>
      <c r="O49" s="124"/>
      <c r="P49" s="146">
        <f t="shared" si="4"/>
        <v>0</v>
      </c>
      <c r="Q49" s="132">
        <f t="shared" si="2"/>
        <v>0</v>
      </c>
      <c r="R49" s="132">
        <f t="shared" si="5"/>
        <v>0</v>
      </c>
      <c r="S49" s="424"/>
      <c r="T49" s="414"/>
      <c r="U49" s="414"/>
    </row>
    <row r="50" spans="1:19" ht="22.5" customHeight="1">
      <c r="A50" s="555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206">
        <f>SUM(Q8:Q49)</f>
        <v>0</v>
      </c>
      <c r="R50" s="206">
        <f>SUM(R8:R49)</f>
        <v>0</v>
      </c>
      <c r="S50" s="15"/>
    </row>
    <row r="51" spans="1:19" ht="12.75">
      <c r="A51" s="7"/>
      <c r="B51" s="7"/>
      <c r="C51" s="7"/>
      <c r="D51" s="7"/>
      <c r="E51" s="7"/>
      <c r="F51" s="61"/>
      <c r="G51" s="61"/>
      <c r="H51" s="61"/>
      <c r="I51" s="61"/>
      <c r="J51" s="61"/>
      <c r="K51" s="61"/>
      <c r="L51" s="61"/>
      <c r="M51" s="61"/>
      <c r="N51" s="121"/>
      <c r="O51" s="120"/>
      <c r="P51" s="121"/>
      <c r="Q51" s="121"/>
      <c r="R51" s="121"/>
      <c r="S51" s="30"/>
    </row>
    <row r="52" spans="1:19" ht="28.5" customHeight="1">
      <c r="A52" s="7"/>
      <c r="B52" s="10"/>
      <c r="C52" s="10"/>
      <c r="D52" s="10"/>
      <c r="E52" s="10"/>
      <c r="G52" s="86"/>
      <c r="H52" s="86"/>
      <c r="I52" s="86"/>
      <c r="J52" s="86"/>
      <c r="K52" s="86"/>
      <c r="L52" s="86"/>
      <c r="M52" s="86"/>
      <c r="N52" s="143"/>
      <c r="O52" s="152"/>
      <c r="P52" s="121"/>
      <c r="Q52" s="535" t="s">
        <v>819</v>
      </c>
      <c r="R52" s="536"/>
      <c r="S52" s="536"/>
    </row>
    <row r="53" spans="1:19" ht="42.75" customHeight="1">
      <c r="A53" s="7"/>
      <c r="B53" s="10"/>
      <c r="C53" s="10"/>
      <c r="D53" s="10"/>
      <c r="E53" s="10"/>
      <c r="F53" s="63"/>
      <c r="G53" s="63"/>
      <c r="H53" s="63"/>
      <c r="I53" s="63"/>
      <c r="J53" s="63"/>
      <c r="K53" s="63"/>
      <c r="L53" s="63"/>
      <c r="M53" s="63"/>
      <c r="N53" s="528"/>
      <c r="O53" s="525"/>
      <c r="P53" s="525"/>
      <c r="Q53" s="525"/>
      <c r="R53" s="121"/>
      <c r="S53" s="30"/>
    </row>
    <row r="54" spans="1:19" ht="18.75" customHeight="1">
      <c r="A54" s="7"/>
      <c r="B54" s="10"/>
      <c r="C54" s="10"/>
      <c r="D54" s="10"/>
      <c r="E54" s="10"/>
      <c r="F54" s="63"/>
      <c r="G54" s="63"/>
      <c r="H54" s="63"/>
      <c r="I54" s="63"/>
      <c r="J54" s="63"/>
      <c r="K54" s="63"/>
      <c r="L54" s="63"/>
      <c r="M54" s="63"/>
      <c r="N54" s="121"/>
      <c r="O54" s="120"/>
      <c r="P54" s="86"/>
      <c r="Q54" s="121"/>
      <c r="R54" s="121"/>
      <c r="S54" s="30"/>
    </row>
    <row r="55" spans="1:19" ht="17.25" customHeight="1">
      <c r="A55" s="7"/>
      <c r="B55" s="10"/>
      <c r="C55" s="10"/>
      <c r="D55" s="10"/>
      <c r="E55" s="10"/>
      <c r="F55" s="63"/>
      <c r="G55" s="63"/>
      <c r="H55" s="63"/>
      <c r="I55" s="63"/>
      <c r="J55" s="63"/>
      <c r="K55" s="63"/>
      <c r="L55" s="63"/>
      <c r="M55" s="63"/>
      <c r="N55" s="121"/>
      <c r="O55" s="120"/>
      <c r="R55" s="121"/>
      <c r="S55" s="30"/>
    </row>
    <row r="57" ht="12.75">
      <c r="B57" s="7"/>
    </row>
  </sheetData>
  <sheetProtection/>
  <protectedRanges>
    <protectedRange sqref="B39:B41" name="Rozstęp1_2_1"/>
    <protectedRange sqref="C39:C41" name="Rozstęp1_2_2"/>
    <protectedRange sqref="D39:D41" name="Rozstęp1_2_3"/>
    <protectedRange sqref="E39:E41" name="Rozstęp1_4_1"/>
    <protectedRange sqref="B26" name="Rozstęp1_2_1_1"/>
  </protectedRanges>
  <mergeCells count="7">
    <mergeCell ref="A50:P50"/>
    <mergeCell ref="C6:D6"/>
    <mergeCell ref="N53:Q53"/>
    <mergeCell ref="G5:I5"/>
    <mergeCell ref="J5:M5"/>
    <mergeCell ref="L6:M6"/>
    <mergeCell ref="Q52:S52"/>
  </mergeCells>
  <printOptions/>
  <pageMargins left="0.1968503937007874" right="0.1968503937007874" top="0.5118110236220472" bottom="0.5118110236220472" header="0.5118110236220472" footer="0.5118110236220472"/>
  <pageSetup fitToHeight="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zoomScale="112" zoomScaleNormal="112" zoomScalePageLayoutView="0" workbookViewId="0" topLeftCell="A100">
      <selection activeCell="B106" sqref="B106"/>
    </sheetView>
  </sheetViews>
  <sheetFormatPr defaultColWidth="9.28125" defaultRowHeight="12.75"/>
  <cols>
    <col min="1" max="1" width="6.28125" style="616" customWidth="1"/>
    <col min="2" max="2" width="22.421875" style="237" customWidth="1"/>
    <col min="3" max="3" width="16.421875" style="237" customWidth="1"/>
    <col min="4" max="4" width="20.57421875" style="239" customWidth="1"/>
    <col min="5" max="5" width="24.7109375" style="295" customWidth="1"/>
    <col min="6" max="6" width="11.7109375" style="296" customWidth="1"/>
    <col min="7" max="7" width="9.28125" style="296" customWidth="1"/>
    <col min="8" max="9" width="9.28125" style="295" customWidth="1"/>
    <col min="10" max="10" width="12.421875" style="237" customWidth="1"/>
    <col min="11" max="11" width="13.421875" style="1" customWidth="1"/>
    <col min="12" max="12" width="14.140625" style="1" customWidth="1"/>
    <col min="13" max="13" width="17.7109375" style="1" customWidth="1"/>
    <col min="14" max="14" width="16.421875" style="1" customWidth="1"/>
    <col min="15" max="15" width="22.28125" style="1" customWidth="1"/>
    <col min="16" max="16384" width="9.28125" style="1" customWidth="1"/>
  </cols>
  <sheetData>
    <row r="1" spans="1:13" ht="12.75">
      <c r="A1" s="608"/>
      <c r="B1" s="285" t="s">
        <v>279</v>
      </c>
      <c r="C1" s="294"/>
      <c r="D1" s="238"/>
      <c r="E1" s="237"/>
      <c r="F1" s="237"/>
      <c r="G1" s="239"/>
      <c r="I1" s="296"/>
      <c r="J1" s="296"/>
      <c r="K1" s="295"/>
      <c r="L1" s="559" t="s">
        <v>808</v>
      </c>
      <c r="M1" s="560"/>
    </row>
    <row r="2" spans="1:13" ht="14.25">
      <c r="A2" s="609"/>
      <c r="B2" s="285" t="s">
        <v>280</v>
      </c>
      <c r="C2" s="385"/>
      <c r="D2" s="23"/>
      <c r="E2" s="150"/>
      <c r="F2" s="23"/>
      <c r="G2" s="23"/>
      <c r="H2" s="23"/>
      <c r="I2" s="23"/>
      <c r="J2" s="23"/>
      <c r="K2" s="23"/>
      <c r="L2" s="23" t="s">
        <v>239</v>
      </c>
      <c r="M2" s="149"/>
    </row>
    <row r="3" spans="1:13" ht="12.75">
      <c r="A3" s="608"/>
      <c r="C3" s="294"/>
      <c r="D3" s="238"/>
      <c r="E3" s="237"/>
      <c r="F3" s="237"/>
      <c r="G3" s="239"/>
      <c r="I3" s="296"/>
      <c r="J3" s="296"/>
      <c r="K3" s="295"/>
      <c r="L3" s="130"/>
      <c r="M3" s="237"/>
    </row>
    <row r="4" spans="1:13" ht="12.75">
      <c r="A4" s="610"/>
      <c r="B4" s="561" t="s">
        <v>138</v>
      </c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</row>
    <row r="5" spans="1:13" ht="18.75" customHeight="1">
      <c r="A5" s="610"/>
      <c r="B5" s="562" t="s">
        <v>501</v>
      </c>
      <c r="C5" s="563"/>
      <c r="D5" s="563"/>
      <c r="E5" s="563"/>
      <c r="F5" s="211"/>
      <c r="G5" s="212"/>
      <c r="H5" s="213"/>
      <c r="I5" s="214"/>
      <c r="J5" s="214"/>
      <c r="K5" s="213"/>
      <c r="L5" s="213"/>
      <c r="M5" s="211"/>
    </row>
    <row r="6" spans="1:15" ht="12.75">
      <c r="A6" s="64"/>
      <c r="B6" s="259"/>
      <c r="C6" s="298"/>
      <c r="D6" s="558" t="s">
        <v>264</v>
      </c>
      <c r="E6" s="564"/>
      <c r="F6" s="258"/>
      <c r="G6" s="260"/>
      <c r="H6" s="261"/>
      <c r="I6" s="262"/>
      <c r="J6" s="262"/>
      <c r="K6" s="261"/>
      <c r="L6" s="261"/>
      <c r="M6" s="258"/>
      <c r="N6" s="409"/>
      <c r="O6" s="409"/>
    </row>
    <row r="7" spans="1:15" ht="127.5">
      <c r="A7" s="194" t="s">
        <v>4</v>
      </c>
      <c r="B7" s="240" t="s">
        <v>9</v>
      </c>
      <c r="C7" s="299" t="s">
        <v>524</v>
      </c>
      <c r="D7" s="263" t="s">
        <v>5</v>
      </c>
      <c r="E7" s="240" t="s">
        <v>92</v>
      </c>
      <c r="F7" s="240" t="s">
        <v>6</v>
      </c>
      <c r="G7" s="260" t="s">
        <v>139</v>
      </c>
      <c r="H7" s="242" t="s">
        <v>260</v>
      </c>
      <c r="I7" s="264" t="s">
        <v>7</v>
      </c>
      <c r="J7" s="242" t="s">
        <v>261</v>
      </c>
      <c r="K7" s="242" t="s">
        <v>262</v>
      </c>
      <c r="L7" s="242" t="s">
        <v>266</v>
      </c>
      <c r="M7" s="240" t="s">
        <v>3</v>
      </c>
      <c r="N7" s="240" t="s">
        <v>512</v>
      </c>
      <c r="O7" s="240" t="s">
        <v>519</v>
      </c>
    </row>
    <row r="8" spans="1:15" ht="20.25">
      <c r="A8" s="565" t="s">
        <v>287</v>
      </c>
      <c r="B8" s="566"/>
      <c r="C8" s="566"/>
      <c r="D8" s="566"/>
      <c r="E8" s="566"/>
      <c r="F8" s="362"/>
      <c r="G8" s="363"/>
      <c r="H8" s="364"/>
      <c r="I8" s="365"/>
      <c r="J8" s="365"/>
      <c r="K8" s="364"/>
      <c r="L8" s="364"/>
      <c r="M8" s="366"/>
      <c r="N8" s="409"/>
      <c r="O8" s="409"/>
    </row>
    <row r="9" spans="1:15" ht="126">
      <c r="A9" s="498">
        <v>1</v>
      </c>
      <c r="B9" s="216" t="s">
        <v>141</v>
      </c>
      <c r="C9" s="300" t="s">
        <v>142</v>
      </c>
      <c r="D9" s="217" t="s">
        <v>276</v>
      </c>
      <c r="E9" s="21" t="s">
        <v>245</v>
      </c>
      <c r="F9" s="216" t="s">
        <v>143</v>
      </c>
      <c r="G9" s="218">
        <v>2</v>
      </c>
      <c r="H9" s="219"/>
      <c r="I9" s="220"/>
      <c r="J9" s="219">
        <f aca="true" t="shared" si="0" ref="J9:J25">ROUND(H9*(1+I9),2)</f>
        <v>0</v>
      </c>
      <c r="K9" s="219">
        <f aca="true" t="shared" si="1" ref="K9:K25">H9*G9</f>
        <v>0</v>
      </c>
      <c r="L9" s="219">
        <f aca="true" t="shared" si="2" ref="L9:L25">J9*G9</f>
        <v>0</v>
      </c>
      <c r="M9" s="198"/>
      <c r="N9" s="409"/>
      <c r="O9" s="409"/>
    </row>
    <row r="10" spans="1:15" ht="126">
      <c r="A10" s="498">
        <v>2</v>
      </c>
      <c r="B10" s="216" t="s">
        <v>144</v>
      </c>
      <c r="C10" s="300" t="s">
        <v>145</v>
      </c>
      <c r="D10" s="217" t="s">
        <v>277</v>
      </c>
      <c r="E10" s="21" t="s">
        <v>245</v>
      </c>
      <c r="F10" s="216" t="s">
        <v>146</v>
      </c>
      <c r="G10" s="218">
        <v>2</v>
      </c>
      <c r="H10" s="219"/>
      <c r="I10" s="220"/>
      <c r="J10" s="219">
        <f t="shared" si="0"/>
        <v>0</v>
      </c>
      <c r="K10" s="219">
        <f t="shared" si="1"/>
        <v>0</v>
      </c>
      <c r="L10" s="219">
        <f t="shared" si="2"/>
        <v>0</v>
      </c>
      <c r="M10" s="198"/>
      <c r="N10" s="409"/>
      <c r="O10" s="409"/>
    </row>
    <row r="11" spans="1:15" ht="168">
      <c r="A11" s="498">
        <v>3</v>
      </c>
      <c r="B11" s="216" t="s">
        <v>147</v>
      </c>
      <c r="C11" s="499" t="s">
        <v>818</v>
      </c>
      <c r="D11" s="217" t="s">
        <v>148</v>
      </c>
      <c r="E11" s="21" t="s">
        <v>349</v>
      </c>
      <c r="F11" s="216" t="s">
        <v>149</v>
      </c>
      <c r="G11" s="218">
        <v>2</v>
      </c>
      <c r="H11" s="219"/>
      <c r="I11" s="220"/>
      <c r="J11" s="219">
        <f t="shared" si="0"/>
        <v>0</v>
      </c>
      <c r="K11" s="219">
        <f t="shared" si="1"/>
        <v>0</v>
      </c>
      <c r="L11" s="219">
        <f t="shared" si="2"/>
        <v>0</v>
      </c>
      <c r="M11" s="198"/>
      <c r="N11" s="409"/>
      <c r="O11" s="409"/>
    </row>
    <row r="12" spans="1:15" ht="73.5">
      <c r="A12" s="498">
        <v>4</v>
      </c>
      <c r="B12" s="216" t="s">
        <v>151</v>
      </c>
      <c r="C12" s="300" t="s">
        <v>152</v>
      </c>
      <c r="D12" s="217" t="s">
        <v>150</v>
      </c>
      <c r="E12" s="21" t="s">
        <v>233</v>
      </c>
      <c r="F12" s="216" t="s">
        <v>350</v>
      </c>
      <c r="G12" s="218">
        <v>1</v>
      </c>
      <c r="H12" s="219"/>
      <c r="I12" s="220"/>
      <c r="J12" s="219">
        <f t="shared" si="0"/>
        <v>0</v>
      </c>
      <c r="K12" s="219">
        <f t="shared" si="1"/>
        <v>0</v>
      </c>
      <c r="L12" s="219">
        <f t="shared" si="2"/>
        <v>0</v>
      </c>
      <c r="M12" s="198"/>
      <c r="N12" s="409"/>
      <c r="O12" s="409"/>
    </row>
    <row r="13" spans="1:15" ht="89.25">
      <c r="A13" s="498">
        <v>5</v>
      </c>
      <c r="B13" s="216" t="s">
        <v>153</v>
      </c>
      <c r="C13" s="300" t="s">
        <v>238</v>
      </c>
      <c r="D13" s="217" t="s">
        <v>154</v>
      </c>
      <c r="E13" s="21" t="s">
        <v>233</v>
      </c>
      <c r="F13" s="216" t="s">
        <v>243</v>
      </c>
      <c r="G13" s="218">
        <v>1</v>
      </c>
      <c r="H13" s="219"/>
      <c r="I13" s="220"/>
      <c r="J13" s="219">
        <f t="shared" si="0"/>
        <v>0</v>
      </c>
      <c r="K13" s="219">
        <f t="shared" si="1"/>
        <v>0</v>
      </c>
      <c r="L13" s="219">
        <f t="shared" si="2"/>
        <v>0</v>
      </c>
      <c r="M13" s="198"/>
      <c r="N13" s="409"/>
      <c r="O13" s="409"/>
    </row>
    <row r="14" spans="1:15" ht="73.5">
      <c r="A14" s="498">
        <v>6</v>
      </c>
      <c r="B14" s="216" t="s">
        <v>155</v>
      </c>
      <c r="C14" s="300" t="s">
        <v>152</v>
      </c>
      <c r="D14" s="217" t="s">
        <v>156</v>
      </c>
      <c r="E14" s="21" t="s">
        <v>233</v>
      </c>
      <c r="F14" s="216" t="s">
        <v>234</v>
      </c>
      <c r="G14" s="218">
        <v>1</v>
      </c>
      <c r="H14" s="219"/>
      <c r="I14" s="220"/>
      <c r="J14" s="219">
        <f t="shared" si="0"/>
        <v>0</v>
      </c>
      <c r="K14" s="219">
        <f t="shared" si="1"/>
        <v>0</v>
      </c>
      <c r="L14" s="219">
        <f t="shared" si="2"/>
        <v>0</v>
      </c>
      <c r="M14" s="198"/>
      <c r="N14" s="409"/>
      <c r="O14" s="409"/>
    </row>
    <row r="15" spans="1:15" ht="168.75">
      <c r="A15" s="498">
        <v>7</v>
      </c>
      <c r="B15" s="216" t="s">
        <v>157</v>
      </c>
      <c r="C15" s="300" t="s">
        <v>246</v>
      </c>
      <c r="D15" s="217" t="s">
        <v>158</v>
      </c>
      <c r="E15" s="21" t="s">
        <v>159</v>
      </c>
      <c r="F15" s="216" t="s">
        <v>252</v>
      </c>
      <c r="G15" s="218">
        <v>2</v>
      </c>
      <c r="H15" s="219"/>
      <c r="I15" s="220"/>
      <c r="J15" s="219">
        <f t="shared" si="0"/>
        <v>0</v>
      </c>
      <c r="K15" s="219">
        <f t="shared" si="1"/>
        <v>0</v>
      </c>
      <c r="L15" s="219">
        <f t="shared" si="2"/>
        <v>0</v>
      </c>
      <c r="M15" s="198"/>
      <c r="N15" s="409"/>
      <c r="O15" s="409"/>
    </row>
    <row r="16" spans="1:15" ht="126">
      <c r="A16" s="498">
        <v>8</v>
      </c>
      <c r="B16" s="216" t="s">
        <v>161</v>
      </c>
      <c r="C16" s="300" t="s">
        <v>162</v>
      </c>
      <c r="D16" s="217" t="s">
        <v>163</v>
      </c>
      <c r="E16" s="21" t="s">
        <v>351</v>
      </c>
      <c r="F16" s="216" t="s">
        <v>251</v>
      </c>
      <c r="G16" s="218">
        <v>1</v>
      </c>
      <c r="H16" s="219"/>
      <c r="I16" s="220"/>
      <c r="J16" s="219">
        <f t="shared" si="0"/>
        <v>0</v>
      </c>
      <c r="K16" s="219">
        <f t="shared" si="1"/>
        <v>0</v>
      </c>
      <c r="L16" s="219">
        <f t="shared" si="2"/>
        <v>0</v>
      </c>
      <c r="M16" s="198"/>
      <c r="N16" s="409"/>
      <c r="O16" s="409"/>
    </row>
    <row r="17" spans="1:15" ht="105">
      <c r="A17" s="498">
        <v>9</v>
      </c>
      <c r="B17" s="216" t="s">
        <v>164</v>
      </c>
      <c r="C17" s="300" t="s">
        <v>165</v>
      </c>
      <c r="D17" s="217" t="s">
        <v>166</v>
      </c>
      <c r="E17" s="21" t="s">
        <v>318</v>
      </c>
      <c r="F17" s="216" t="s">
        <v>250</v>
      </c>
      <c r="G17" s="218">
        <v>3</v>
      </c>
      <c r="H17" s="219"/>
      <c r="I17" s="220"/>
      <c r="J17" s="219">
        <f t="shared" si="0"/>
        <v>0</v>
      </c>
      <c r="K17" s="219">
        <f t="shared" si="1"/>
        <v>0</v>
      </c>
      <c r="L17" s="219">
        <f t="shared" si="2"/>
        <v>0</v>
      </c>
      <c r="M17" s="198"/>
      <c r="N17" s="409"/>
      <c r="O17" s="409"/>
    </row>
    <row r="18" spans="1:15" ht="105">
      <c r="A18" s="498">
        <v>10</v>
      </c>
      <c r="B18" s="216" t="s">
        <v>169</v>
      </c>
      <c r="C18" s="300" t="s">
        <v>170</v>
      </c>
      <c r="D18" s="217" t="s">
        <v>171</v>
      </c>
      <c r="E18" s="21" t="s">
        <v>318</v>
      </c>
      <c r="F18" s="216" t="s">
        <v>167</v>
      </c>
      <c r="G18" s="218">
        <v>2</v>
      </c>
      <c r="H18" s="219"/>
      <c r="I18" s="220"/>
      <c r="J18" s="219">
        <f t="shared" si="0"/>
        <v>0</v>
      </c>
      <c r="K18" s="219">
        <f t="shared" si="1"/>
        <v>0</v>
      </c>
      <c r="L18" s="219">
        <f t="shared" si="2"/>
        <v>0</v>
      </c>
      <c r="M18" s="198"/>
      <c r="N18" s="409"/>
      <c r="O18" s="409"/>
    </row>
    <row r="19" spans="1:15" ht="126">
      <c r="A19" s="498">
        <v>11</v>
      </c>
      <c r="B19" s="216" t="s">
        <v>175</v>
      </c>
      <c r="C19" s="300" t="s">
        <v>176</v>
      </c>
      <c r="D19" s="217" t="s">
        <v>174</v>
      </c>
      <c r="E19" s="21" t="s">
        <v>351</v>
      </c>
      <c r="F19" s="216" t="s">
        <v>247</v>
      </c>
      <c r="G19" s="218">
        <v>1</v>
      </c>
      <c r="H19" s="219"/>
      <c r="I19" s="220"/>
      <c r="J19" s="219">
        <f t="shared" si="0"/>
        <v>0</v>
      </c>
      <c r="K19" s="219">
        <f t="shared" si="1"/>
        <v>0</v>
      </c>
      <c r="L19" s="219">
        <f t="shared" si="2"/>
        <v>0</v>
      </c>
      <c r="M19" s="198"/>
      <c r="N19" s="409"/>
      <c r="O19" s="409"/>
    </row>
    <row r="20" spans="1:15" ht="157.5">
      <c r="A20" s="498">
        <v>12</v>
      </c>
      <c r="B20" s="216" t="s">
        <v>241</v>
      </c>
      <c r="C20" s="300" t="s">
        <v>178</v>
      </c>
      <c r="D20" s="217" t="s">
        <v>179</v>
      </c>
      <c r="E20" s="21" t="s">
        <v>159</v>
      </c>
      <c r="F20" s="216" t="s">
        <v>248</v>
      </c>
      <c r="G20" s="218">
        <v>1</v>
      </c>
      <c r="H20" s="219"/>
      <c r="I20" s="220"/>
      <c r="J20" s="219">
        <f t="shared" si="0"/>
        <v>0</v>
      </c>
      <c r="K20" s="219">
        <f t="shared" si="1"/>
        <v>0</v>
      </c>
      <c r="L20" s="219">
        <f t="shared" si="2"/>
        <v>0</v>
      </c>
      <c r="M20" s="198"/>
      <c r="N20" s="409"/>
      <c r="O20" s="409"/>
    </row>
    <row r="21" spans="1:15" ht="157.5">
      <c r="A21" s="498">
        <v>13</v>
      </c>
      <c r="B21" s="216" t="s">
        <v>242</v>
      </c>
      <c r="C21" s="300" t="s">
        <v>181</v>
      </c>
      <c r="D21" s="217" t="s">
        <v>182</v>
      </c>
      <c r="E21" s="21" t="s">
        <v>159</v>
      </c>
      <c r="F21" s="216" t="s">
        <v>180</v>
      </c>
      <c r="G21" s="218">
        <v>1</v>
      </c>
      <c r="H21" s="219"/>
      <c r="I21" s="220"/>
      <c r="J21" s="219">
        <f t="shared" si="0"/>
        <v>0</v>
      </c>
      <c r="K21" s="219">
        <f t="shared" si="1"/>
        <v>0</v>
      </c>
      <c r="L21" s="219">
        <f t="shared" si="2"/>
        <v>0</v>
      </c>
      <c r="M21" s="198"/>
      <c r="N21" s="409"/>
      <c r="O21" s="409"/>
    </row>
    <row r="22" spans="1:15" ht="202.5">
      <c r="A22" s="498">
        <v>14</v>
      </c>
      <c r="B22" s="216" t="s">
        <v>183</v>
      </c>
      <c r="C22" s="300" t="s">
        <v>184</v>
      </c>
      <c r="D22" s="217" t="s">
        <v>185</v>
      </c>
      <c r="E22" s="21" t="s">
        <v>159</v>
      </c>
      <c r="F22" s="216" t="s">
        <v>180</v>
      </c>
      <c r="G22" s="218">
        <v>1</v>
      </c>
      <c r="H22" s="219"/>
      <c r="I22" s="220"/>
      <c r="J22" s="219">
        <f t="shared" si="0"/>
        <v>0</v>
      </c>
      <c r="K22" s="219">
        <f t="shared" si="1"/>
        <v>0</v>
      </c>
      <c r="L22" s="219">
        <f t="shared" si="2"/>
        <v>0</v>
      </c>
      <c r="M22" s="198"/>
      <c r="N22" s="409"/>
      <c r="O22" s="409"/>
    </row>
    <row r="23" spans="1:15" ht="168">
      <c r="A23" s="498">
        <v>15</v>
      </c>
      <c r="B23" s="216" t="s">
        <v>186</v>
      </c>
      <c r="C23" s="300" t="s">
        <v>187</v>
      </c>
      <c r="D23" s="217" t="s">
        <v>352</v>
      </c>
      <c r="E23" s="21" t="s">
        <v>236</v>
      </c>
      <c r="F23" s="216" t="s">
        <v>188</v>
      </c>
      <c r="G23" s="218">
        <v>1</v>
      </c>
      <c r="H23" s="219"/>
      <c r="I23" s="220"/>
      <c r="J23" s="219">
        <f t="shared" si="0"/>
        <v>0</v>
      </c>
      <c r="K23" s="219">
        <f t="shared" si="1"/>
        <v>0</v>
      </c>
      <c r="L23" s="219">
        <f t="shared" si="2"/>
        <v>0</v>
      </c>
      <c r="M23" s="198"/>
      <c r="N23" s="409"/>
      <c r="O23" s="409"/>
    </row>
    <row r="24" spans="1:15" ht="136.5">
      <c r="A24" s="498">
        <v>16</v>
      </c>
      <c r="B24" s="216" t="s">
        <v>302</v>
      </c>
      <c r="C24" s="300" t="s">
        <v>353</v>
      </c>
      <c r="D24" s="217" t="s">
        <v>303</v>
      </c>
      <c r="E24" s="21" t="s">
        <v>813</v>
      </c>
      <c r="F24" s="216" t="s">
        <v>146</v>
      </c>
      <c r="G24" s="218">
        <v>1</v>
      </c>
      <c r="H24" s="219"/>
      <c r="I24" s="220"/>
      <c r="J24" s="219">
        <f t="shared" si="0"/>
        <v>0</v>
      </c>
      <c r="K24" s="219">
        <f t="shared" si="1"/>
        <v>0</v>
      </c>
      <c r="L24" s="219">
        <f t="shared" si="2"/>
        <v>0</v>
      </c>
      <c r="M24" s="198"/>
      <c r="N24" s="409"/>
      <c r="O24" s="409"/>
    </row>
    <row r="25" spans="1:15" ht="136.5">
      <c r="A25" s="498">
        <v>17</v>
      </c>
      <c r="B25" s="216" t="s">
        <v>304</v>
      </c>
      <c r="C25" s="300" t="s">
        <v>305</v>
      </c>
      <c r="D25" s="217" t="s">
        <v>306</v>
      </c>
      <c r="E25" s="21" t="s">
        <v>516</v>
      </c>
      <c r="F25" s="216" t="s">
        <v>307</v>
      </c>
      <c r="G25" s="218">
        <v>2</v>
      </c>
      <c r="H25" s="219"/>
      <c r="I25" s="220"/>
      <c r="J25" s="219">
        <f t="shared" si="0"/>
        <v>0</v>
      </c>
      <c r="K25" s="219">
        <f t="shared" si="1"/>
        <v>0</v>
      </c>
      <c r="L25" s="219">
        <f t="shared" si="2"/>
        <v>0</v>
      </c>
      <c r="M25" s="198"/>
      <c r="N25" s="409"/>
      <c r="O25" s="409"/>
    </row>
    <row r="26" spans="1:15" s="290" customFormat="1" ht="162.75" customHeight="1">
      <c r="A26" s="498">
        <v>18</v>
      </c>
      <c r="B26" s="386" t="s">
        <v>405</v>
      </c>
      <c r="C26" s="388" t="s">
        <v>415</v>
      </c>
      <c r="D26" s="217" t="s">
        <v>150</v>
      </c>
      <c r="E26" s="21" t="s">
        <v>233</v>
      </c>
      <c r="F26" s="216" t="s">
        <v>416</v>
      </c>
      <c r="G26" s="387">
        <v>2</v>
      </c>
      <c r="H26" s="219"/>
      <c r="I26" s="220"/>
      <c r="J26" s="219">
        <f aca="true" t="shared" si="3" ref="J26:J56">ROUND(H26*(1+I26),2)</f>
        <v>0</v>
      </c>
      <c r="K26" s="219">
        <f aca="true" t="shared" si="4" ref="K26:K56">H26*G26</f>
        <v>0</v>
      </c>
      <c r="L26" s="219">
        <f aca="true" t="shared" si="5" ref="L26:L56">J26*G26</f>
        <v>0</v>
      </c>
      <c r="M26" s="328"/>
      <c r="N26" s="409"/>
      <c r="O26" s="409"/>
    </row>
    <row r="27" spans="1:15" s="290" customFormat="1" ht="171" customHeight="1">
      <c r="A27" s="498">
        <v>19</v>
      </c>
      <c r="B27" s="83" t="s">
        <v>406</v>
      </c>
      <c r="C27" s="300" t="s">
        <v>517</v>
      </c>
      <c r="D27" s="55" t="s">
        <v>407</v>
      </c>
      <c r="E27" s="21" t="s">
        <v>244</v>
      </c>
      <c r="F27" s="389" t="s">
        <v>408</v>
      </c>
      <c r="G27" s="387">
        <v>1</v>
      </c>
      <c r="H27" s="219"/>
      <c r="I27" s="220"/>
      <c r="J27" s="219">
        <f t="shared" si="3"/>
        <v>0</v>
      </c>
      <c r="K27" s="219">
        <f t="shared" si="4"/>
        <v>0</v>
      </c>
      <c r="L27" s="219">
        <f t="shared" si="5"/>
        <v>0</v>
      </c>
      <c r="M27" s="328"/>
      <c r="N27" s="409"/>
      <c r="O27" s="409"/>
    </row>
    <row r="28" spans="1:15" s="290" customFormat="1" ht="147" customHeight="1">
      <c r="A28" s="498">
        <v>20</v>
      </c>
      <c r="B28" s="43" t="s">
        <v>409</v>
      </c>
      <c r="C28" s="369"/>
      <c r="D28" s="217" t="s">
        <v>140</v>
      </c>
      <c r="E28" s="21" t="s">
        <v>244</v>
      </c>
      <c r="F28" s="216" t="s">
        <v>412</v>
      </c>
      <c r="G28" s="387">
        <v>1</v>
      </c>
      <c r="H28" s="219"/>
      <c r="I28" s="220"/>
      <c r="J28" s="219">
        <f t="shared" si="3"/>
        <v>0</v>
      </c>
      <c r="K28" s="219">
        <f t="shared" si="4"/>
        <v>0</v>
      </c>
      <c r="L28" s="219">
        <f t="shared" si="5"/>
        <v>0</v>
      </c>
      <c r="M28" s="328"/>
      <c r="N28" s="409"/>
      <c r="O28" s="409"/>
    </row>
    <row r="29" spans="1:15" s="290" customFormat="1" ht="148.5" customHeight="1">
      <c r="A29" s="498">
        <v>21</v>
      </c>
      <c r="B29" s="43" t="s">
        <v>410</v>
      </c>
      <c r="C29" s="369"/>
      <c r="D29" s="217" t="s">
        <v>140</v>
      </c>
      <c r="E29" s="21" t="s">
        <v>518</v>
      </c>
      <c r="F29" s="216" t="s">
        <v>411</v>
      </c>
      <c r="G29" s="387">
        <v>1</v>
      </c>
      <c r="H29" s="219"/>
      <c r="I29" s="220"/>
      <c r="J29" s="219">
        <f t="shared" si="3"/>
        <v>0</v>
      </c>
      <c r="K29" s="219">
        <f t="shared" si="4"/>
        <v>0</v>
      </c>
      <c r="L29" s="219">
        <f t="shared" si="5"/>
        <v>0</v>
      </c>
      <c r="M29" s="328"/>
      <c r="N29" s="409"/>
      <c r="O29" s="409"/>
    </row>
    <row r="30" spans="1:15" s="290" customFormat="1" ht="162.75" customHeight="1">
      <c r="A30" s="498">
        <v>22</v>
      </c>
      <c r="B30" s="384" t="s">
        <v>571</v>
      </c>
      <c r="C30" s="322" t="s">
        <v>572</v>
      </c>
      <c r="D30" s="217" t="s">
        <v>730</v>
      </c>
      <c r="E30" s="21" t="s">
        <v>318</v>
      </c>
      <c r="F30" s="216" t="s">
        <v>573</v>
      </c>
      <c r="G30" s="455">
        <v>2</v>
      </c>
      <c r="H30" s="219"/>
      <c r="I30" s="220"/>
      <c r="J30" s="219">
        <f t="shared" si="3"/>
        <v>0</v>
      </c>
      <c r="K30" s="219">
        <f t="shared" si="4"/>
        <v>0</v>
      </c>
      <c r="L30" s="219">
        <f t="shared" si="5"/>
        <v>0</v>
      </c>
      <c r="M30" s="328"/>
      <c r="N30" s="409"/>
      <c r="O30" s="409"/>
    </row>
    <row r="31" spans="1:15" s="290" customFormat="1" ht="162.75" customHeight="1">
      <c r="A31" s="498">
        <v>23</v>
      </c>
      <c r="B31" s="384" t="s">
        <v>574</v>
      </c>
      <c r="C31" s="322" t="s">
        <v>575</v>
      </c>
      <c r="D31" s="217" t="s">
        <v>730</v>
      </c>
      <c r="E31" s="21" t="s">
        <v>318</v>
      </c>
      <c r="F31" s="216" t="s">
        <v>573</v>
      </c>
      <c r="G31" s="455">
        <v>2</v>
      </c>
      <c r="H31" s="219"/>
      <c r="I31" s="220"/>
      <c r="J31" s="219">
        <f t="shared" si="3"/>
        <v>0</v>
      </c>
      <c r="K31" s="219">
        <f t="shared" si="4"/>
        <v>0</v>
      </c>
      <c r="L31" s="219">
        <f t="shared" si="5"/>
        <v>0</v>
      </c>
      <c r="M31" s="328"/>
      <c r="N31" s="409"/>
      <c r="O31" s="409"/>
    </row>
    <row r="32" spans="1:15" s="290" customFormat="1" ht="162.75" customHeight="1">
      <c r="A32" s="498">
        <v>24</v>
      </c>
      <c r="B32" s="384" t="s">
        <v>576</v>
      </c>
      <c r="C32" s="322" t="s">
        <v>577</v>
      </c>
      <c r="D32" s="217" t="s">
        <v>731</v>
      </c>
      <c r="E32" s="21" t="s">
        <v>318</v>
      </c>
      <c r="F32" s="216" t="s">
        <v>251</v>
      </c>
      <c r="G32" s="455">
        <v>1</v>
      </c>
      <c r="H32" s="219"/>
      <c r="I32" s="220"/>
      <c r="J32" s="219">
        <f t="shared" si="3"/>
        <v>0</v>
      </c>
      <c r="K32" s="219">
        <f t="shared" si="4"/>
        <v>0</v>
      </c>
      <c r="L32" s="219">
        <f t="shared" si="5"/>
        <v>0</v>
      </c>
      <c r="M32" s="328"/>
      <c r="N32" s="409"/>
      <c r="O32" s="409"/>
    </row>
    <row r="33" spans="1:15" s="290" customFormat="1" ht="162.75" customHeight="1">
      <c r="A33" s="498">
        <v>25</v>
      </c>
      <c r="B33" s="384" t="s">
        <v>578</v>
      </c>
      <c r="C33" s="322" t="s">
        <v>579</v>
      </c>
      <c r="D33" s="217" t="s">
        <v>732</v>
      </c>
      <c r="E33" s="21" t="s">
        <v>318</v>
      </c>
      <c r="F33" s="216" t="s">
        <v>251</v>
      </c>
      <c r="G33" s="455">
        <v>1</v>
      </c>
      <c r="H33" s="219"/>
      <c r="I33" s="220"/>
      <c r="J33" s="219">
        <f t="shared" si="3"/>
        <v>0</v>
      </c>
      <c r="K33" s="219">
        <f t="shared" si="4"/>
        <v>0</v>
      </c>
      <c r="L33" s="219">
        <f t="shared" si="5"/>
        <v>0</v>
      </c>
      <c r="M33" s="328"/>
      <c r="N33" s="409"/>
      <c r="O33" s="409"/>
    </row>
    <row r="34" spans="1:15" s="290" customFormat="1" ht="162.75" customHeight="1">
      <c r="A34" s="498">
        <v>26</v>
      </c>
      <c r="B34" s="384" t="s">
        <v>161</v>
      </c>
      <c r="C34" s="322" t="s">
        <v>162</v>
      </c>
      <c r="D34" s="217" t="s">
        <v>732</v>
      </c>
      <c r="E34" s="21" t="s">
        <v>318</v>
      </c>
      <c r="F34" s="216" t="s">
        <v>251</v>
      </c>
      <c r="G34" s="455">
        <v>1</v>
      </c>
      <c r="H34" s="219"/>
      <c r="I34" s="220"/>
      <c r="J34" s="219">
        <f t="shared" si="3"/>
        <v>0</v>
      </c>
      <c r="K34" s="219">
        <f t="shared" si="4"/>
        <v>0</v>
      </c>
      <c r="L34" s="219">
        <f t="shared" si="5"/>
        <v>0</v>
      </c>
      <c r="M34" s="328"/>
      <c r="N34" s="409"/>
      <c r="O34" s="409"/>
    </row>
    <row r="35" spans="1:15" s="290" customFormat="1" ht="162.75" customHeight="1">
      <c r="A35" s="498">
        <v>27</v>
      </c>
      <c r="B35" s="384" t="s">
        <v>580</v>
      </c>
      <c r="C35" s="322" t="s">
        <v>581</v>
      </c>
      <c r="D35" s="217" t="s">
        <v>733</v>
      </c>
      <c r="E35" s="21" t="s">
        <v>318</v>
      </c>
      <c r="F35" s="216" t="s">
        <v>251</v>
      </c>
      <c r="G35" s="455">
        <v>1</v>
      </c>
      <c r="H35" s="219"/>
      <c r="I35" s="220"/>
      <c r="J35" s="219">
        <f t="shared" si="3"/>
        <v>0</v>
      </c>
      <c r="K35" s="219">
        <f t="shared" si="4"/>
        <v>0</v>
      </c>
      <c r="L35" s="219">
        <f t="shared" si="5"/>
        <v>0</v>
      </c>
      <c r="M35" s="328"/>
      <c r="N35" s="409"/>
      <c r="O35" s="409"/>
    </row>
    <row r="36" spans="1:15" s="290" customFormat="1" ht="162.75" customHeight="1">
      <c r="A36" s="498">
        <v>28</v>
      </c>
      <c r="B36" s="384" t="s">
        <v>582</v>
      </c>
      <c r="C36" s="322" t="s">
        <v>583</v>
      </c>
      <c r="D36" s="217" t="s">
        <v>734</v>
      </c>
      <c r="E36" s="21" t="s">
        <v>318</v>
      </c>
      <c r="F36" s="216" t="s">
        <v>249</v>
      </c>
      <c r="G36" s="455">
        <v>1</v>
      </c>
      <c r="H36" s="219"/>
      <c r="I36" s="220"/>
      <c r="J36" s="219">
        <f t="shared" si="3"/>
        <v>0</v>
      </c>
      <c r="K36" s="219">
        <f t="shared" si="4"/>
        <v>0</v>
      </c>
      <c r="L36" s="219">
        <f t="shared" si="5"/>
        <v>0</v>
      </c>
      <c r="M36" s="328"/>
      <c r="N36" s="409"/>
      <c r="O36" s="409"/>
    </row>
    <row r="37" spans="1:15" s="290" customFormat="1" ht="162.75" customHeight="1">
      <c r="A37" s="498">
        <v>29</v>
      </c>
      <c r="B37" s="384" t="s">
        <v>584</v>
      </c>
      <c r="C37" s="322" t="s">
        <v>585</v>
      </c>
      <c r="D37" s="29" t="s">
        <v>189</v>
      </c>
      <c r="E37" s="21" t="s">
        <v>318</v>
      </c>
      <c r="F37" s="216" t="s">
        <v>249</v>
      </c>
      <c r="G37" s="455">
        <v>1</v>
      </c>
      <c r="H37" s="219"/>
      <c r="I37" s="220"/>
      <c r="J37" s="219">
        <f t="shared" si="3"/>
        <v>0</v>
      </c>
      <c r="K37" s="219">
        <f t="shared" si="4"/>
        <v>0</v>
      </c>
      <c r="L37" s="219">
        <f t="shared" si="5"/>
        <v>0</v>
      </c>
      <c r="M37" s="328"/>
      <c r="N37" s="409"/>
      <c r="O37" s="409"/>
    </row>
    <row r="38" spans="1:15" s="290" customFormat="1" ht="162.75" customHeight="1">
      <c r="A38" s="498">
        <v>30</v>
      </c>
      <c r="B38" s="43" t="s">
        <v>587</v>
      </c>
      <c r="C38" s="322" t="s">
        <v>588</v>
      </c>
      <c r="D38" s="217" t="s">
        <v>735</v>
      </c>
      <c r="E38" s="21" t="s">
        <v>586</v>
      </c>
      <c r="F38" s="216" t="s">
        <v>589</v>
      </c>
      <c r="G38" s="455">
        <v>1</v>
      </c>
      <c r="H38" s="219"/>
      <c r="I38" s="220"/>
      <c r="J38" s="219">
        <f t="shared" si="3"/>
        <v>0</v>
      </c>
      <c r="K38" s="219">
        <f t="shared" si="4"/>
        <v>0</v>
      </c>
      <c r="L38" s="219">
        <f t="shared" si="5"/>
        <v>0</v>
      </c>
      <c r="M38" s="328"/>
      <c r="N38" s="409"/>
      <c r="O38" s="409"/>
    </row>
    <row r="39" spans="1:15" s="290" customFormat="1" ht="162.75" customHeight="1">
      <c r="A39" s="498">
        <v>31</v>
      </c>
      <c r="B39" s="43" t="s">
        <v>590</v>
      </c>
      <c r="C39" s="322" t="s">
        <v>593</v>
      </c>
      <c r="D39" s="217" t="s">
        <v>592</v>
      </c>
      <c r="E39" s="21" t="s">
        <v>586</v>
      </c>
      <c r="F39" s="216" t="s">
        <v>591</v>
      </c>
      <c r="G39" s="455">
        <v>1</v>
      </c>
      <c r="H39" s="219"/>
      <c r="I39" s="220"/>
      <c r="J39" s="219">
        <f t="shared" si="3"/>
        <v>0</v>
      </c>
      <c r="K39" s="219">
        <f t="shared" si="4"/>
        <v>0</v>
      </c>
      <c r="L39" s="219">
        <f t="shared" si="5"/>
        <v>0</v>
      </c>
      <c r="M39" s="328"/>
      <c r="N39" s="409"/>
      <c r="O39" s="409"/>
    </row>
    <row r="40" spans="1:15" s="290" customFormat="1" ht="162.75" customHeight="1">
      <c r="A40" s="498">
        <v>32</v>
      </c>
      <c r="B40" s="216" t="s">
        <v>596</v>
      </c>
      <c r="C40" s="300" t="s">
        <v>594</v>
      </c>
      <c r="D40" s="217" t="s">
        <v>150</v>
      </c>
      <c r="E40" s="21" t="s">
        <v>233</v>
      </c>
      <c r="F40" s="216" t="s">
        <v>595</v>
      </c>
      <c r="G40" s="455">
        <v>1</v>
      </c>
      <c r="H40" s="219"/>
      <c r="I40" s="220"/>
      <c r="J40" s="219">
        <f t="shared" si="3"/>
        <v>0</v>
      </c>
      <c r="K40" s="219">
        <f t="shared" si="4"/>
        <v>0</v>
      </c>
      <c r="L40" s="219">
        <f t="shared" si="5"/>
        <v>0</v>
      </c>
      <c r="M40" s="328"/>
      <c r="N40" s="409"/>
      <c r="O40" s="409"/>
    </row>
    <row r="41" spans="1:15" s="290" customFormat="1" ht="162.75" customHeight="1">
      <c r="A41" s="498">
        <v>33</v>
      </c>
      <c r="B41" s="216" t="s">
        <v>636</v>
      </c>
      <c r="C41" s="300" t="s">
        <v>604</v>
      </c>
      <c r="D41" s="217" t="s">
        <v>150</v>
      </c>
      <c r="E41" s="21" t="s">
        <v>233</v>
      </c>
      <c r="F41" s="216" t="s">
        <v>809</v>
      </c>
      <c r="G41" s="455">
        <v>1</v>
      </c>
      <c r="H41" s="219"/>
      <c r="I41" s="220"/>
      <c r="J41" s="219">
        <f t="shared" si="3"/>
        <v>0</v>
      </c>
      <c r="K41" s="219">
        <f t="shared" si="4"/>
        <v>0</v>
      </c>
      <c r="L41" s="219">
        <f t="shared" si="5"/>
        <v>0</v>
      </c>
      <c r="M41" s="328"/>
      <c r="N41" s="409"/>
      <c r="O41" s="409"/>
    </row>
    <row r="42" spans="1:15" s="290" customFormat="1" ht="162.75" customHeight="1">
      <c r="A42" s="498">
        <v>34</v>
      </c>
      <c r="B42" s="216" t="s">
        <v>637</v>
      </c>
      <c r="C42" s="300" t="s">
        <v>597</v>
      </c>
      <c r="D42" s="217" t="s">
        <v>150</v>
      </c>
      <c r="E42" s="21" t="s">
        <v>233</v>
      </c>
      <c r="F42" s="216" t="s">
        <v>598</v>
      </c>
      <c r="G42" s="455">
        <v>1</v>
      </c>
      <c r="H42" s="219"/>
      <c r="I42" s="220"/>
      <c r="J42" s="219">
        <f t="shared" si="3"/>
        <v>0</v>
      </c>
      <c r="K42" s="219">
        <f t="shared" si="4"/>
        <v>0</v>
      </c>
      <c r="L42" s="219">
        <f t="shared" si="5"/>
        <v>0</v>
      </c>
      <c r="M42" s="328"/>
      <c r="N42" s="409"/>
      <c r="O42" s="409"/>
    </row>
    <row r="43" spans="1:15" s="290" customFormat="1" ht="162.75" customHeight="1">
      <c r="A43" s="498">
        <v>35</v>
      </c>
      <c r="B43" s="216" t="s">
        <v>599</v>
      </c>
      <c r="C43" s="300" t="s">
        <v>600</v>
      </c>
      <c r="D43" s="217" t="s">
        <v>150</v>
      </c>
      <c r="E43" s="21" t="s">
        <v>233</v>
      </c>
      <c r="F43" s="216" t="s">
        <v>601</v>
      </c>
      <c r="G43" s="455">
        <v>1</v>
      </c>
      <c r="H43" s="219"/>
      <c r="I43" s="220"/>
      <c r="J43" s="219">
        <f t="shared" si="3"/>
        <v>0</v>
      </c>
      <c r="K43" s="219">
        <f t="shared" si="4"/>
        <v>0</v>
      </c>
      <c r="L43" s="219">
        <f t="shared" si="5"/>
        <v>0</v>
      </c>
      <c r="M43" s="328"/>
      <c r="N43" s="409"/>
      <c r="O43" s="409"/>
    </row>
    <row r="44" spans="1:15" s="290" customFormat="1" ht="162.75" customHeight="1">
      <c r="A44" s="498">
        <v>36</v>
      </c>
      <c r="B44" s="216" t="s">
        <v>603</v>
      </c>
      <c r="C44" s="300" t="s">
        <v>602</v>
      </c>
      <c r="D44" s="217" t="s">
        <v>150</v>
      </c>
      <c r="E44" s="21" t="s">
        <v>233</v>
      </c>
      <c r="F44" s="216" t="s">
        <v>601</v>
      </c>
      <c r="G44" s="455">
        <v>1</v>
      </c>
      <c r="H44" s="219"/>
      <c r="I44" s="220"/>
      <c r="J44" s="219">
        <f t="shared" si="3"/>
        <v>0</v>
      </c>
      <c r="K44" s="219">
        <f t="shared" si="4"/>
        <v>0</v>
      </c>
      <c r="L44" s="219">
        <f t="shared" si="5"/>
        <v>0</v>
      </c>
      <c r="M44" s="328"/>
      <c r="N44" s="409"/>
      <c r="O44" s="409"/>
    </row>
    <row r="45" spans="1:15" s="290" customFormat="1" ht="162.75" customHeight="1">
      <c r="A45" s="498">
        <v>37</v>
      </c>
      <c r="B45" s="43" t="s">
        <v>605</v>
      </c>
      <c r="C45" s="300" t="s">
        <v>606</v>
      </c>
      <c r="D45" s="217" t="s">
        <v>607</v>
      </c>
      <c r="E45" s="21" t="s">
        <v>237</v>
      </c>
      <c r="F45" s="216" t="s">
        <v>240</v>
      </c>
      <c r="G45" s="455">
        <v>1</v>
      </c>
      <c r="H45" s="219"/>
      <c r="I45" s="220"/>
      <c r="J45" s="219">
        <f t="shared" si="3"/>
        <v>0</v>
      </c>
      <c r="K45" s="219">
        <f t="shared" si="4"/>
        <v>0</v>
      </c>
      <c r="L45" s="219">
        <f t="shared" si="5"/>
        <v>0</v>
      </c>
      <c r="M45" s="328"/>
      <c r="N45" s="409"/>
      <c r="O45" s="409"/>
    </row>
    <row r="46" spans="1:15" s="290" customFormat="1" ht="162.75" customHeight="1">
      <c r="A46" s="498">
        <v>38</v>
      </c>
      <c r="B46" s="43" t="s">
        <v>608</v>
      </c>
      <c r="C46" s="300" t="s">
        <v>609</v>
      </c>
      <c r="D46" s="217" t="s">
        <v>607</v>
      </c>
      <c r="E46" s="21" t="s">
        <v>237</v>
      </c>
      <c r="F46" s="216" t="s">
        <v>240</v>
      </c>
      <c r="G46" s="455">
        <v>1</v>
      </c>
      <c r="H46" s="219"/>
      <c r="I46" s="220"/>
      <c r="J46" s="219">
        <f t="shared" si="3"/>
        <v>0</v>
      </c>
      <c r="K46" s="219">
        <f t="shared" si="4"/>
        <v>0</v>
      </c>
      <c r="L46" s="219">
        <f t="shared" si="5"/>
        <v>0</v>
      </c>
      <c r="M46" s="328"/>
      <c r="N46" s="409"/>
      <c r="O46" s="409"/>
    </row>
    <row r="47" spans="1:15" s="290" customFormat="1" ht="162.75" customHeight="1">
      <c r="A47" s="498">
        <v>39</v>
      </c>
      <c r="B47" s="43" t="s">
        <v>610</v>
      </c>
      <c r="C47" s="300" t="s">
        <v>611</v>
      </c>
      <c r="D47" s="217" t="s">
        <v>607</v>
      </c>
      <c r="E47" s="21" t="s">
        <v>237</v>
      </c>
      <c r="F47" s="216" t="s">
        <v>240</v>
      </c>
      <c r="G47" s="455">
        <v>1</v>
      </c>
      <c r="H47" s="219"/>
      <c r="I47" s="220"/>
      <c r="J47" s="219">
        <f t="shared" si="3"/>
        <v>0</v>
      </c>
      <c r="K47" s="219">
        <f t="shared" si="4"/>
        <v>0</v>
      </c>
      <c r="L47" s="219">
        <f t="shared" si="5"/>
        <v>0</v>
      </c>
      <c r="M47" s="328"/>
      <c r="N47" s="409"/>
      <c r="O47" s="409"/>
    </row>
    <row r="48" spans="1:15" s="290" customFormat="1" ht="162.75" customHeight="1">
      <c r="A48" s="498">
        <v>40</v>
      </c>
      <c r="B48" s="43" t="s">
        <v>612</v>
      </c>
      <c r="C48" s="300" t="s">
        <v>613</v>
      </c>
      <c r="D48" s="217" t="s">
        <v>607</v>
      </c>
      <c r="E48" s="21" t="s">
        <v>237</v>
      </c>
      <c r="F48" s="216" t="s">
        <v>240</v>
      </c>
      <c r="G48" s="455">
        <v>1</v>
      </c>
      <c r="H48" s="219"/>
      <c r="I48" s="220"/>
      <c r="J48" s="219">
        <f t="shared" si="3"/>
        <v>0</v>
      </c>
      <c r="K48" s="219">
        <f t="shared" si="4"/>
        <v>0</v>
      </c>
      <c r="L48" s="219">
        <f t="shared" si="5"/>
        <v>0</v>
      </c>
      <c r="M48" s="328"/>
      <c r="N48" s="409"/>
      <c r="O48" s="409"/>
    </row>
    <row r="49" spans="1:15" s="290" customFormat="1" ht="162.75" customHeight="1">
      <c r="A49" s="498">
        <v>41</v>
      </c>
      <c r="B49" s="43" t="s">
        <v>614</v>
      </c>
      <c r="C49" s="300" t="s">
        <v>615</v>
      </c>
      <c r="D49" s="217" t="s">
        <v>607</v>
      </c>
      <c r="E49" s="21" t="s">
        <v>237</v>
      </c>
      <c r="F49" s="216" t="s">
        <v>240</v>
      </c>
      <c r="G49" s="455">
        <v>1</v>
      </c>
      <c r="H49" s="219"/>
      <c r="I49" s="220"/>
      <c r="J49" s="219">
        <f t="shared" si="3"/>
        <v>0</v>
      </c>
      <c r="K49" s="219">
        <f t="shared" si="4"/>
        <v>0</v>
      </c>
      <c r="L49" s="219">
        <f t="shared" si="5"/>
        <v>0</v>
      </c>
      <c r="M49" s="328"/>
      <c r="N49" s="409"/>
      <c r="O49" s="409"/>
    </row>
    <row r="50" spans="1:15" s="290" customFormat="1" ht="162.75" customHeight="1">
      <c r="A50" s="498">
        <v>42</v>
      </c>
      <c r="B50" s="43" t="s">
        <v>616</v>
      </c>
      <c r="C50" s="300" t="s">
        <v>617</v>
      </c>
      <c r="D50" s="217" t="s">
        <v>607</v>
      </c>
      <c r="E50" s="21" t="s">
        <v>237</v>
      </c>
      <c r="F50" s="216" t="s">
        <v>618</v>
      </c>
      <c r="G50" s="455">
        <v>1</v>
      </c>
      <c r="H50" s="219"/>
      <c r="I50" s="220"/>
      <c r="J50" s="219">
        <f t="shared" si="3"/>
        <v>0</v>
      </c>
      <c r="K50" s="219">
        <f t="shared" si="4"/>
        <v>0</v>
      </c>
      <c r="L50" s="219">
        <f t="shared" si="5"/>
        <v>0</v>
      </c>
      <c r="M50" s="328"/>
      <c r="N50" s="409"/>
      <c r="O50" s="409"/>
    </row>
    <row r="51" spans="1:15" s="290" customFormat="1" ht="162.75" customHeight="1">
      <c r="A51" s="498">
        <v>43</v>
      </c>
      <c r="B51" s="43" t="s">
        <v>619</v>
      </c>
      <c r="C51" s="300" t="s">
        <v>620</v>
      </c>
      <c r="D51" s="217" t="s">
        <v>621</v>
      </c>
      <c r="E51" s="21" t="s">
        <v>237</v>
      </c>
      <c r="F51" s="216" t="s">
        <v>622</v>
      </c>
      <c r="G51" s="455">
        <v>1</v>
      </c>
      <c r="H51" s="219"/>
      <c r="I51" s="220"/>
      <c r="J51" s="219">
        <f t="shared" si="3"/>
        <v>0</v>
      </c>
      <c r="K51" s="219">
        <f t="shared" si="4"/>
        <v>0</v>
      </c>
      <c r="L51" s="219">
        <f t="shared" si="5"/>
        <v>0</v>
      </c>
      <c r="M51" s="328"/>
      <c r="N51" s="409"/>
      <c r="O51" s="409"/>
    </row>
    <row r="52" spans="1:15" s="290" customFormat="1" ht="162.75" customHeight="1">
      <c r="A52" s="498">
        <v>44</v>
      </c>
      <c r="B52" s="43" t="s">
        <v>623</v>
      </c>
      <c r="C52" s="300" t="s">
        <v>624</v>
      </c>
      <c r="D52" s="217" t="s">
        <v>607</v>
      </c>
      <c r="E52" s="21" t="s">
        <v>237</v>
      </c>
      <c r="F52" s="216" t="s">
        <v>625</v>
      </c>
      <c r="G52" s="455">
        <v>1</v>
      </c>
      <c r="H52" s="219"/>
      <c r="I52" s="220"/>
      <c r="J52" s="219">
        <f t="shared" si="3"/>
        <v>0</v>
      </c>
      <c r="K52" s="219">
        <f t="shared" si="4"/>
        <v>0</v>
      </c>
      <c r="L52" s="219">
        <f t="shared" si="5"/>
        <v>0</v>
      </c>
      <c r="M52" s="328"/>
      <c r="N52" s="409"/>
      <c r="O52" s="409"/>
    </row>
    <row r="53" spans="1:15" s="290" customFormat="1" ht="162.75" customHeight="1">
      <c r="A53" s="498">
        <v>45</v>
      </c>
      <c r="B53" s="43" t="s">
        <v>626</v>
      </c>
      <c r="C53" s="300" t="s">
        <v>627</v>
      </c>
      <c r="D53" s="217" t="s">
        <v>607</v>
      </c>
      <c r="E53" s="21" t="s">
        <v>237</v>
      </c>
      <c r="F53" s="216" t="s">
        <v>625</v>
      </c>
      <c r="G53" s="455">
        <v>1</v>
      </c>
      <c r="H53" s="219"/>
      <c r="I53" s="220"/>
      <c r="J53" s="219">
        <f t="shared" si="3"/>
        <v>0</v>
      </c>
      <c r="K53" s="219">
        <f t="shared" si="4"/>
        <v>0</v>
      </c>
      <c r="L53" s="219">
        <f t="shared" si="5"/>
        <v>0</v>
      </c>
      <c r="M53" s="328"/>
      <c r="N53" s="409"/>
      <c r="O53" s="409"/>
    </row>
    <row r="54" spans="1:15" s="290" customFormat="1" ht="162.75" customHeight="1">
      <c r="A54" s="498">
        <v>46</v>
      </c>
      <c r="B54" s="43" t="s">
        <v>628</v>
      </c>
      <c r="C54" s="300" t="s">
        <v>629</v>
      </c>
      <c r="D54" s="217" t="s">
        <v>607</v>
      </c>
      <c r="E54" s="21" t="s">
        <v>237</v>
      </c>
      <c r="F54" s="216" t="s">
        <v>622</v>
      </c>
      <c r="G54" s="455">
        <v>1</v>
      </c>
      <c r="H54" s="219"/>
      <c r="I54" s="220"/>
      <c r="J54" s="219">
        <f t="shared" si="3"/>
        <v>0</v>
      </c>
      <c r="K54" s="219">
        <f t="shared" si="4"/>
        <v>0</v>
      </c>
      <c r="L54" s="219">
        <f t="shared" si="5"/>
        <v>0</v>
      </c>
      <c r="M54" s="328"/>
      <c r="N54" s="409"/>
      <c r="O54" s="409"/>
    </row>
    <row r="55" spans="1:15" s="290" customFormat="1" ht="162.75" customHeight="1">
      <c r="A55" s="498">
        <v>47</v>
      </c>
      <c r="B55" s="43" t="s">
        <v>630</v>
      </c>
      <c r="C55" s="300" t="s">
        <v>631</v>
      </c>
      <c r="D55" s="217" t="s">
        <v>403</v>
      </c>
      <c r="E55" s="21" t="s">
        <v>237</v>
      </c>
      <c r="F55" s="216" t="s">
        <v>413</v>
      </c>
      <c r="G55" s="455">
        <v>1</v>
      </c>
      <c r="H55" s="219"/>
      <c r="I55" s="220"/>
      <c r="J55" s="219">
        <f t="shared" si="3"/>
        <v>0</v>
      </c>
      <c r="K55" s="219">
        <f t="shared" si="4"/>
        <v>0</v>
      </c>
      <c r="L55" s="219">
        <f t="shared" si="5"/>
        <v>0</v>
      </c>
      <c r="M55" s="328"/>
      <c r="N55" s="409"/>
      <c r="O55" s="409"/>
    </row>
    <row r="56" spans="1:15" s="290" customFormat="1" ht="162.75" customHeight="1">
      <c r="A56" s="498">
        <v>48</v>
      </c>
      <c r="B56" s="43" t="s">
        <v>632</v>
      </c>
      <c r="C56" s="300" t="s">
        <v>633</v>
      </c>
      <c r="D56" s="217" t="s">
        <v>414</v>
      </c>
      <c r="E56" s="21" t="s">
        <v>237</v>
      </c>
      <c r="F56" s="216" t="s">
        <v>413</v>
      </c>
      <c r="G56" s="455">
        <v>1</v>
      </c>
      <c r="H56" s="219"/>
      <c r="I56" s="220"/>
      <c r="J56" s="219">
        <f t="shared" si="3"/>
        <v>0</v>
      </c>
      <c r="K56" s="219">
        <f t="shared" si="4"/>
        <v>0</v>
      </c>
      <c r="L56" s="219">
        <f t="shared" si="5"/>
        <v>0</v>
      </c>
      <c r="M56" s="328"/>
      <c r="N56" s="409"/>
      <c r="O56" s="409"/>
    </row>
    <row r="57" spans="1:15" ht="21" customHeight="1">
      <c r="A57" s="498"/>
      <c r="B57" s="579" t="s">
        <v>288</v>
      </c>
      <c r="C57" s="580"/>
      <c r="D57" s="580"/>
      <c r="E57" s="580"/>
      <c r="F57" s="222"/>
      <c r="G57" s="360"/>
      <c r="H57" s="361"/>
      <c r="I57" s="220"/>
      <c r="J57" s="361"/>
      <c r="K57" s="361"/>
      <c r="L57" s="361"/>
      <c r="M57" s="221"/>
      <c r="N57" s="409"/>
      <c r="O57" s="409"/>
    </row>
    <row r="58" spans="1:15" ht="147">
      <c r="A58" s="498">
        <v>49</v>
      </c>
      <c r="B58" s="199" t="s">
        <v>191</v>
      </c>
      <c r="C58" s="223" t="s">
        <v>193</v>
      </c>
      <c r="D58" s="225"/>
      <c r="E58" s="21" t="s">
        <v>192</v>
      </c>
      <c r="F58" s="223" t="s">
        <v>19</v>
      </c>
      <c r="G58" s="218">
        <v>1</v>
      </c>
      <c r="H58" s="219"/>
      <c r="I58" s="220"/>
      <c r="J58" s="219">
        <f aca="true" t="shared" si="6" ref="J58:J73">ROUND(H58*(1+I58),2)</f>
        <v>0</v>
      </c>
      <c r="K58" s="219">
        <f aca="true" t="shared" si="7" ref="K58:K73">H58*G58</f>
        <v>0</v>
      </c>
      <c r="L58" s="219">
        <f aca="true" t="shared" si="8" ref="L58:L73">J58*G58</f>
        <v>0</v>
      </c>
      <c r="M58" s="198"/>
      <c r="N58" s="409"/>
      <c r="O58" s="409"/>
    </row>
    <row r="59" spans="1:15" ht="157.5">
      <c r="A59" s="498">
        <v>50</v>
      </c>
      <c r="B59" s="224" t="s">
        <v>194</v>
      </c>
      <c r="C59" s="224" t="s">
        <v>195</v>
      </c>
      <c r="D59" s="225" t="s">
        <v>196</v>
      </c>
      <c r="E59" s="21" t="s">
        <v>197</v>
      </c>
      <c r="F59" s="224" t="s">
        <v>25</v>
      </c>
      <c r="G59" s="218">
        <v>2</v>
      </c>
      <c r="H59" s="219"/>
      <c r="I59" s="220"/>
      <c r="J59" s="219">
        <f t="shared" si="6"/>
        <v>0</v>
      </c>
      <c r="K59" s="219">
        <f t="shared" si="7"/>
        <v>0</v>
      </c>
      <c r="L59" s="219">
        <f t="shared" si="8"/>
        <v>0</v>
      </c>
      <c r="M59" s="198"/>
      <c r="N59" s="409"/>
      <c r="O59" s="409"/>
    </row>
    <row r="60" spans="1:15" ht="168">
      <c r="A60" s="498">
        <v>51</v>
      </c>
      <c r="B60" s="223" t="s">
        <v>198</v>
      </c>
      <c r="C60" s="223" t="s">
        <v>199</v>
      </c>
      <c r="D60" s="225" t="s">
        <v>196</v>
      </c>
      <c r="E60" s="21" t="s">
        <v>200</v>
      </c>
      <c r="F60" s="226" t="s">
        <v>25</v>
      </c>
      <c r="G60" s="218">
        <v>1</v>
      </c>
      <c r="H60" s="219"/>
      <c r="I60" s="220"/>
      <c r="J60" s="219">
        <f t="shared" si="6"/>
        <v>0</v>
      </c>
      <c r="K60" s="219">
        <f t="shared" si="7"/>
        <v>0</v>
      </c>
      <c r="L60" s="219">
        <f t="shared" si="8"/>
        <v>0</v>
      </c>
      <c r="M60" s="198"/>
      <c r="N60" s="409"/>
      <c r="O60" s="409"/>
    </row>
    <row r="61" spans="1:15" ht="168">
      <c r="A61" s="498">
        <v>52</v>
      </c>
      <c r="B61" s="224" t="s">
        <v>201</v>
      </c>
      <c r="C61" s="224" t="s">
        <v>202</v>
      </c>
      <c r="D61" s="225" t="s">
        <v>196</v>
      </c>
      <c r="E61" s="21" t="s">
        <v>200</v>
      </c>
      <c r="F61" s="226" t="s">
        <v>25</v>
      </c>
      <c r="G61" s="218">
        <v>1</v>
      </c>
      <c r="H61" s="219"/>
      <c r="I61" s="220"/>
      <c r="J61" s="219">
        <f t="shared" si="6"/>
        <v>0</v>
      </c>
      <c r="K61" s="219">
        <f t="shared" si="7"/>
        <v>0</v>
      </c>
      <c r="L61" s="219">
        <f t="shared" si="8"/>
        <v>0</v>
      </c>
      <c r="M61" s="198"/>
      <c r="N61" s="409"/>
      <c r="O61" s="409"/>
    </row>
    <row r="62" spans="1:15" ht="168">
      <c r="A62" s="498">
        <v>53</v>
      </c>
      <c r="B62" s="224" t="s">
        <v>203</v>
      </c>
      <c r="C62" s="224" t="s">
        <v>204</v>
      </c>
      <c r="D62" s="225" t="s">
        <v>196</v>
      </c>
      <c r="E62" s="21" t="s">
        <v>200</v>
      </c>
      <c r="F62" s="226" t="s">
        <v>25</v>
      </c>
      <c r="G62" s="218">
        <v>1</v>
      </c>
      <c r="H62" s="219"/>
      <c r="I62" s="220"/>
      <c r="J62" s="219">
        <f t="shared" si="6"/>
        <v>0</v>
      </c>
      <c r="K62" s="219">
        <f t="shared" si="7"/>
        <v>0</v>
      </c>
      <c r="L62" s="219">
        <f t="shared" si="8"/>
        <v>0</v>
      </c>
      <c r="M62" s="198"/>
      <c r="N62" s="409"/>
      <c r="O62" s="409"/>
    </row>
    <row r="63" spans="1:15" ht="168">
      <c r="A63" s="498">
        <v>54</v>
      </c>
      <c r="B63" s="223" t="s">
        <v>205</v>
      </c>
      <c r="C63" s="223" t="s">
        <v>206</v>
      </c>
      <c r="D63" s="225" t="s">
        <v>207</v>
      </c>
      <c r="E63" s="21" t="s">
        <v>200</v>
      </c>
      <c r="F63" s="223" t="s">
        <v>25</v>
      </c>
      <c r="G63" s="218">
        <v>1</v>
      </c>
      <c r="H63" s="219"/>
      <c r="I63" s="220"/>
      <c r="J63" s="219">
        <f t="shared" si="6"/>
        <v>0</v>
      </c>
      <c r="K63" s="219">
        <f t="shared" si="7"/>
        <v>0</v>
      </c>
      <c r="L63" s="219">
        <f t="shared" si="8"/>
        <v>0</v>
      </c>
      <c r="M63" s="198"/>
      <c r="N63" s="409"/>
      <c r="O63" s="409"/>
    </row>
    <row r="64" spans="1:15" ht="168">
      <c r="A64" s="498">
        <v>55</v>
      </c>
      <c r="B64" s="223" t="s">
        <v>208</v>
      </c>
      <c r="C64" s="223" t="s">
        <v>209</v>
      </c>
      <c r="D64" s="225" t="s">
        <v>207</v>
      </c>
      <c r="E64" s="21" t="s">
        <v>200</v>
      </c>
      <c r="F64" s="223" t="s">
        <v>25</v>
      </c>
      <c r="G64" s="218">
        <v>1</v>
      </c>
      <c r="H64" s="219"/>
      <c r="I64" s="220"/>
      <c r="J64" s="219">
        <f t="shared" si="6"/>
        <v>0</v>
      </c>
      <c r="K64" s="219">
        <f t="shared" si="7"/>
        <v>0</v>
      </c>
      <c r="L64" s="219">
        <f t="shared" si="8"/>
        <v>0</v>
      </c>
      <c r="M64" s="198"/>
      <c r="N64" s="409"/>
      <c r="O64" s="409"/>
    </row>
    <row r="65" spans="1:15" ht="168">
      <c r="A65" s="498">
        <v>56</v>
      </c>
      <c r="B65" s="223" t="s">
        <v>210</v>
      </c>
      <c r="C65" s="223" t="s">
        <v>211</v>
      </c>
      <c r="D65" s="225" t="s">
        <v>207</v>
      </c>
      <c r="E65" s="21" t="s">
        <v>200</v>
      </c>
      <c r="F65" s="223" t="s">
        <v>25</v>
      </c>
      <c r="G65" s="218">
        <v>1</v>
      </c>
      <c r="H65" s="219"/>
      <c r="I65" s="220"/>
      <c r="J65" s="219">
        <f t="shared" si="6"/>
        <v>0</v>
      </c>
      <c r="K65" s="219">
        <f t="shared" si="7"/>
        <v>0</v>
      </c>
      <c r="L65" s="219">
        <f t="shared" si="8"/>
        <v>0</v>
      </c>
      <c r="M65" s="198"/>
      <c r="N65" s="409"/>
      <c r="O65" s="409"/>
    </row>
    <row r="66" spans="1:15" ht="168">
      <c r="A66" s="498">
        <v>57</v>
      </c>
      <c r="B66" s="223" t="s">
        <v>212</v>
      </c>
      <c r="C66" s="223" t="s">
        <v>213</v>
      </c>
      <c r="D66" s="225" t="s">
        <v>207</v>
      </c>
      <c r="E66" s="21" t="s">
        <v>200</v>
      </c>
      <c r="F66" s="223" t="s">
        <v>25</v>
      </c>
      <c r="G66" s="218">
        <v>1</v>
      </c>
      <c r="H66" s="219"/>
      <c r="I66" s="220"/>
      <c r="J66" s="219">
        <f t="shared" si="6"/>
        <v>0</v>
      </c>
      <c r="K66" s="219">
        <f t="shared" si="7"/>
        <v>0</v>
      </c>
      <c r="L66" s="219">
        <f t="shared" si="8"/>
        <v>0</v>
      </c>
      <c r="M66" s="198"/>
      <c r="N66" s="409"/>
      <c r="O66" s="409"/>
    </row>
    <row r="67" spans="1:15" ht="181.5">
      <c r="A67" s="498">
        <v>58</v>
      </c>
      <c r="B67" s="223" t="s">
        <v>214</v>
      </c>
      <c r="C67" s="223" t="s">
        <v>330</v>
      </c>
      <c r="D67" s="225" t="s">
        <v>207</v>
      </c>
      <c r="E67" s="21" t="s">
        <v>215</v>
      </c>
      <c r="F67" s="223" t="s">
        <v>25</v>
      </c>
      <c r="G67" s="218">
        <v>1</v>
      </c>
      <c r="H67" s="219"/>
      <c r="I67" s="220"/>
      <c r="J67" s="219">
        <f t="shared" si="6"/>
        <v>0</v>
      </c>
      <c r="K67" s="219">
        <f t="shared" si="7"/>
        <v>0</v>
      </c>
      <c r="L67" s="219">
        <f t="shared" si="8"/>
        <v>0</v>
      </c>
      <c r="M67" s="198"/>
      <c r="N67" s="409"/>
      <c r="O67" s="409"/>
    </row>
    <row r="68" spans="1:15" ht="181.5">
      <c r="A68" s="498">
        <v>59</v>
      </c>
      <c r="B68" s="223" t="s">
        <v>216</v>
      </c>
      <c r="C68" s="223" t="s">
        <v>217</v>
      </c>
      <c r="D68" s="225" t="s">
        <v>207</v>
      </c>
      <c r="E68" s="21" t="s">
        <v>215</v>
      </c>
      <c r="F68" s="223" t="s">
        <v>25</v>
      </c>
      <c r="G68" s="218">
        <v>1</v>
      </c>
      <c r="H68" s="219"/>
      <c r="I68" s="220"/>
      <c r="J68" s="219">
        <f t="shared" si="6"/>
        <v>0</v>
      </c>
      <c r="K68" s="219">
        <f t="shared" si="7"/>
        <v>0</v>
      </c>
      <c r="L68" s="219">
        <f t="shared" si="8"/>
        <v>0</v>
      </c>
      <c r="M68" s="198"/>
      <c r="N68" s="409"/>
      <c r="O68" s="409"/>
    </row>
    <row r="69" spans="1:15" ht="168">
      <c r="A69" s="498">
        <v>60</v>
      </c>
      <c r="B69" s="223" t="s">
        <v>218</v>
      </c>
      <c r="C69" s="223" t="s">
        <v>219</v>
      </c>
      <c r="D69" s="225" t="s">
        <v>196</v>
      </c>
      <c r="E69" s="21" t="s">
        <v>220</v>
      </c>
      <c r="F69" s="223" t="s">
        <v>30</v>
      </c>
      <c r="G69" s="218">
        <v>6</v>
      </c>
      <c r="H69" s="219"/>
      <c r="I69" s="220"/>
      <c r="J69" s="219">
        <f t="shared" si="6"/>
        <v>0</v>
      </c>
      <c r="K69" s="219">
        <f t="shared" si="7"/>
        <v>0</v>
      </c>
      <c r="L69" s="219">
        <f t="shared" si="8"/>
        <v>0</v>
      </c>
      <c r="M69" s="198"/>
      <c r="N69" s="409"/>
      <c r="O69" s="409"/>
    </row>
    <row r="70" spans="1:15" ht="147">
      <c r="A70" s="498">
        <v>61</v>
      </c>
      <c r="B70" s="223" t="s">
        <v>222</v>
      </c>
      <c r="C70" s="223" t="s">
        <v>331</v>
      </c>
      <c r="D70" s="227" t="s">
        <v>223</v>
      </c>
      <c r="E70" s="21" t="s">
        <v>192</v>
      </c>
      <c r="F70" s="223" t="s">
        <v>332</v>
      </c>
      <c r="G70" s="426">
        <v>1</v>
      </c>
      <c r="H70" s="219"/>
      <c r="I70" s="220"/>
      <c r="J70" s="219">
        <f t="shared" si="6"/>
        <v>0</v>
      </c>
      <c r="K70" s="219">
        <f t="shared" si="7"/>
        <v>0</v>
      </c>
      <c r="L70" s="219">
        <f t="shared" si="8"/>
        <v>0</v>
      </c>
      <c r="M70" s="198"/>
      <c r="N70" s="409"/>
      <c r="O70" s="409"/>
    </row>
    <row r="71" spans="1:15" ht="147">
      <c r="A71" s="498">
        <v>62</v>
      </c>
      <c r="B71" s="223" t="s">
        <v>513</v>
      </c>
      <c r="C71" s="223" t="s">
        <v>514</v>
      </c>
      <c r="D71" s="225" t="s">
        <v>515</v>
      </c>
      <c r="E71" s="21" t="s">
        <v>192</v>
      </c>
      <c r="F71" s="223" t="s">
        <v>25</v>
      </c>
      <c r="G71" s="218">
        <v>5</v>
      </c>
      <c r="H71" s="219"/>
      <c r="I71" s="220"/>
      <c r="J71" s="219">
        <f t="shared" si="6"/>
        <v>0</v>
      </c>
      <c r="K71" s="219">
        <f t="shared" si="7"/>
        <v>0</v>
      </c>
      <c r="L71" s="219">
        <f t="shared" si="8"/>
        <v>0</v>
      </c>
      <c r="M71" s="198"/>
      <c r="N71" s="409"/>
      <c r="O71" s="409"/>
    </row>
    <row r="72" spans="1:15" ht="147">
      <c r="A72" s="498">
        <v>63</v>
      </c>
      <c r="B72" s="223" t="s">
        <v>224</v>
      </c>
      <c r="C72" s="223" t="s">
        <v>225</v>
      </c>
      <c r="D72" s="225" t="s">
        <v>226</v>
      </c>
      <c r="E72" s="21" t="s">
        <v>192</v>
      </c>
      <c r="F72" s="223" t="s">
        <v>227</v>
      </c>
      <c r="G72" s="218">
        <v>1</v>
      </c>
      <c r="H72" s="219"/>
      <c r="I72" s="220"/>
      <c r="J72" s="219">
        <f t="shared" si="6"/>
        <v>0</v>
      </c>
      <c r="K72" s="219">
        <f t="shared" si="7"/>
        <v>0</v>
      </c>
      <c r="L72" s="219">
        <f t="shared" si="8"/>
        <v>0</v>
      </c>
      <c r="M72" s="198"/>
      <c r="N72" s="409"/>
      <c r="O72" s="409"/>
    </row>
    <row r="73" spans="1:15" ht="147">
      <c r="A73" s="498">
        <v>64</v>
      </c>
      <c r="B73" s="223" t="s">
        <v>315</v>
      </c>
      <c r="C73" s="224" t="s">
        <v>316</v>
      </c>
      <c r="D73" s="225"/>
      <c r="E73" s="21" t="s">
        <v>192</v>
      </c>
      <c r="F73" s="223" t="s">
        <v>25</v>
      </c>
      <c r="G73" s="218">
        <v>1</v>
      </c>
      <c r="H73" s="219"/>
      <c r="I73" s="220"/>
      <c r="J73" s="219">
        <f t="shared" si="6"/>
        <v>0</v>
      </c>
      <c r="K73" s="219">
        <f t="shared" si="7"/>
        <v>0</v>
      </c>
      <c r="L73" s="219">
        <f t="shared" si="8"/>
        <v>0</v>
      </c>
      <c r="M73" s="198"/>
      <c r="N73" s="409"/>
      <c r="O73" s="409"/>
    </row>
    <row r="74" spans="1:15" ht="147">
      <c r="A74" s="498">
        <v>65</v>
      </c>
      <c r="B74" s="223" t="s">
        <v>439</v>
      </c>
      <c r="C74" s="223" t="s">
        <v>441</v>
      </c>
      <c r="D74" s="225"/>
      <c r="E74" s="21" t="s">
        <v>192</v>
      </c>
      <c r="F74" s="223" t="s">
        <v>443</v>
      </c>
      <c r="G74" s="218">
        <v>3</v>
      </c>
      <c r="H74" s="219"/>
      <c r="I74" s="220"/>
      <c r="J74" s="219">
        <f aca="true" t="shared" si="9" ref="J74:J80">ROUND(H74*(1+I74),2)</f>
        <v>0</v>
      </c>
      <c r="K74" s="219">
        <f aca="true" t="shared" si="10" ref="K74:K80">H74*G74</f>
        <v>0</v>
      </c>
      <c r="L74" s="219">
        <f aca="true" t="shared" si="11" ref="L74:L80">J74*G74</f>
        <v>0</v>
      </c>
      <c r="M74" s="198"/>
      <c r="N74" s="409"/>
      <c r="O74" s="409"/>
    </row>
    <row r="75" spans="1:15" ht="147">
      <c r="A75" s="498">
        <v>66</v>
      </c>
      <c r="B75" s="223" t="s">
        <v>440</v>
      </c>
      <c r="C75" s="223" t="s">
        <v>442</v>
      </c>
      <c r="D75" s="225"/>
      <c r="E75" s="21" t="s">
        <v>192</v>
      </c>
      <c r="F75" s="223" t="s">
        <v>443</v>
      </c>
      <c r="G75" s="218">
        <v>1</v>
      </c>
      <c r="H75" s="219"/>
      <c r="I75" s="220"/>
      <c r="J75" s="219">
        <f t="shared" si="9"/>
        <v>0</v>
      </c>
      <c r="K75" s="219">
        <f t="shared" si="10"/>
        <v>0</v>
      </c>
      <c r="L75" s="219">
        <f t="shared" si="11"/>
        <v>0</v>
      </c>
      <c r="M75" s="198"/>
      <c r="N75" s="409"/>
      <c r="O75" s="409"/>
    </row>
    <row r="76" spans="1:15" s="359" customFormat="1" ht="147">
      <c r="A76" s="498">
        <v>67</v>
      </c>
      <c r="B76" s="454" t="s">
        <v>191</v>
      </c>
      <c r="C76" s="454" t="s">
        <v>532</v>
      </c>
      <c r="D76" s="456"/>
      <c r="E76" s="29" t="s">
        <v>192</v>
      </c>
      <c r="F76" s="454" t="s">
        <v>19</v>
      </c>
      <c r="G76" s="426">
        <v>1</v>
      </c>
      <c r="H76" s="457"/>
      <c r="I76" s="220"/>
      <c r="J76" s="457">
        <f t="shared" si="9"/>
        <v>0</v>
      </c>
      <c r="K76" s="457">
        <f t="shared" si="10"/>
        <v>0</v>
      </c>
      <c r="L76" s="457">
        <f t="shared" si="11"/>
        <v>0</v>
      </c>
      <c r="M76" s="425"/>
      <c r="N76" s="414"/>
      <c r="O76" s="414"/>
    </row>
    <row r="77" spans="1:15" s="359" customFormat="1" ht="147">
      <c r="A77" s="498">
        <v>68</v>
      </c>
      <c r="B77" s="454" t="s">
        <v>533</v>
      </c>
      <c r="C77" s="454" t="s">
        <v>534</v>
      </c>
      <c r="D77" s="456" t="s">
        <v>190</v>
      </c>
      <c r="E77" s="29" t="s">
        <v>535</v>
      </c>
      <c r="F77" s="454" t="s">
        <v>19</v>
      </c>
      <c r="G77" s="426">
        <v>1</v>
      </c>
      <c r="H77" s="457"/>
      <c r="I77" s="220"/>
      <c r="J77" s="457">
        <f t="shared" si="9"/>
        <v>0</v>
      </c>
      <c r="K77" s="457">
        <f t="shared" si="10"/>
        <v>0</v>
      </c>
      <c r="L77" s="457">
        <f t="shared" si="11"/>
        <v>0</v>
      </c>
      <c r="M77" s="425"/>
      <c r="N77" s="414"/>
      <c r="O77" s="414"/>
    </row>
    <row r="78" spans="1:15" s="359" customFormat="1" ht="147">
      <c r="A78" s="498">
        <v>69</v>
      </c>
      <c r="B78" s="454" t="s">
        <v>536</v>
      </c>
      <c r="C78" s="454" t="s">
        <v>537</v>
      </c>
      <c r="D78" s="456" t="s">
        <v>190</v>
      </c>
      <c r="E78" s="29" t="s">
        <v>535</v>
      </c>
      <c r="F78" s="454" t="s">
        <v>19</v>
      </c>
      <c r="G78" s="426">
        <v>1</v>
      </c>
      <c r="H78" s="457"/>
      <c r="I78" s="220"/>
      <c r="J78" s="457">
        <f t="shared" si="9"/>
        <v>0</v>
      </c>
      <c r="K78" s="457">
        <f t="shared" si="10"/>
        <v>0</v>
      </c>
      <c r="L78" s="457">
        <f t="shared" si="11"/>
        <v>0</v>
      </c>
      <c r="M78" s="425"/>
      <c r="N78" s="414"/>
      <c r="O78" s="414"/>
    </row>
    <row r="79" spans="1:15" s="359" customFormat="1" ht="147">
      <c r="A79" s="498">
        <v>70</v>
      </c>
      <c r="B79" s="454" t="s">
        <v>538</v>
      </c>
      <c r="C79" s="454" t="s">
        <v>539</v>
      </c>
      <c r="D79" s="456" t="s">
        <v>190</v>
      </c>
      <c r="E79" s="29" t="s">
        <v>535</v>
      </c>
      <c r="F79" s="454" t="s">
        <v>19</v>
      </c>
      <c r="G79" s="426">
        <v>1</v>
      </c>
      <c r="H79" s="457"/>
      <c r="I79" s="220"/>
      <c r="J79" s="457">
        <f t="shared" si="9"/>
        <v>0</v>
      </c>
      <c r="K79" s="457">
        <f t="shared" si="10"/>
        <v>0</v>
      </c>
      <c r="L79" s="457">
        <f t="shared" si="11"/>
        <v>0</v>
      </c>
      <c r="M79" s="425"/>
      <c r="N79" s="414"/>
      <c r="O79" s="414"/>
    </row>
    <row r="80" spans="1:15" s="359" customFormat="1" ht="147">
      <c r="A80" s="498">
        <v>71</v>
      </c>
      <c r="B80" s="454" t="s">
        <v>540</v>
      </c>
      <c r="C80" s="454" t="s">
        <v>541</v>
      </c>
      <c r="D80" s="456" t="s">
        <v>190</v>
      </c>
      <c r="E80" s="29" t="s">
        <v>535</v>
      </c>
      <c r="F80" s="454" t="s">
        <v>19</v>
      </c>
      <c r="G80" s="426">
        <v>1</v>
      </c>
      <c r="H80" s="457"/>
      <c r="I80" s="220"/>
      <c r="J80" s="457">
        <f t="shared" si="9"/>
        <v>0</v>
      </c>
      <c r="K80" s="457">
        <f t="shared" si="10"/>
        <v>0</v>
      </c>
      <c r="L80" s="457">
        <f t="shared" si="11"/>
        <v>0</v>
      </c>
      <c r="M80" s="425"/>
      <c r="N80" s="414"/>
      <c r="O80" s="414"/>
    </row>
    <row r="81" spans="1:15" s="359" customFormat="1" ht="147">
      <c r="A81" s="498">
        <v>72</v>
      </c>
      <c r="B81" s="454" t="s">
        <v>736</v>
      </c>
      <c r="C81" s="454" t="s">
        <v>670</v>
      </c>
      <c r="D81" s="55" t="s">
        <v>671</v>
      </c>
      <c r="E81" s="29" t="s">
        <v>192</v>
      </c>
      <c r="F81" s="454" t="s">
        <v>22</v>
      </c>
      <c r="G81" s="426">
        <v>1</v>
      </c>
      <c r="H81" s="457"/>
      <c r="I81" s="220"/>
      <c r="J81" s="457">
        <f>ROUND(H81*(1+I81),2)</f>
        <v>0</v>
      </c>
      <c r="K81" s="457">
        <f>H81*G81</f>
        <v>0</v>
      </c>
      <c r="L81" s="457">
        <f>J81*G81</f>
        <v>0</v>
      </c>
      <c r="M81" s="425"/>
      <c r="N81" s="414"/>
      <c r="O81" s="414"/>
    </row>
    <row r="82" spans="1:15" ht="20.25">
      <c r="A82" s="581" t="s">
        <v>433</v>
      </c>
      <c r="B82" s="581"/>
      <c r="C82" s="581"/>
      <c r="D82" s="581"/>
      <c r="E82" s="581"/>
      <c r="F82" s="215"/>
      <c r="G82" s="215"/>
      <c r="H82" s="219"/>
      <c r="I82" s="220"/>
      <c r="J82" s="219"/>
      <c r="K82" s="219"/>
      <c r="L82" s="219"/>
      <c r="M82" s="198"/>
      <c r="N82" s="409"/>
      <c r="O82" s="409"/>
    </row>
    <row r="83" spans="1:15" ht="90.75">
      <c r="A83" s="611">
        <v>73</v>
      </c>
      <c r="B83" s="228" t="s">
        <v>228</v>
      </c>
      <c r="C83" s="301"/>
      <c r="D83" s="229" t="s">
        <v>643</v>
      </c>
      <c r="E83" s="230" t="s">
        <v>292</v>
      </c>
      <c r="F83" s="231" t="s">
        <v>354</v>
      </c>
      <c r="G83" s="218">
        <v>5</v>
      </c>
      <c r="H83" s="219"/>
      <c r="I83" s="220"/>
      <c r="J83" s="219">
        <f aca="true" t="shared" si="12" ref="J83:J103">ROUND(H83*(1+I83),2)</f>
        <v>0</v>
      </c>
      <c r="K83" s="219">
        <f aca="true" t="shared" si="13" ref="K83:K103">H83*G83</f>
        <v>0</v>
      </c>
      <c r="L83" s="219">
        <f aca="true" t="shared" si="14" ref="L83:L103">J83*G83</f>
        <v>0</v>
      </c>
      <c r="M83" s="198"/>
      <c r="N83" s="409"/>
      <c r="O83" s="409"/>
    </row>
    <row r="84" spans="1:15" ht="90">
      <c r="A84" s="612">
        <v>74</v>
      </c>
      <c r="B84" s="567" t="s">
        <v>229</v>
      </c>
      <c r="C84" s="570"/>
      <c r="D84" s="230" t="s">
        <v>294</v>
      </c>
      <c r="E84" s="230" t="s">
        <v>292</v>
      </c>
      <c r="F84" s="567" t="s">
        <v>253</v>
      </c>
      <c r="G84" s="218">
        <v>1</v>
      </c>
      <c r="H84" s="219"/>
      <c r="I84" s="220"/>
      <c r="J84" s="219">
        <f t="shared" si="12"/>
        <v>0</v>
      </c>
      <c r="K84" s="219">
        <f t="shared" si="13"/>
        <v>0</v>
      </c>
      <c r="L84" s="219">
        <f t="shared" si="14"/>
        <v>0</v>
      </c>
      <c r="M84" s="198"/>
      <c r="N84" s="409"/>
      <c r="O84" s="409"/>
    </row>
    <row r="85" spans="1:15" ht="90">
      <c r="A85" s="613"/>
      <c r="B85" s="568"/>
      <c r="C85" s="571"/>
      <c r="D85" s="230" t="s">
        <v>295</v>
      </c>
      <c r="E85" s="230" t="s">
        <v>292</v>
      </c>
      <c r="F85" s="582"/>
      <c r="G85" s="218">
        <v>1</v>
      </c>
      <c r="H85" s="219"/>
      <c r="I85" s="220"/>
      <c r="J85" s="219">
        <f t="shared" si="12"/>
        <v>0</v>
      </c>
      <c r="K85" s="219">
        <f t="shared" si="13"/>
        <v>0</v>
      </c>
      <c r="L85" s="219">
        <f t="shared" si="14"/>
        <v>0</v>
      </c>
      <c r="M85" s="198"/>
      <c r="N85" s="409"/>
      <c r="O85" s="409"/>
    </row>
    <row r="86" spans="1:15" ht="90">
      <c r="A86" s="614"/>
      <c r="B86" s="569"/>
      <c r="C86" s="572"/>
      <c r="D86" s="230" t="s">
        <v>421</v>
      </c>
      <c r="E86" s="230" t="s">
        <v>292</v>
      </c>
      <c r="F86" s="583"/>
      <c r="G86" s="218">
        <v>1</v>
      </c>
      <c r="H86" s="219"/>
      <c r="I86" s="220"/>
      <c r="J86" s="219">
        <f t="shared" si="12"/>
        <v>0</v>
      </c>
      <c r="K86" s="219">
        <f t="shared" si="13"/>
        <v>0</v>
      </c>
      <c r="L86" s="219">
        <f t="shared" si="14"/>
        <v>0</v>
      </c>
      <c r="M86" s="198"/>
      <c r="N86" s="409"/>
      <c r="O86" s="409"/>
    </row>
    <row r="87" spans="1:15" ht="78.75">
      <c r="A87" s="615">
        <v>75</v>
      </c>
      <c r="B87" s="231" t="s">
        <v>296</v>
      </c>
      <c r="C87" s="300"/>
      <c r="D87" s="217" t="s">
        <v>641</v>
      </c>
      <c r="E87" s="217" t="s">
        <v>281</v>
      </c>
      <c r="F87" s="216" t="s">
        <v>230</v>
      </c>
      <c r="G87" s="218">
        <v>2</v>
      </c>
      <c r="H87" s="219"/>
      <c r="I87" s="220"/>
      <c r="J87" s="219">
        <f t="shared" si="12"/>
        <v>0</v>
      </c>
      <c r="K87" s="219">
        <f t="shared" si="13"/>
        <v>0</v>
      </c>
      <c r="L87" s="219">
        <f t="shared" si="14"/>
        <v>0</v>
      </c>
      <c r="M87" s="198"/>
      <c r="N87" s="409"/>
      <c r="O87" s="409"/>
    </row>
    <row r="88" spans="1:15" ht="78.75">
      <c r="A88" s="612">
        <v>76</v>
      </c>
      <c r="B88" s="567" t="s">
        <v>293</v>
      </c>
      <c r="C88" s="570"/>
      <c r="D88" s="230" t="s">
        <v>423</v>
      </c>
      <c r="E88" s="217" t="s">
        <v>281</v>
      </c>
      <c r="F88" s="232" t="s">
        <v>230</v>
      </c>
      <c r="G88" s="218">
        <v>2</v>
      </c>
      <c r="H88" s="219"/>
      <c r="I88" s="220"/>
      <c r="J88" s="219">
        <f t="shared" si="12"/>
        <v>0</v>
      </c>
      <c r="K88" s="219">
        <f t="shared" si="13"/>
        <v>0</v>
      </c>
      <c r="L88" s="219">
        <f t="shared" si="14"/>
        <v>0</v>
      </c>
      <c r="M88" s="198"/>
      <c r="N88" s="409"/>
      <c r="O88" s="409"/>
    </row>
    <row r="89" spans="1:15" ht="78.75">
      <c r="A89" s="613"/>
      <c r="B89" s="568"/>
      <c r="C89" s="571"/>
      <c r="D89" s="230" t="s">
        <v>664</v>
      </c>
      <c r="E89" s="217" t="s">
        <v>281</v>
      </c>
      <c r="F89" s="232" t="s">
        <v>230</v>
      </c>
      <c r="G89" s="218">
        <v>1</v>
      </c>
      <c r="H89" s="219"/>
      <c r="I89" s="220"/>
      <c r="J89" s="219">
        <f t="shared" si="12"/>
        <v>0</v>
      </c>
      <c r="K89" s="219">
        <f t="shared" si="13"/>
        <v>0</v>
      </c>
      <c r="L89" s="219">
        <f t="shared" si="14"/>
        <v>0</v>
      </c>
      <c r="M89" s="198"/>
      <c r="N89" s="409"/>
      <c r="O89" s="409"/>
    </row>
    <row r="90" spans="1:15" ht="78.75">
      <c r="A90" s="613"/>
      <c r="B90" s="568"/>
      <c r="C90" s="571"/>
      <c r="D90" s="230" t="s">
        <v>665</v>
      </c>
      <c r="E90" s="217" t="s">
        <v>520</v>
      </c>
      <c r="F90" s="232" t="s">
        <v>230</v>
      </c>
      <c r="G90" s="218">
        <v>1</v>
      </c>
      <c r="H90" s="219"/>
      <c r="I90" s="220"/>
      <c r="J90" s="219">
        <f t="shared" si="12"/>
        <v>0</v>
      </c>
      <c r="K90" s="219">
        <f t="shared" si="13"/>
        <v>0</v>
      </c>
      <c r="L90" s="219">
        <f t="shared" si="14"/>
        <v>0</v>
      </c>
      <c r="M90" s="198"/>
      <c r="N90" s="409"/>
      <c r="O90" s="409"/>
    </row>
    <row r="91" spans="1:15" ht="78.75">
      <c r="A91" s="614"/>
      <c r="B91" s="569"/>
      <c r="C91" s="572"/>
      <c r="D91" s="230" t="s">
        <v>666</v>
      </c>
      <c r="E91" s="217" t="s">
        <v>521</v>
      </c>
      <c r="F91" s="232" t="s">
        <v>230</v>
      </c>
      <c r="G91" s="218">
        <v>1</v>
      </c>
      <c r="H91" s="219"/>
      <c r="I91" s="220"/>
      <c r="J91" s="219">
        <f t="shared" si="12"/>
        <v>0</v>
      </c>
      <c r="K91" s="219">
        <f t="shared" si="13"/>
        <v>0</v>
      </c>
      <c r="L91" s="219">
        <f t="shared" si="14"/>
        <v>0</v>
      </c>
      <c r="M91" s="198"/>
      <c r="N91" s="409"/>
      <c r="O91" s="409"/>
    </row>
    <row r="92" spans="1:15" s="7" customFormat="1" ht="108" customHeight="1">
      <c r="A92" s="64">
        <v>77</v>
      </c>
      <c r="B92" s="14" t="s">
        <v>231</v>
      </c>
      <c r="C92" s="17"/>
      <c r="D92" s="21" t="s">
        <v>642</v>
      </c>
      <c r="E92" s="21" t="s">
        <v>522</v>
      </c>
      <c r="F92" s="339" t="s">
        <v>426</v>
      </c>
      <c r="G92" s="338">
        <v>1</v>
      </c>
      <c r="H92" s="132"/>
      <c r="I92" s="220"/>
      <c r="J92" s="132">
        <f t="shared" si="12"/>
        <v>0</v>
      </c>
      <c r="K92" s="132">
        <f t="shared" si="13"/>
        <v>0</v>
      </c>
      <c r="L92" s="132">
        <f t="shared" si="14"/>
        <v>0</v>
      </c>
      <c r="M92" s="14"/>
      <c r="N92" s="246"/>
      <c r="O92" s="246"/>
    </row>
    <row r="93" spans="1:15" s="7" customFormat="1" ht="130.5" customHeight="1">
      <c r="A93" s="64">
        <v>78</v>
      </c>
      <c r="B93" s="14" t="s">
        <v>640</v>
      </c>
      <c r="C93" s="17"/>
      <c r="D93" s="21" t="s">
        <v>297</v>
      </c>
      <c r="E93" s="21" t="s">
        <v>283</v>
      </c>
      <c r="F93" s="339" t="s">
        <v>639</v>
      </c>
      <c r="G93" s="338">
        <v>2</v>
      </c>
      <c r="H93" s="132"/>
      <c r="I93" s="220"/>
      <c r="J93" s="132">
        <f t="shared" si="12"/>
        <v>0</v>
      </c>
      <c r="K93" s="132">
        <f t="shared" si="13"/>
        <v>0</v>
      </c>
      <c r="L93" s="132">
        <f t="shared" si="14"/>
        <v>0</v>
      </c>
      <c r="M93" s="14"/>
      <c r="N93" s="246"/>
      <c r="O93" s="246"/>
    </row>
    <row r="94" spans="1:15" ht="124.5" customHeight="1">
      <c r="A94" s="64">
        <v>79</v>
      </c>
      <c r="B94" s="233" t="s">
        <v>424</v>
      </c>
      <c r="C94" s="302" t="s">
        <v>232</v>
      </c>
      <c r="D94" s="234" t="s">
        <v>221</v>
      </c>
      <c r="E94" s="217" t="s">
        <v>669</v>
      </c>
      <c r="F94" s="233" t="s">
        <v>30</v>
      </c>
      <c r="G94" s="235">
        <v>2</v>
      </c>
      <c r="H94" s="219"/>
      <c r="I94" s="220"/>
      <c r="J94" s="219">
        <f t="shared" si="12"/>
        <v>0</v>
      </c>
      <c r="K94" s="219">
        <f t="shared" si="13"/>
        <v>0</v>
      </c>
      <c r="L94" s="219">
        <f t="shared" si="14"/>
        <v>0</v>
      </c>
      <c r="M94" s="198"/>
      <c r="N94" s="409"/>
      <c r="O94" s="409"/>
    </row>
    <row r="95" spans="1:15" ht="78.75">
      <c r="A95" s="64">
        <v>80</v>
      </c>
      <c r="B95" s="233" t="s">
        <v>298</v>
      </c>
      <c r="C95" s="302"/>
      <c r="D95" s="234" t="s">
        <v>422</v>
      </c>
      <c r="E95" s="217" t="s">
        <v>282</v>
      </c>
      <c r="F95" s="236" t="s">
        <v>254</v>
      </c>
      <c r="G95" s="235">
        <v>5</v>
      </c>
      <c r="H95" s="219"/>
      <c r="I95" s="220"/>
      <c r="J95" s="219">
        <f t="shared" si="12"/>
        <v>0</v>
      </c>
      <c r="K95" s="219">
        <f t="shared" si="13"/>
        <v>0</v>
      </c>
      <c r="L95" s="219">
        <f t="shared" si="14"/>
        <v>0</v>
      </c>
      <c r="M95" s="198"/>
      <c r="N95" s="409"/>
      <c r="O95" s="409"/>
    </row>
    <row r="96" spans="1:15" ht="78.75">
      <c r="A96" s="64">
        <v>81</v>
      </c>
      <c r="B96" s="216" t="s">
        <v>298</v>
      </c>
      <c r="C96" s="300"/>
      <c r="D96" s="217" t="s">
        <v>667</v>
      </c>
      <c r="E96" s="217" t="s">
        <v>283</v>
      </c>
      <c r="F96" s="216" t="s">
        <v>255</v>
      </c>
      <c r="G96" s="235">
        <v>4</v>
      </c>
      <c r="H96" s="219"/>
      <c r="I96" s="220"/>
      <c r="J96" s="219">
        <f t="shared" si="12"/>
        <v>0</v>
      </c>
      <c r="K96" s="219">
        <f t="shared" si="13"/>
        <v>0</v>
      </c>
      <c r="L96" s="219">
        <f t="shared" si="14"/>
        <v>0</v>
      </c>
      <c r="M96" s="198"/>
      <c r="N96" s="409"/>
      <c r="O96" s="409"/>
    </row>
    <row r="97" spans="1:15" ht="78.75">
      <c r="A97" s="64">
        <v>82</v>
      </c>
      <c r="B97" s="216" t="s">
        <v>298</v>
      </c>
      <c r="C97" s="300"/>
      <c r="D97" s="217" t="s">
        <v>668</v>
      </c>
      <c r="E97" s="217" t="s">
        <v>283</v>
      </c>
      <c r="F97" s="216" t="s">
        <v>255</v>
      </c>
      <c r="G97" s="235">
        <v>4</v>
      </c>
      <c r="H97" s="219"/>
      <c r="I97" s="220"/>
      <c r="J97" s="219">
        <f t="shared" si="12"/>
        <v>0</v>
      </c>
      <c r="K97" s="219">
        <f t="shared" si="13"/>
        <v>0</v>
      </c>
      <c r="L97" s="219">
        <f t="shared" si="14"/>
        <v>0</v>
      </c>
      <c r="M97" s="198"/>
      <c r="N97" s="409"/>
      <c r="O97" s="409"/>
    </row>
    <row r="98" spans="1:15" ht="157.5" customHeight="1">
      <c r="A98" s="64">
        <v>83</v>
      </c>
      <c r="B98" s="233" t="s">
        <v>644</v>
      </c>
      <c r="C98" s="302" t="s">
        <v>300</v>
      </c>
      <c r="D98" s="234" t="s">
        <v>221</v>
      </c>
      <c r="E98" s="217" t="s">
        <v>355</v>
      </c>
      <c r="F98" s="216" t="s">
        <v>299</v>
      </c>
      <c r="G98" s="235">
        <v>2</v>
      </c>
      <c r="H98" s="219"/>
      <c r="I98" s="220"/>
      <c r="J98" s="219">
        <f t="shared" si="12"/>
        <v>0</v>
      </c>
      <c r="K98" s="219">
        <f t="shared" si="13"/>
        <v>0</v>
      </c>
      <c r="L98" s="219">
        <f t="shared" si="14"/>
        <v>0</v>
      </c>
      <c r="M98" s="198"/>
      <c r="N98" s="409"/>
      <c r="O98" s="409"/>
    </row>
    <row r="99" spans="1:15" ht="170.25" customHeight="1">
      <c r="A99" s="64">
        <v>84</v>
      </c>
      <c r="B99" s="216" t="s">
        <v>425</v>
      </c>
      <c r="C99" s="302" t="s">
        <v>317</v>
      </c>
      <c r="D99" s="234"/>
      <c r="E99" s="217" t="s">
        <v>356</v>
      </c>
      <c r="F99" s="216" t="s">
        <v>301</v>
      </c>
      <c r="G99" s="235">
        <v>1</v>
      </c>
      <c r="H99" s="219"/>
      <c r="I99" s="220"/>
      <c r="J99" s="219">
        <f t="shared" si="12"/>
        <v>0</v>
      </c>
      <c r="K99" s="219">
        <f t="shared" si="13"/>
        <v>0</v>
      </c>
      <c r="L99" s="219">
        <f t="shared" si="14"/>
        <v>0</v>
      </c>
      <c r="M99" s="198"/>
      <c r="N99" s="409"/>
      <c r="O99" s="409"/>
    </row>
    <row r="100" spans="1:15" ht="155.25" customHeight="1">
      <c r="A100" s="64">
        <v>85</v>
      </c>
      <c r="B100" s="236" t="s">
        <v>645</v>
      </c>
      <c r="C100" s="302" t="s">
        <v>427</v>
      </c>
      <c r="D100" s="234" t="s">
        <v>221</v>
      </c>
      <c r="E100" s="217" t="s">
        <v>357</v>
      </c>
      <c r="F100" s="216" t="s">
        <v>51</v>
      </c>
      <c r="G100" s="235">
        <v>2</v>
      </c>
      <c r="H100" s="219"/>
      <c r="I100" s="220"/>
      <c r="J100" s="219">
        <f t="shared" si="12"/>
        <v>0</v>
      </c>
      <c r="K100" s="219">
        <f t="shared" si="13"/>
        <v>0</v>
      </c>
      <c r="L100" s="219">
        <f t="shared" si="14"/>
        <v>0</v>
      </c>
      <c r="M100" s="198"/>
      <c r="N100" s="409"/>
      <c r="O100" s="409"/>
    </row>
    <row r="101" spans="1:15" ht="20.25">
      <c r="A101" s="498"/>
      <c r="B101" s="573" t="s">
        <v>434</v>
      </c>
      <c r="C101" s="574"/>
      <c r="D101" s="574"/>
      <c r="E101" s="575"/>
      <c r="F101" s="216"/>
      <c r="G101" s="235"/>
      <c r="H101" s="219"/>
      <c r="I101" s="220"/>
      <c r="J101" s="219"/>
      <c r="K101" s="219"/>
      <c r="L101" s="219"/>
      <c r="M101" s="198"/>
      <c r="N101" s="409"/>
      <c r="O101" s="409"/>
    </row>
    <row r="102" spans="1:15" ht="157.5">
      <c r="A102" s="498">
        <v>86</v>
      </c>
      <c r="B102" s="224" t="s">
        <v>347</v>
      </c>
      <c r="C102" s="224" t="s">
        <v>345</v>
      </c>
      <c r="D102" s="225" t="s">
        <v>344</v>
      </c>
      <c r="E102" s="21" t="s">
        <v>197</v>
      </c>
      <c r="F102" s="224" t="s">
        <v>25</v>
      </c>
      <c r="G102" s="235">
        <v>3</v>
      </c>
      <c r="H102" s="303"/>
      <c r="I102" s="220"/>
      <c r="J102" s="303">
        <f t="shared" si="12"/>
        <v>0</v>
      </c>
      <c r="K102" s="303">
        <f t="shared" si="13"/>
        <v>0</v>
      </c>
      <c r="L102" s="303">
        <f t="shared" si="14"/>
        <v>0</v>
      </c>
      <c r="M102" s="327"/>
      <c r="N102" s="409"/>
      <c r="O102" s="409"/>
    </row>
    <row r="103" spans="1:15" ht="158.25" thickBot="1">
      <c r="A103" s="498">
        <v>87</v>
      </c>
      <c r="B103" s="224" t="s">
        <v>348</v>
      </c>
      <c r="C103" s="224" t="s">
        <v>346</v>
      </c>
      <c r="D103" s="225" t="s">
        <v>344</v>
      </c>
      <c r="E103" s="21" t="s">
        <v>197</v>
      </c>
      <c r="F103" s="224" t="s">
        <v>25</v>
      </c>
      <c r="G103" s="235">
        <v>4</v>
      </c>
      <c r="H103" s="219"/>
      <c r="I103" s="220"/>
      <c r="J103" s="219">
        <f t="shared" si="12"/>
        <v>0</v>
      </c>
      <c r="K103" s="303">
        <f t="shared" si="13"/>
        <v>0</v>
      </c>
      <c r="L103" s="303">
        <f t="shared" si="14"/>
        <v>0</v>
      </c>
      <c r="M103" s="198"/>
      <c r="N103" s="409"/>
      <c r="O103" s="409"/>
    </row>
    <row r="104" spans="1:13" ht="16.5" thickBot="1">
      <c r="A104" s="576" t="s">
        <v>10</v>
      </c>
      <c r="B104" s="577"/>
      <c r="C104" s="577"/>
      <c r="D104" s="577"/>
      <c r="E104" s="577"/>
      <c r="F104" s="577"/>
      <c r="G104" s="577"/>
      <c r="H104" s="578"/>
      <c r="I104" s="326"/>
      <c r="J104" s="390"/>
      <c r="K104" s="392">
        <f>SUM(K9:K103)</f>
        <v>0</v>
      </c>
      <c r="L104" s="392">
        <f>SUM(L9:L103)</f>
        <v>0</v>
      </c>
      <c r="M104" s="391"/>
    </row>
    <row r="106" spans="11:13" ht="12.75">
      <c r="K106" s="535" t="s">
        <v>819</v>
      </c>
      <c r="L106" s="536"/>
      <c r="M106" s="536"/>
    </row>
    <row r="107" spans="7:10" ht="12.75">
      <c r="G107" s="528"/>
      <c r="H107" s="525"/>
      <c r="I107" s="525"/>
      <c r="J107" s="525"/>
    </row>
  </sheetData>
  <sheetProtection/>
  <protectedRanges>
    <protectedRange sqref="G30:G56 B30:B37 D38:D39" name="Rozstęp1_2"/>
    <protectedRange sqref="C30:C39" name="Rozstęp1_4"/>
    <protectedRange sqref="E76" name="Rozstęp1_1"/>
    <protectedRange sqref="E77:E81" name="Rozstęp1"/>
    <protectedRange sqref="B45:E56" name="Rozstęp1_2_1"/>
    <protectedRange sqref="F45:F56" name="Rozstęp1_4_1"/>
  </protectedRanges>
  <mergeCells count="18">
    <mergeCell ref="G107:J107"/>
    <mergeCell ref="B101:E101"/>
    <mergeCell ref="A104:H104"/>
    <mergeCell ref="B57:E57"/>
    <mergeCell ref="A82:E82"/>
    <mergeCell ref="A84:A86"/>
    <mergeCell ref="B84:B86"/>
    <mergeCell ref="C84:C86"/>
    <mergeCell ref="F84:F86"/>
    <mergeCell ref="L1:M1"/>
    <mergeCell ref="K106:M106"/>
    <mergeCell ref="B4:M4"/>
    <mergeCell ref="B5:E5"/>
    <mergeCell ref="D6:E6"/>
    <mergeCell ref="A8:E8"/>
    <mergeCell ref="A88:A91"/>
    <mergeCell ref="B88:B91"/>
    <mergeCell ref="C88:C9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8">
      <selection activeCell="E21" sqref="E21"/>
    </sheetView>
  </sheetViews>
  <sheetFormatPr defaultColWidth="9.28125" defaultRowHeight="12.75"/>
  <cols>
    <col min="1" max="1" width="3.57421875" style="1" customWidth="1"/>
    <col min="2" max="2" width="23.421875" style="1" customWidth="1"/>
    <col min="3" max="3" width="32.57421875" style="1" customWidth="1"/>
    <col min="4" max="4" width="25.57421875" style="1" customWidth="1"/>
    <col min="5" max="5" width="8.421875" style="1" customWidth="1"/>
    <col min="6" max="6" width="7.57421875" style="290" customWidth="1"/>
    <col min="7" max="7" width="7.421875" style="290" hidden="1" customWidth="1"/>
    <col min="8" max="8" width="9.421875" style="290" hidden="1" customWidth="1"/>
    <col min="9" max="9" width="7.421875" style="290" hidden="1" customWidth="1"/>
    <col min="10" max="10" width="8.421875" style="290" hidden="1" customWidth="1"/>
    <col min="11" max="13" width="8.57421875" style="290" hidden="1" customWidth="1"/>
    <col min="14" max="14" width="8.421875" style="117" customWidth="1"/>
    <col min="15" max="15" width="7.421875" style="118" customWidth="1"/>
    <col min="16" max="17" width="10.00390625" style="117" customWidth="1"/>
    <col min="18" max="18" width="13.421875" style="117" customWidth="1"/>
    <col min="19" max="19" width="14.00390625" style="92" customWidth="1"/>
    <col min="20" max="20" width="17.7109375" style="1" customWidth="1"/>
    <col min="21" max="21" width="24.7109375" style="1" customWidth="1"/>
    <col min="22" max="16384" width="9.28125" style="1" customWidth="1"/>
  </cols>
  <sheetData>
    <row r="1" spans="2:18" ht="12.75">
      <c r="B1" s="285" t="s">
        <v>279</v>
      </c>
      <c r="R1" s="127" t="s">
        <v>808</v>
      </c>
    </row>
    <row r="2" spans="1:19" ht="12.75">
      <c r="A2" s="48"/>
      <c r="B2" s="285" t="s">
        <v>280</v>
      </c>
      <c r="C2" s="38"/>
      <c r="D2" s="38"/>
      <c r="E2" s="38"/>
      <c r="F2" s="75"/>
      <c r="G2" s="75"/>
      <c r="H2" s="75"/>
      <c r="I2" s="75"/>
      <c r="J2" s="75"/>
      <c r="K2" s="75"/>
      <c r="L2" s="75"/>
      <c r="M2" s="75"/>
      <c r="N2" s="158"/>
      <c r="O2" s="159"/>
      <c r="P2" s="160"/>
      <c r="Q2" s="160"/>
      <c r="R2" s="161" t="s">
        <v>2</v>
      </c>
      <c r="S2" s="162"/>
    </row>
    <row r="3" spans="1:19" ht="15.75">
      <c r="A3" s="48"/>
      <c r="B3" s="39" t="s">
        <v>11</v>
      </c>
      <c r="C3" s="40"/>
      <c r="D3" s="40"/>
      <c r="E3" s="40"/>
      <c r="F3" s="76"/>
      <c r="G3" s="76"/>
      <c r="H3" s="76"/>
      <c r="I3" s="76"/>
      <c r="J3" s="76"/>
      <c r="K3" s="76"/>
      <c r="L3" s="76"/>
      <c r="M3" s="76"/>
      <c r="N3" s="164"/>
      <c r="O3" s="159"/>
      <c r="P3" s="160"/>
      <c r="Q3" s="160"/>
      <c r="R3" s="130"/>
      <c r="S3" s="162"/>
    </row>
    <row r="4" spans="1:19" ht="15.75">
      <c r="A4" s="48"/>
      <c r="B4" s="39"/>
      <c r="C4" s="40"/>
      <c r="D4" s="40"/>
      <c r="E4" s="40"/>
      <c r="F4" s="76"/>
      <c r="G4" s="76"/>
      <c r="H4" s="76"/>
      <c r="I4" s="76"/>
      <c r="J4" s="76"/>
      <c r="K4" s="76"/>
      <c r="L4" s="76"/>
      <c r="M4" s="76"/>
      <c r="N4" s="164"/>
      <c r="O4" s="159"/>
      <c r="P4" s="160"/>
      <c r="Q4" s="160"/>
      <c r="R4" s="160"/>
      <c r="S4" s="162"/>
    </row>
    <row r="5" spans="1:19" ht="18">
      <c r="A5" s="48"/>
      <c r="B5" s="57" t="s">
        <v>333</v>
      </c>
      <c r="C5" s="304"/>
      <c r="D5" s="304"/>
      <c r="E5" s="41"/>
      <c r="F5" s="70"/>
      <c r="G5" s="526" t="s">
        <v>361</v>
      </c>
      <c r="H5" s="527"/>
      <c r="I5" s="533"/>
      <c r="J5" s="534" t="s">
        <v>286</v>
      </c>
      <c r="K5" s="557"/>
      <c r="L5" s="557"/>
      <c r="M5" s="547"/>
      <c r="N5" s="165"/>
      <c r="O5" s="166"/>
      <c r="P5" s="165"/>
      <c r="Q5" s="165"/>
      <c r="R5" s="165"/>
      <c r="S5" s="167"/>
    </row>
    <row r="6" spans="1:21" ht="14.25">
      <c r="A6" s="265"/>
      <c r="B6" s="250"/>
      <c r="C6" s="585" t="s">
        <v>264</v>
      </c>
      <c r="D6" s="586"/>
      <c r="E6" s="266"/>
      <c r="F6" s="240"/>
      <c r="G6" s="240"/>
      <c r="H6" s="240"/>
      <c r="I6" s="240"/>
      <c r="J6" s="240" t="s">
        <v>360</v>
      </c>
      <c r="K6" s="247"/>
      <c r="L6" s="558" t="s">
        <v>312</v>
      </c>
      <c r="M6" s="533"/>
      <c r="N6" s="267"/>
      <c r="O6" s="268"/>
      <c r="P6" s="267"/>
      <c r="Q6" s="267"/>
      <c r="R6" s="267"/>
      <c r="S6" s="269"/>
      <c r="T6" s="409"/>
      <c r="U6" s="409"/>
    </row>
    <row r="7" spans="1:21" ht="114.75">
      <c r="A7" s="270" t="s">
        <v>4</v>
      </c>
      <c r="B7" s="270" t="s">
        <v>523</v>
      </c>
      <c r="C7" s="270" t="s">
        <v>5</v>
      </c>
      <c r="D7" s="240" t="s">
        <v>92</v>
      </c>
      <c r="E7" s="270" t="s">
        <v>6</v>
      </c>
      <c r="F7" s="240" t="s">
        <v>135</v>
      </c>
      <c r="G7" s="240" t="s">
        <v>115</v>
      </c>
      <c r="H7" s="240" t="s">
        <v>116</v>
      </c>
      <c r="I7" s="240" t="s">
        <v>118</v>
      </c>
      <c r="J7" s="240" t="s">
        <v>117</v>
      </c>
      <c r="K7" s="240" t="s">
        <v>119</v>
      </c>
      <c r="L7" s="240" t="s">
        <v>120</v>
      </c>
      <c r="M7" s="240" t="s">
        <v>121</v>
      </c>
      <c r="N7" s="271" t="s">
        <v>260</v>
      </c>
      <c r="O7" s="272" t="s">
        <v>7</v>
      </c>
      <c r="P7" s="242" t="s">
        <v>261</v>
      </c>
      <c r="Q7" s="273" t="s">
        <v>262</v>
      </c>
      <c r="R7" s="271" t="s">
        <v>263</v>
      </c>
      <c r="S7" s="274" t="s">
        <v>3</v>
      </c>
      <c r="T7" s="240" t="s">
        <v>512</v>
      </c>
      <c r="U7" s="240" t="s">
        <v>519</v>
      </c>
    </row>
    <row r="8" spans="1:21" ht="169.5">
      <c r="A8" s="42">
        <v>1</v>
      </c>
      <c r="B8" s="416" t="s">
        <v>104</v>
      </c>
      <c r="C8" s="54" t="s">
        <v>334</v>
      </c>
      <c r="D8" s="54" t="s">
        <v>822</v>
      </c>
      <c r="E8" s="45" t="s">
        <v>109</v>
      </c>
      <c r="F8" s="194">
        <f aca="true" t="shared" si="0" ref="F8:F13">SUM(G8:M8)</f>
        <v>3</v>
      </c>
      <c r="G8" s="94">
        <v>0</v>
      </c>
      <c r="H8" s="96"/>
      <c r="I8" s="98"/>
      <c r="J8" s="100"/>
      <c r="K8" s="102"/>
      <c r="L8" s="104">
        <v>3</v>
      </c>
      <c r="M8" s="104"/>
      <c r="N8" s="170"/>
      <c r="O8" s="171"/>
      <c r="P8" s="132">
        <f aca="true" t="shared" si="1" ref="P8:P13">ROUND(N8*(1+O8),2)</f>
        <v>0</v>
      </c>
      <c r="Q8" s="207">
        <f aca="true" t="shared" si="2" ref="Q8:Q13">N8*F8</f>
        <v>0</v>
      </c>
      <c r="R8" s="170">
        <f aca="true" t="shared" si="3" ref="R8:R13">P8*F8</f>
        <v>0</v>
      </c>
      <c r="S8" s="85"/>
      <c r="T8" s="409"/>
      <c r="U8" s="409"/>
    </row>
    <row r="9" spans="1:21" ht="67.5" customHeight="1">
      <c r="A9" s="42">
        <v>2</v>
      </c>
      <c r="B9" s="416" t="s">
        <v>105</v>
      </c>
      <c r="C9" s="54" t="s">
        <v>335</v>
      </c>
      <c r="D9" s="54" t="s">
        <v>363</v>
      </c>
      <c r="E9" s="46" t="s">
        <v>48</v>
      </c>
      <c r="F9" s="194">
        <f t="shared" si="0"/>
        <v>4</v>
      </c>
      <c r="G9" s="94">
        <v>0</v>
      </c>
      <c r="H9" s="96"/>
      <c r="I9" s="98"/>
      <c r="J9" s="100"/>
      <c r="K9" s="102">
        <v>4</v>
      </c>
      <c r="L9" s="104"/>
      <c r="M9" s="104"/>
      <c r="N9" s="170"/>
      <c r="O9" s="171"/>
      <c r="P9" s="132">
        <f t="shared" si="1"/>
        <v>0</v>
      </c>
      <c r="Q9" s="207">
        <f t="shared" si="2"/>
        <v>0</v>
      </c>
      <c r="R9" s="170">
        <f t="shared" si="3"/>
        <v>0</v>
      </c>
      <c r="S9" s="85"/>
      <c r="T9" s="409"/>
      <c r="U9" s="409"/>
    </row>
    <row r="10" spans="1:21" ht="52.5">
      <c r="A10" s="287">
        <v>3</v>
      </c>
      <c r="B10" s="416" t="s">
        <v>106</v>
      </c>
      <c r="C10" s="55" t="s">
        <v>49</v>
      </c>
      <c r="D10" s="55"/>
      <c r="E10" s="43" t="s">
        <v>110</v>
      </c>
      <c r="F10" s="194">
        <f t="shared" si="0"/>
        <v>10</v>
      </c>
      <c r="G10" s="94">
        <v>0</v>
      </c>
      <c r="H10" s="96"/>
      <c r="I10" s="98"/>
      <c r="J10" s="100"/>
      <c r="K10" s="102">
        <v>10</v>
      </c>
      <c r="L10" s="102"/>
      <c r="M10" s="102"/>
      <c r="N10" s="157"/>
      <c r="O10" s="153"/>
      <c r="P10" s="132">
        <f t="shared" si="1"/>
        <v>0</v>
      </c>
      <c r="Q10" s="207">
        <f t="shared" si="2"/>
        <v>0</v>
      </c>
      <c r="R10" s="170">
        <f t="shared" si="3"/>
        <v>0</v>
      </c>
      <c r="S10" s="44"/>
      <c r="T10" s="409"/>
      <c r="U10" s="409"/>
    </row>
    <row r="11" spans="1:21" ht="36">
      <c r="A11" s="67">
        <v>4</v>
      </c>
      <c r="B11" s="417" t="s">
        <v>107</v>
      </c>
      <c r="C11" s="56" t="s">
        <v>84</v>
      </c>
      <c r="D11" s="56"/>
      <c r="E11" s="47" t="s">
        <v>8</v>
      </c>
      <c r="F11" s="194">
        <f t="shared" si="0"/>
        <v>5</v>
      </c>
      <c r="G11" s="94">
        <v>0</v>
      </c>
      <c r="H11" s="96"/>
      <c r="I11" s="98"/>
      <c r="J11" s="100"/>
      <c r="K11" s="102">
        <v>5</v>
      </c>
      <c r="L11" s="104"/>
      <c r="M11" s="104"/>
      <c r="N11" s="305"/>
      <c r="O11" s="154"/>
      <c r="P11" s="132">
        <f t="shared" si="1"/>
        <v>0</v>
      </c>
      <c r="Q11" s="207">
        <f t="shared" si="2"/>
        <v>0</v>
      </c>
      <c r="R11" s="170">
        <f t="shared" si="3"/>
        <v>0</v>
      </c>
      <c r="S11" s="46"/>
      <c r="T11" s="409"/>
      <c r="U11" s="409"/>
    </row>
    <row r="12" spans="1:21" ht="48" customHeight="1">
      <c r="A12" s="287">
        <v>5</v>
      </c>
      <c r="B12" s="416" t="s">
        <v>108</v>
      </c>
      <c r="C12" s="54" t="s">
        <v>50</v>
      </c>
      <c r="D12" s="54"/>
      <c r="E12" s="46" t="s">
        <v>8</v>
      </c>
      <c r="F12" s="194">
        <f t="shared" si="0"/>
        <v>5</v>
      </c>
      <c r="G12" s="94">
        <v>0</v>
      </c>
      <c r="H12" s="96"/>
      <c r="I12" s="98"/>
      <c r="J12" s="100"/>
      <c r="K12" s="102">
        <v>5</v>
      </c>
      <c r="L12" s="102"/>
      <c r="M12" s="102"/>
      <c r="N12" s="306"/>
      <c r="O12" s="155"/>
      <c r="P12" s="132">
        <f t="shared" si="1"/>
        <v>0</v>
      </c>
      <c r="Q12" s="207">
        <f t="shared" si="2"/>
        <v>0</v>
      </c>
      <c r="R12" s="170">
        <f t="shared" si="3"/>
        <v>0</v>
      </c>
      <c r="S12" s="46"/>
      <c r="T12" s="409"/>
      <c r="U12" s="409"/>
    </row>
    <row r="13" spans="1:21" ht="86.25" customHeight="1">
      <c r="A13" s="67">
        <v>6</v>
      </c>
      <c r="B13" s="417" t="s">
        <v>362</v>
      </c>
      <c r="C13" s="84" t="s">
        <v>83</v>
      </c>
      <c r="D13" s="84"/>
      <c r="E13" s="83" t="s">
        <v>110</v>
      </c>
      <c r="F13" s="194">
        <f t="shared" si="0"/>
        <v>15</v>
      </c>
      <c r="G13" s="94">
        <v>0</v>
      </c>
      <c r="H13" s="96"/>
      <c r="I13" s="98"/>
      <c r="J13" s="100"/>
      <c r="K13" s="102">
        <v>15</v>
      </c>
      <c r="L13" s="104"/>
      <c r="M13" s="104"/>
      <c r="N13" s="307"/>
      <c r="O13" s="156"/>
      <c r="P13" s="132">
        <f t="shared" si="1"/>
        <v>0</v>
      </c>
      <c r="Q13" s="207">
        <f t="shared" si="2"/>
        <v>0</v>
      </c>
      <c r="R13" s="170">
        <f t="shared" si="3"/>
        <v>0</v>
      </c>
      <c r="S13" s="44"/>
      <c r="T13" s="415"/>
      <c r="U13" s="415"/>
    </row>
    <row r="14" spans="1:21" ht="25.5" customHeight="1">
      <c r="A14" s="584" t="s">
        <v>10</v>
      </c>
      <c r="B14" s="584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208">
        <f>SUM(Q8:Q13)</f>
        <v>0</v>
      </c>
      <c r="R14" s="208">
        <f>SUM(R8:R13)</f>
        <v>0</v>
      </c>
      <c r="S14" s="172"/>
      <c r="T14" s="117"/>
      <c r="U14" s="117"/>
    </row>
    <row r="15" spans="1:19" ht="12.75">
      <c r="A15" s="48"/>
      <c r="B15" s="48"/>
      <c r="C15" s="48"/>
      <c r="D15" s="48"/>
      <c r="E15" s="48"/>
      <c r="F15" s="77"/>
      <c r="G15" s="77"/>
      <c r="H15" s="77"/>
      <c r="I15" s="77"/>
      <c r="J15" s="77"/>
      <c r="K15" s="77"/>
      <c r="L15" s="77"/>
      <c r="M15" s="77"/>
      <c r="N15" s="160"/>
      <c r="O15" s="159"/>
      <c r="P15" s="160"/>
      <c r="Q15" s="160"/>
      <c r="R15" s="160"/>
      <c r="S15" s="162"/>
    </row>
    <row r="16" spans="1:21" ht="27.75" customHeight="1">
      <c r="A16" s="48"/>
      <c r="B16" s="587" t="s">
        <v>823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345"/>
      <c r="U16" s="345"/>
    </row>
    <row r="17" spans="1:20" ht="15.75" customHeight="1">
      <c r="A17" s="48"/>
      <c r="B17" s="57"/>
      <c r="C17" s="57"/>
      <c r="D17" s="57"/>
      <c r="E17" s="57"/>
      <c r="F17" s="79"/>
      <c r="G17" s="79"/>
      <c r="H17" s="79"/>
      <c r="I17" s="79"/>
      <c r="J17" s="79"/>
      <c r="K17" s="79"/>
      <c r="L17" s="79"/>
      <c r="M17" s="79"/>
      <c r="N17" s="161"/>
      <c r="O17" s="168"/>
      <c r="P17" s="161"/>
      <c r="Q17" s="161"/>
      <c r="R17" s="535" t="s">
        <v>819</v>
      </c>
      <c r="S17" s="536"/>
      <c r="T17" s="536"/>
    </row>
    <row r="18" spans="1:19" ht="18.75" customHeight="1">
      <c r="A18" s="48"/>
      <c r="B18" s="57"/>
      <c r="C18" s="57"/>
      <c r="D18" s="57"/>
      <c r="E18" s="57"/>
      <c r="F18" s="79"/>
      <c r="G18" s="79"/>
      <c r="H18" s="79"/>
      <c r="I18" s="79"/>
      <c r="J18" s="79"/>
      <c r="K18" s="79"/>
      <c r="L18" s="79"/>
      <c r="M18" s="79"/>
      <c r="N18" s="161"/>
      <c r="O18" s="168"/>
      <c r="P18" s="161"/>
      <c r="Q18" s="161"/>
      <c r="R18" s="161"/>
      <c r="S18" s="169"/>
    </row>
    <row r="19" spans="1:19" ht="20.25" customHeight="1">
      <c r="A19" s="48"/>
      <c r="B19" s="57"/>
      <c r="C19" s="57"/>
      <c r="D19" s="57"/>
      <c r="E19" s="57"/>
      <c r="F19" s="79"/>
      <c r="G19" s="79"/>
      <c r="H19" s="79"/>
      <c r="I19" s="79"/>
      <c r="J19" s="79"/>
      <c r="K19" s="79"/>
      <c r="L19" s="79"/>
      <c r="M19" s="79"/>
      <c r="N19" s="161"/>
      <c r="O19" s="168"/>
      <c r="P19" s="161"/>
      <c r="Q19" s="161"/>
      <c r="R19" s="161"/>
      <c r="S19" s="169"/>
    </row>
    <row r="20" spans="2:19" ht="12.75">
      <c r="B20" s="66"/>
      <c r="C20" s="66"/>
      <c r="D20" s="66"/>
      <c r="E20" s="66"/>
      <c r="F20" s="80"/>
      <c r="G20" s="80"/>
      <c r="H20" s="80"/>
      <c r="I20" s="80"/>
      <c r="J20" s="80"/>
      <c r="K20" s="80"/>
      <c r="L20" s="80"/>
      <c r="M20" s="80"/>
      <c r="N20" s="127"/>
      <c r="O20" s="128"/>
      <c r="P20" s="127"/>
      <c r="Q20" s="127"/>
      <c r="R20" s="127"/>
      <c r="S20" s="91"/>
    </row>
    <row r="21" ht="12.75">
      <c r="B21" s="7"/>
    </row>
  </sheetData>
  <sheetProtection/>
  <mergeCells count="7">
    <mergeCell ref="R17:T17"/>
    <mergeCell ref="A14:P14"/>
    <mergeCell ref="C6:D6"/>
    <mergeCell ref="J5:M5"/>
    <mergeCell ref="G5:I5"/>
    <mergeCell ref="L6:M6"/>
    <mergeCell ref="B16:S16"/>
  </mergeCells>
  <printOptions/>
  <pageMargins left="0.1968503937007874" right="0.3937007874015748" top="0.5905511811023623" bottom="0.5905511811023623" header="0.5118110236220472" footer="0.5118110236220472"/>
  <pageSetup horizontalDpi="600" verticalDpi="600" orientation="landscape" paperSize="9" scale="69" r:id="rId1"/>
  <rowBreaks count="1" manualBreakCount="1">
    <brk id="16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5.57421875" style="0" customWidth="1"/>
    <col min="2" max="2" width="21.57421875" style="0" customWidth="1"/>
    <col min="3" max="3" width="19.57421875" style="0" customWidth="1"/>
    <col min="4" max="4" width="28.57421875" style="0" customWidth="1"/>
    <col min="5" max="5" width="10.421875" style="0" customWidth="1"/>
    <col min="6" max="6" width="7.57421875" style="62" customWidth="1"/>
    <col min="7" max="13" width="7.57421875" style="62" hidden="1" customWidth="1"/>
    <col min="14" max="14" width="11.421875" style="117" customWidth="1"/>
    <col min="15" max="15" width="7.421875" style="118" customWidth="1"/>
    <col min="16" max="17" width="9.57421875" style="117" customWidth="1"/>
    <col min="18" max="18" width="10.421875" style="117" customWidth="1"/>
    <col min="19" max="19" width="15.57421875" style="92" customWidth="1"/>
    <col min="20" max="20" width="12.7109375" style="0" customWidth="1"/>
    <col min="21" max="21" width="20.28125" style="0" customWidth="1"/>
  </cols>
  <sheetData>
    <row r="1" ht="12.75">
      <c r="B1" s="285" t="s">
        <v>279</v>
      </c>
    </row>
    <row r="2" spans="1:19" ht="12.75">
      <c r="A2" s="48"/>
      <c r="B2" s="285" t="s">
        <v>280</v>
      </c>
      <c r="C2" s="38"/>
      <c r="D2" s="38"/>
      <c r="E2" s="38"/>
      <c r="F2" s="75"/>
      <c r="G2" s="75"/>
      <c r="H2" s="75"/>
      <c r="I2" s="75"/>
      <c r="J2" s="75"/>
      <c r="K2" s="75"/>
      <c r="L2" s="75"/>
      <c r="M2" s="75"/>
      <c r="N2" s="163"/>
      <c r="O2" s="159"/>
      <c r="P2" s="160"/>
      <c r="Q2" s="160"/>
      <c r="R2" s="160" t="s">
        <v>2</v>
      </c>
      <c r="S2" s="162"/>
    </row>
    <row r="3" spans="1:19" ht="15.75">
      <c r="A3" s="48"/>
      <c r="B3" s="39" t="s">
        <v>11</v>
      </c>
      <c r="C3" s="40"/>
      <c r="D3" s="40"/>
      <c r="E3" s="40"/>
      <c r="F3" s="76"/>
      <c r="G3" s="76"/>
      <c r="H3" s="76"/>
      <c r="I3" s="76"/>
      <c r="J3" s="76"/>
      <c r="K3" s="76"/>
      <c r="L3" s="76"/>
      <c r="M3" s="76"/>
      <c r="N3" s="174"/>
      <c r="O3" s="159"/>
      <c r="P3" s="160"/>
      <c r="Q3" s="160"/>
      <c r="R3" s="130" t="s">
        <v>808</v>
      </c>
      <c r="S3" s="162"/>
    </row>
    <row r="4" spans="1:19" ht="15.75">
      <c r="A4" s="48"/>
      <c r="B4" s="39"/>
      <c r="C4" s="40"/>
      <c r="D4" s="40"/>
      <c r="E4" s="40"/>
      <c r="F4" s="76"/>
      <c r="G4" s="76"/>
      <c r="H4" s="76"/>
      <c r="I4" s="76"/>
      <c r="J4" s="76"/>
      <c r="K4" s="76"/>
      <c r="L4" s="76"/>
      <c r="M4" s="76"/>
      <c r="N4" s="174"/>
      <c r="O4" s="159"/>
      <c r="P4" s="160"/>
      <c r="Q4" s="160"/>
      <c r="R4" s="160"/>
      <c r="S4" s="162"/>
    </row>
    <row r="5" spans="1:19" ht="15.75" customHeight="1">
      <c r="A5" s="48"/>
      <c r="B5" s="40" t="s">
        <v>137</v>
      </c>
      <c r="C5" s="41"/>
      <c r="D5" s="340"/>
      <c r="E5" s="41"/>
      <c r="F5" s="70"/>
      <c r="G5" s="526" t="s">
        <v>436</v>
      </c>
      <c r="H5" s="527"/>
      <c r="I5" s="533"/>
      <c r="J5" s="534" t="s">
        <v>286</v>
      </c>
      <c r="K5" s="557"/>
      <c r="L5" s="557"/>
      <c r="M5" s="547"/>
      <c r="N5" s="165"/>
      <c r="O5" s="166"/>
      <c r="P5" s="165"/>
      <c r="Q5" s="165"/>
      <c r="R5" s="165"/>
      <c r="S5" s="167"/>
    </row>
    <row r="6" spans="1:21" ht="15.75" customHeight="1">
      <c r="A6" s="265"/>
      <c r="B6" s="277"/>
      <c r="C6" s="585" t="s">
        <v>264</v>
      </c>
      <c r="D6" s="589"/>
      <c r="E6" s="266"/>
      <c r="F6" s="240"/>
      <c r="G6" s="240"/>
      <c r="H6" s="240"/>
      <c r="I6" s="240"/>
      <c r="J6" s="240" t="s">
        <v>435</v>
      </c>
      <c r="K6" s="240"/>
      <c r="L6" s="558" t="s">
        <v>312</v>
      </c>
      <c r="M6" s="547"/>
      <c r="N6" s="267"/>
      <c r="O6" s="268"/>
      <c r="P6" s="267"/>
      <c r="Q6" s="267"/>
      <c r="R6" s="267"/>
      <c r="S6" s="269"/>
      <c r="T6" s="418"/>
      <c r="U6" s="418"/>
    </row>
    <row r="7" spans="1:21" ht="127.5">
      <c r="A7" s="274" t="s">
        <v>4</v>
      </c>
      <c r="B7" s="274" t="s">
        <v>508</v>
      </c>
      <c r="C7" s="274" t="s">
        <v>5</v>
      </c>
      <c r="D7" s="240" t="s">
        <v>92</v>
      </c>
      <c r="E7" s="274" t="s">
        <v>6</v>
      </c>
      <c r="F7" s="240" t="s">
        <v>135</v>
      </c>
      <c r="G7" s="240" t="s">
        <v>115</v>
      </c>
      <c r="H7" s="240" t="s">
        <v>116</v>
      </c>
      <c r="I7" s="240" t="s">
        <v>118</v>
      </c>
      <c r="J7" s="240" t="s">
        <v>117</v>
      </c>
      <c r="K7" s="240" t="s">
        <v>119</v>
      </c>
      <c r="L7" s="240" t="s">
        <v>120</v>
      </c>
      <c r="M7" s="240" t="s">
        <v>121</v>
      </c>
      <c r="N7" s="275" t="s">
        <v>268</v>
      </c>
      <c r="O7" s="276" t="s">
        <v>7</v>
      </c>
      <c r="P7" s="242" t="s">
        <v>261</v>
      </c>
      <c r="Q7" s="242" t="s">
        <v>262</v>
      </c>
      <c r="R7" s="275" t="s">
        <v>263</v>
      </c>
      <c r="S7" s="274" t="s">
        <v>3</v>
      </c>
      <c r="T7" s="240" t="s">
        <v>512</v>
      </c>
      <c r="U7" s="240" t="s">
        <v>519</v>
      </c>
    </row>
    <row r="8" spans="1:21" ht="195.75" customHeight="1">
      <c r="A8" s="310">
        <v>1</v>
      </c>
      <c r="B8" s="43" t="s">
        <v>504</v>
      </c>
      <c r="C8" s="55" t="s">
        <v>99</v>
      </c>
      <c r="D8" s="55" t="s">
        <v>98</v>
      </c>
      <c r="E8" s="44" t="s">
        <v>19</v>
      </c>
      <c r="F8" s="17">
        <f>SUM(G8:M8)</f>
        <v>30</v>
      </c>
      <c r="G8" s="94">
        <v>0</v>
      </c>
      <c r="H8" s="96"/>
      <c r="I8" s="98">
        <v>30</v>
      </c>
      <c r="J8" s="100"/>
      <c r="K8" s="102"/>
      <c r="L8" s="102"/>
      <c r="M8" s="102"/>
      <c r="N8" s="157"/>
      <c r="O8" s="153"/>
      <c r="P8" s="157">
        <f>ROUND(N8*(1+O8),2)</f>
        <v>0</v>
      </c>
      <c r="Q8" s="157">
        <f>N8*F8</f>
        <v>0</v>
      </c>
      <c r="R8" s="157">
        <f>P8*F8</f>
        <v>0</v>
      </c>
      <c r="S8" s="44"/>
      <c r="T8" s="418"/>
      <c r="U8" s="418"/>
    </row>
    <row r="9" spans="1:19" ht="21" customHeight="1">
      <c r="A9" s="584" t="s">
        <v>10</v>
      </c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208">
        <f>SUM(Q8:Q8)</f>
        <v>0</v>
      </c>
      <c r="R9" s="208">
        <f>SUM(R8:R8)</f>
        <v>0</v>
      </c>
      <c r="S9" s="162"/>
    </row>
    <row r="10" spans="1:21" ht="36.75" customHeight="1">
      <c r="A10" s="48"/>
      <c r="B10" s="48"/>
      <c r="C10" s="48"/>
      <c r="D10" s="48"/>
      <c r="E10" s="48"/>
      <c r="F10" s="77"/>
      <c r="G10" s="77"/>
      <c r="H10" s="77"/>
      <c r="I10" s="77"/>
      <c r="J10" s="77"/>
      <c r="K10" s="77"/>
      <c r="L10" s="77"/>
      <c r="M10" s="77"/>
      <c r="N10" s="160"/>
      <c r="O10" s="159"/>
      <c r="P10" s="160"/>
      <c r="Q10" s="160"/>
      <c r="R10" s="160"/>
      <c r="S10" s="535" t="s">
        <v>819</v>
      </c>
      <c r="T10" s="536"/>
      <c r="U10" s="536"/>
    </row>
    <row r="11" spans="1:20" ht="60" customHeight="1">
      <c r="A11" s="58"/>
      <c r="B11" s="58"/>
      <c r="C11" s="58"/>
      <c r="D11" s="58"/>
      <c r="E11" s="58"/>
      <c r="F11" s="78"/>
      <c r="G11" s="78"/>
      <c r="H11" s="78"/>
      <c r="I11" s="78"/>
      <c r="J11" s="78"/>
      <c r="K11" s="78"/>
      <c r="L11" s="78"/>
      <c r="M11" s="78"/>
      <c r="N11" s="528"/>
      <c r="O11" s="590"/>
      <c r="P11" s="590"/>
      <c r="Q11" s="590"/>
      <c r="R11" s="209"/>
      <c r="S11" s="162"/>
      <c r="T11" s="2"/>
    </row>
    <row r="12" spans="1:20" ht="12.75">
      <c r="A12" s="58"/>
      <c r="B12" s="58"/>
      <c r="C12" s="58"/>
      <c r="D12" s="58"/>
      <c r="E12" s="58"/>
      <c r="F12" s="78"/>
      <c r="G12" s="78"/>
      <c r="H12" s="78"/>
      <c r="I12" s="78"/>
      <c r="J12" s="78"/>
      <c r="K12" s="78"/>
      <c r="L12" s="78"/>
      <c r="M12" s="78"/>
      <c r="N12" s="160"/>
      <c r="O12" s="159"/>
      <c r="P12" s="160"/>
      <c r="Q12" s="160"/>
      <c r="R12" s="160"/>
      <c r="S12" s="162"/>
      <c r="T12" s="2"/>
    </row>
    <row r="13" spans="1:20" ht="12.75">
      <c r="A13" s="48"/>
      <c r="B13" s="57"/>
      <c r="C13" s="57"/>
      <c r="D13" s="57"/>
      <c r="E13" s="57"/>
      <c r="F13" s="79"/>
      <c r="G13" s="79"/>
      <c r="H13" s="79"/>
      <c r="I13" s="79"/>
      <c r="J13" s="79"/>
      <c r="K13" s="79"/>
      <c r="L13" s="79"/>
      <c r="M13" s="79"/>
      <c r="N13" s="160"/>
      <c r="O13" s="159"/>
      <c r="P13" s="160"/>
      <c r="Q13" s="160"/>
      <c r="R13" s="160"/>
      <c r="S13" s="162"/>
      <c r="T13" s="1"/>
    </row>
    <row r="14" spans="1:19" ht="24" customHeight="1">
      <c r="A14" s="48"/>
      <c r="B14" s="57"/>
      <c r="C14" s="57"/>
      <c r="D14" s="57"/>
      <c r="E14" s="57"/>
      <c r="F14" s="79"/>
      <c r="G14" s="79"/>
      <c r="H14" s="79"/>
      <c r="I14" s="79"/>
      <c r="J14" s="79"/>
      <c r="K14" s="79"/>
      <c r="L14" s="79"/>
      <c r="M14" s="79"/>
      <c r="N14" s="588"/>
      <c r="O14" s="588"/>
      <c r="P14" s="588"/>
      <c r="Q14" s="588"/>
      <c r="R14" s="588"/>
      <c r="S14" s="162"/>
    </row>
    <row r="15" spans="1:19" ht="19.5" customHeight="1">
      <c r="A15" s="48"/>
      <c r="B15" s="57"/>
      <c r="C15" s="57"/>
      <c r="D15" s="57"/>
      <c r="E15" s="57"/>
      <c r="F15" s="79"/>
      <c r="G15" s="79"/>
      <c r="H15" s="79"/>
      <c r="I15" s="79"/>
      <c r="J15" s="79"/>
      <c r="K15" s="79"/>
      <c r="L15" s="79"/>
      <c r="M15" s="79"/>
      <c r="N15" s="160"/>
      <c r="O15" s="159"/>
      <c r="P15" s="160"/>
      <c r="Q15" s="160"/>
      <c r="R15" s="160"/>
      <c r="S15" s="162"/>
    </row>
    <row r="16" spans="1:19" ht="24" customHeight="1">
      <c r="A16" s="48"/>
      <c r="B16" s="57"/>
      <c r="C16" s="57"/>
      <c r="D16" s="57"/>
      <c r="E16" s="57"/>
      <c r="F16" s="79"/>
      <c r="G16" s="79"/>
      <c r="H16" s="79"/>
      <c r="I16" s="79"/>
      <c r="J16" s="79"/>
      <c r="K16" s="79"/>
      <c r="L16" s="79"/>
      <c r="M16" s="79"/>
      <c r="N16" s="160"/>
      <c r="O16" s="159"/>
      <c r="P16" s="160"/>
      <c r="Q16" s="160"/>
      <c r="R16" s="160"/>
      <c r="S16" s="162"/>
    </row>
    <row r="17" spans="1:19" ht="17.25" customHeight="1">
      <c r="A17" s="48"/>
      <c r="B17" s="57"/>
      <c r="C17" s="57"/>
      <c r="D17" s="57"/>
      <c r="E17" s="57"/>
      <c r="F17" s="79"/>
      <c r="G17" s="79"/>
      <c r="H17" s="79"/>
      <c r="I17" s="79"/>
      <c r="J17" s="79"/>
      <c r="K17" s="79"/>
      <c r="L17" s="79"/>
      <c r="M17" s="79"/>
      <c r="N17" s="160"/>
      <c r="O17" s="159"/>
      <c r="P17" s="160"/>
      <c r="Q17" s="160"/>
      <c r="R17" s="160"/>
      <c r="S17" s="162"/>
    </row>
    <row r="19" ht="12.75">
      <c r="B19" s="7"/>
    </row>
  </sheetData>
  <sheetProtection/>
  <mergeCells count="8">
    <mergeCell ref="S10:U10"/>
    <mergeCell ref="A9:P9"/>
    <mergeCell ref="N14:R14"/>
    <mergeCell ref="C6:D6"/>
    <mergeCell ref="N11:Q11"/>
    <mergeCell ref="G5:I5"/>
    <mergeCell ref="J5:M5"/>
    <mergeCell ref="L6:M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4.57421875" style="0" customWidth="1"/>
    <col min="2" max="2" width="24.57421875" style="0" customWidth="1"/>
    <col min="3" max="3" width="28.7109375" style="0" customWidth="1"/>
    <col min="4" max="4" width="23.57421875" style="0" customWidth="1"/>
    <col min="5" max="5" width="7.57421875" style="0" bestFit="1" customWidth="1"/>
    <col min="6" max="6" width="9.57421875" style="62" customWidth="1"/>
    <col min="7" max="7" width="9.421875" style="62" hidden="1" customWidth="1"/>
    <col min="8" max="8" width="8.57421875" style="62" hidden="1" customWidth="1"/>
    <col min="9" max="9" width="9.421875" style="62" hidden="1" customWidth="1"/>
    <col min="10" max="10" width="8.57421875" style="62" hidden="1" customWidth="1"/>
    <col min="11" max="13" width="8.421875" style="62" hidden="1" customWidth="1"/>
    <col min="14" max="14" width="12.421875" style="52" customWidth="1"/>
    <col min="15" max="15" width="9.57421875" style="52" customWidth="1"/>
    <col min="16" max="16" width="10.00390625" style="126" customWidth="1"/>
    <col min="17" max="17" width="13.421875" style="126" customWidth="1"/>
    <col min="18" max="18" width="12.57421875" style="126" customWidth="1"/>
    <col min="19" max="19" width="12.421875" style="52" customWidth="1"/>
    <col min="20" max="20" width="14.28125" style="0" customWidth="1"/>
    <col min="21" max="21" width="20.28125" style="0" customWidth="1"/>
  </cols>
  <sheetData>
    <row r="1" spans="2:18" ht="12.75">
      <c r="B1" s="285" t="s">
        <v>279</v>
      </c>
      <c r="R1" s="130" t="s">
        <v>808</v>
      </c>
    </row>
    <row r="2" spans="1:19" ht="12.75">
      <c r="A2" s="3"/>
      <c r="B2" s="285" t="s">
        <v>280</v>
      </c>
      <c r="C2" s="4"/>
      <c r="D2" s="4"/>
      <c r="E2" s="4"/>
      <c r="F2" s="73"/>
      <c r="G2" s="73"/>
      <c r="H2" s="73"/>
      <c r="I2" s="73"/>
      <c r="J2" s="73"/>
      <c r="K2" s="73"/>
      <c r="L2" s="73"/>
      <c r="M2" s="73"/>
      <c r="N2" s="175"/>
      <c r="O2" s="176"/>
      <c r="P2" s="179"/>
      <c r="Q2" s="179"/>
      <c r="R2" s="180" t="s">
        <v>2</v>
      </c>
      <c r="S2" s="176"/>
    </row>
    <row r="3" spans="1:19" ht="15.75">
      <c r="A3" s="3"/>
      <c r="B3" s="5" t="s">
        <v>11</v>
      </c>
      <c r="C3" s="6"/>
      <c r="D3" s="6"/>
      <c r="E3" s="6"/>
      <c r="F3" s="74"/>
      <c r="G3" s="74"/>
      <c r="H3" s="74"/>
      <c r="I3" s="74"/>
      <c r="J3" s="74"/>
      <c r="K3" s="74"/>
      <c r="L3" s="74"/>
      <c r="M3" s="74"/>
      <c r="N3" s="177"/>
      <c r="O3" s="176"/>
      <c r="P3" s="179"/>
      <c r="Q3" s="179"/>
      <c r="R3" s="130"/>
      <c r="S3" s="176"/>
    </row>
    <row r="4" ht="12.75">
      <c r="B4" s="66"/>
    </row>
    <row r="5" spans="1:21" ht="12.75">
      <c r="A5" s="35"/>
      <c r="B5" s="37" t="s">
        <v>18</v>
      </c>
      <c r="C5" s="35"/>
      <c r="D5" s="341"/>
      <c r="E5" s="36"/>
      <c r="F5" s="70"/>
      <c r="G5" s="595" t="s">
        <v>436</v>
      </c>
      <c r="H5" s="596"/>
      <c r="I5" s="596"/>
      <c r="J5" s="529" t="s">
        <v>286</v>
      </c>
      <c r="K5" s="529"/>
      <c r="L5" s="529"/>
      <c r="M5" s="529"/>
      <c r="N5" s="488"/>
      <c r="O5" s="178"/>
      <c r="P5" s="181"/>
      <c r="Q5" s="181"/>
      <c r="R5" s="181"/>
      <c r="S5" s="178"/>
      <c r="T5" s="62"/>
      <c r="U5" s="62"/>
    </row>
    <row r="6" spans="1:21" ht="15" customHeight="1">
      <c r="A6" s="311"/>
      <c r="B6" s="312"/>
      <c r="C6" s="594" t="s">
        <v>264</v>
      </c>
      <c r="D6" s="589"/>
      <c r="E6" s="313"/>
      <c r="F6" s="240"/>
      <c r="G6" s="240"/>
      <c r="H6" s="240"/>
      <c r="I6" s="240"/>
      <c r="J6" s="240" t="s">
        <v>360</v>
      </c>
      <c r="K6" s="240"/>
      <c r="L6" s="558" t="s">
        <v>312</v>
      </c>
      <c r="M6" s="547"/>
      <c r="N6" s="314"/>
      <c r="O6" s="314"/>
      <c r="P6" s="315"/>
      <c r="Q6" s="315"/>
      <c r="R6" s="315"/>
      <c r="S6" s="314"/>
      <c r="T6" s="418"/>
      <c r="U6" s="418"/>
    </row>
    <row r="7" spans="1:21" ht="133.5" customHeight="1">
      <c r="A7" s="316" t="s">
        <v>4</v>
      </c>
      <c r="B7" s="316" t="s">
        <v>508</v>
      </c>
      <c r="C7" s="316" t="s">
        <v>5</v>
      </c>
      <c r="D7" s="240" t="s">
        <v>92</v>
      </c>
      <c r="E7" s="316" t="s">
        <v>6</v>
      </c>
      <c r="F7" s="240" t="s">
        <v>135</v>
      </c>
      <c r="G7" s="240" t="s">
        <v>115</v>
      </c>
      <c r="H7" s="240" t="s">
        <v>116</v>
      </c>
      <c r="I7" s="240" t="s">
        <v>118</v>
      </c>
      <c r="J7" s="240" t="s">
        <v>117</v>
      </c>
      <c r="K7" s="240" t="s">
        <v>119</v>
      </c>
      <c r="L7" s="240" t="s">
        <v>120</v>
      </c>
      <c r="M7" s="240" t="s">
        <v>121</v>
      </c>
      <c r="N7" s="316" t="s">
        <v>268</v>
      </c>
      <c r="O7" s="317" t="s">
        <v>7</v>
      </c>
      <c r="P7" s="242" t="s">
        <v>261</v>
      </c>
      <c r="Q7" s="242" t="s">
        <v>269</v>
      </c>
      <c r="R7" s="318" t="s">
        <v>263</v>
      </c>
      <c r="S7" s="316" t="s">
        <v>3</v>
      </c>
      <c r="T7" s="240" t="s">
        <v>512</v>
      </c>
      <c r="U7" s="240" t="s">
        <v>519</v>
      </c>
    </row>
    <row r="8" spans="1:21" ht="94.5">
      <c r="A8" s="319">
        <v>1</v>
      </c>
      <c r="B8" s="27" t="s">
        <v>811</v>
      </c>
      <c r="C8" s="68" t="s">
        <v>342</v>
      </c>
      <c r="D8" s="21" t="s">
        <v>102</v>
      </c>
      <c r="E8" s="27" t="s">
        <v>40</v>
      </c>
      <c r="F8" s="17">
        <f>SUM(G8:M8)</f>
        <v>75</v>
      </c>
      <c r="G8" s="94">
        <v>43</v>
      </c>
      <c r="H8" s="96"/>
      <c r="I8" s="98">
        <v>32</v>
      </c>
      <c r="J8" s="100"/>
      <c r="K8" s="102"/>
      <c r="L8" s="102"/>
      <c r="M8" s="102"/>
      <c r="N8" s="125"/>
      <c r="O8" s="151"/>
      <c r="P8" s="125"/>
      <c r="Q8" s="125">
        <f>N8*F8</f>
        <v>0</v>
      </c>
      <c r="R8" s="320">
        <f>P8*F8</f>
        <v>0</v>
      </c>
      <c r="S8" s="321"/>
      <c r="T8" s="418"/>
      <c r="U8" s="418"/>
    </row>
    <row r="9" spans="1:21" ht="94.5">
      <c r="A9" s="319">
        <v>2</v>
      </c>
      <c r="B9" s="27" t="s">
        <v>812</v>
      </c>
      <c r="C9" s="29" t="s">
        <v>41</v>
      </c>
      <c r="D9" s="21" t="s">
        <v>102</v>
      </c>
      <c r="E9" s="27" t="s">
        <v>40</v>
      </c>
      <c r="F9" s="17">
        <f>SUM(G9:M9)</f>
        <v>89</v>
      </c>
      <c r="G9" s="94">
        <v>81</v>
      </c>
      <c r="H9" s="96"/>
      <c r="I9" s="98">
        <v>8</v>
      </c>
      <c r="J9" s="100"/>
      <c r="K9" s="102"/>
      <c r="L9" s="102"/>
      <c r="M9" s="102"/>
      <c r="N9" s="125"/>
      <c r="O9" s="151"/>
      <c r="P9" s="125"/>
      <c r="Q9" s="125">
        <f>N9*F9</f>
        <v>0</v>
      </c>
      <c r="R9" s="320">
        <f>P9*F9</f>
        <v>0</v>
      </c>
      <c r="S9" s="321"/>
      <c r="T9" s="418"/>
      <c r="U9" s="418"/>
    </row>
    <row r="10" spans="1:19" ht="30.75" customHeight="1">
      <c r="A10" s="591" t="s">
        <v>103</v>
      </c>
      <c r="B10" s="592"/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593"/>
      <c r="Q10" s="407">
        <f>SUM(Q8:Q9)</f>
        <v>0</v>
      </c>
      <c r="R10" s="407">
        <f>SUM(R8:R9)</f>
        <v>0</v>
      </c>
      <c r="S10" s="30"/>
    </row>
    <row r="11" spans="1:19" ht="12.75">
      <c r="A11" s="35"/>
      <c r="B11" s="16"/>
      <c r="C11" s="7"/>
      <c r="D11" s="7"/>
      <c r="E11" s="7"/>
      <c r="F11" s="61"/>
      <c r="G11" s="61"/>
      <c r="H11" s="61"/>
      <c r="I11" s="61"/>
      <c r="J11" s="61"/>
      <c r="K11" s="61"/>
      <c r="L11" s="61"/>
      <c r="M11" s="61"/>
      <c r="N11" s="30"/>
      <c r="O11" s="30"/>
      <c r="P11" s="121"/>
      <c r="Q11" s="121"/>
      <c r="R11" s="121"/>
      <c r="S11" s="173"/>
    </row>
    <row r="12" spans="1:20" ht="45.75" customHeight="1">
      <c r="A12" s="7"/>
      <c r="B12" s="37"/>
      <c r="C12" s="341"/>
      <c r="D12" s="535" t="s">
        <v>819</v>
      </c>
      <c r="E12" s="536"/>
      <c r="F12" s="536"/>
      <c r="G12" s="81"/>
      <c r="H12" s="81"/>
      <c r="I12" s="81"/>
      <c r="J12" s="81"/>
      <c r="K12" s="81"/>
      <c r="L12" s="81"/>
      <c r="M12" s="81"/>
      <c r="N12" s="528"/>
      <c r="O12" s="590"/>
      <c r="P12" s="590"/>
      <c r="Q12" s="590"/>
      <c r="R12" s="492"/>
      <c r="S12" s="492"/>
      <c r="T12" s="66"/>
    </row>
    <row r="13" ht="12.75">
      <c r="T13" s="66"/>
    </row>
    <row r="14" spans="18:20" ht="12.75">
      <c r="R14" s="117"/>
      <c r="S14" s="126"/>
      <c r="T14" s="66"/>
    </row>
  </sheetData>
  <sheetProtection/>
  <mergeCells count="7">
    <mergeCell ref="A10:P10"/>
    <mergeCell ref="C6:D6"/>
    <mergeCell ref="N12:Q12"/>
    <mergeCell ref="G5:I5"/>
    <mergeCell ref="J5:M5"/>
    <mergeCell ref="L6:M6"/>
    <mergeCell ref="D12:F12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</dc:creator>
  <cp:keywords/>
  <dc:description/>
  <cp:lastModifiedBy>WSSE Lublin - Anna Mianowany</cp:lastModifiedBy>
  <cp:lastPrinted>2024-01-12T13:21:26Z</cp:lastPrinted>
  <dcterms:created xsi:type="dcterms:W3CDTF">2007-03-22T09:50:02Z</dcterms:created>
  <dcterms:modified xsi:type="dcterms:W3CDTF">2024-01-17T12:31:32Z</dcterms:modified>
  <cp:category/>
  <cp:version/>
  <cp:contentType/>
  <cp:contentStatus/>
</cp:coreProperties>
</file>