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Z:\0 PRZETARGI\Przetargi 2023\23.2023 ŻYWNOŚĆ 2024\DO ZAMIESZCZENIA\"/>
    </mc:Choice>
  </mc:AlternateContent>
  <xr:revisionPtr revIDLastSave="0" documentId="13_ncr:1_{01ABE980-643E-4BC3-A221-B2F265A35792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pakiet nr 1" sheetId="9" r:id="rId1"/>
    <sheet name="pakiet nr 2" sheetId="1" r:id="rId2"/>
    <sheet name="pakiet nr 3" sheetId="2" r:id="rId3"/>
    <sheet name="pakiet nr 4" sheetId="3" r:id="rId4"/>
    <sheet name="pakier nr 5" sheetId="4" r:id="rId5"/>
    <sheet name="pakiet nr 6" sheetId="5" r:id="rId6"/>
    <sheet name="pakiet nr 7" sheetId="6" r:id="rId7"/>
    <sheet name="pakiet nr 8" sheetId="8" r:id="rId8"/>
    <sheet name="pakiet nr 9" sheetId="7" r:id="rId9"/>
  </sheets>
  <calcPr calcId="191029"/>
</workbook>
</file>

<file path=xl/calcChain.xml><?xml version="1.0" encoding="utf-8"?>
<calcChain xmlns="http://schemas.openxmlformats.org/spreadsheetml/2006/main">
  <c r="H8" i="7" l="1"/>
  <c r="H68" i="8"/>
  <c r="I68" i="8"/>
  <c r="J68" i="8" s="1"/>
  <c r="H67" i="8"/>
  <c r="I67" i="8"/>
  <c r="J67" i="8" s="1"/>
  <c r="I66" i="8"/>
  <c r="K66" i="8" s="1"/>
  <c r="H66" i="8"/>
  <c r="K68" i="8" l="1"/>
  <c r="K67" i="8"/>
  <c r="J66" i="8"/>
  <c r="H57" i="4" l="1"/>
  <c r="H58" i="4"/>
  <c r="H59" i="4"/>
  <c r="H42" i="5"/>
  <c r="H17" i="6"/>
  <c r="H18" i="6"/>
  <c r="H19" i="6"/>
  <c r="H20" i="6"/>
  <c r="H21" i="6"/>
  <c r="I65" i="8" l="1"/>
  <c r="K65" i="8" s="1"/>
  <c r="H65" i="8"/>
  <c r="I64" i="8"/>
  <c r="K64" i="8" s="1"/>
  <c r="H64" i="8"/>
  <c r="I63" i="8"/>
  <c r="K63" i="8" s="1"/>
  <c r="H63" i="8"/>
  <c r="J63" i="8" l="1"/>
  <c r="J64" i="8"/>
  <c r="J65" i="8"/>
  <c r="I58" i="3"/>
  <c r="K58" i="3" s="1"/>
  <c r="H58" i="3"/>
  <c r="J58" i="3" l="1"/>
  <c r="I18" i="1"/>
  <c r="K18" i="1" s="1"/>
  <c r="H18" i="1"/>
  <c r="J18" i="1" l="1"/>
  <c r="I33" i="9"/>
  <c r="K33" i="9" s="1"/>
  <c r="H33" i="9"/>
  <c r="I32" i="9"/>
  <c r="J32" i="9" s="1"/>
  <c r="H32" i="9"/>
  <c r="K32" i="9" l="1"/>
  <c r="J33" i="9"/>
  <c r="H11" i="1"/>
  <c r="I14" i="1" l="1"/>
  <c r="J14" i="1" s="1"/>
  <c r="I42" i="5"/>
  <c r="K42" i="5" s="1"/>
  <c r="J42" i="5" l="1"/>
  <c r="K14" i="1"/>
  <c r="I62" i="8"/>
  <c r="J62" i="8" s="1"/>
  <c r="I61" i="8"/>
  <c r="J61" i="8" s="1"/>
  <c r="I60" i="8"/>
  <c r="K60" i="8" s="1"/>
  <c r="H60" i="8"/>
  <c r="I19" i="6"/>
  <c r="J19" i="6" s="1"/>
  <c r="I20" i="6"/>
  <c r="J20" i="6" s="1"/>
  <c r="I21" i="6"/>
  <c r="J21" i="6" s="1"/>
  <c r="I18" i="6"/>
  <c r="J18" i="6" s="1"/>
  <c r="I17" i="6"/>
  <c r="K17" i="6" s="1"/>
  <c r="I58" i="4"/>
  <c r="J58" i="4" s="1"/>
  <c r="I57" i="4"/>
  <c r="J57" i="4" s="1"/>
  <c r="I56" i="4"/>
  <c r="K56" i="4" s="1"/>
  <c r="H56" i="4"/>
  <c r="I57" i="3"/>
  <c r="J57" i="3" s="1"/>
  <c r="H57" i="3"/>
  <c r="K57" i="3" l="1"/>
  <c r="K62" i="8"/>
  <c r="K61" i="8"/>
  <c r="J60" i="8"/>
  <c r="K19" i="6"/>
  <c r="K20" i="6"/>
  <c r="K21" i="6"/>
  <c r="K18" i="6"/>
  <c r="J17" i="6"/>
  <c r="K58" i="4"/>
  <c r="K57" i="4"/>
  <c r="J56" i="4"/>
  <c r="I9" i="7" l="1"/>
  <c r="K9" i="7" s="1"/>
  <c r="I10" i="7"/>
  <c r="K10" i="7" s="1"/>
  <c r="I11" i="7"/>
  <c r="K11" i="7" s="1"/>
  <c r="I12" i="7"/>
  <c r="K12" i="7" s="1"/>
  <c r="I13" i="7"/>
  <c r="I14" i="7"/>
  <c r="K14" i="7" s="1"/>
  <c r="I15" i="7"/>
  <c r="K15" i="7" s="1"/>
  <c r="I16" i="7"/>
  <c r="K16" i="7" s="1"/>
  <c r="H9" i="7"/>
  <c r="H10" i="7"/>
  <c r="H11" i="7"/>
  <c r="H12" i="7"/>
  <c r="H13" i="7"/>
  <c r="H14" i="7"/>
  <c r="H15" i="7"/>
  <c r="H16" i="7"/>
  <c r="I8" i="7"/>
  <c r="I9" i="8"/>
  <c r="I10" i="8"/>
  <c r="K10" i="8" s="1"/>
  <c r="I11" i="8"/>
  <c r="K11" i="8" s="1"/>
  <c r="I12" i="8"/>
  <c r="J12" i="8" s="1"/>
  <c r="I13" i="8"/>
  <c r="I14" i="8"/>
  <c r="K14" i="8" s="1"/>
  <c r="I15" i="8"/>
  <c r="K15" i="8" s="1"/>
  <c r="I16" i="8"/>
  <c r="J16" i="8" s="1"/>
  <c r="I17" i="8"/>
  <c r="I18" i="8"/>
  <c r="K18" i="8" s="1"/>
  <c r="I19" i="8"/>
  <c r="K19" i="8" s="1"/>
  <c r="I20" i="8"/>
  <c r="J20" i="8" s="1"/>
  <c r="I21" i="8"/>
  <c r="I22" i="8"/>
  <c r="K22" i="8" s="1"/>
  <c r="I23" i="8"/>
  <c r="K23" i="8" s="1"/>
  <c r="I24" i="8"/>
  <c r="J24" i="8" s="1"/>
  <c r="I25" i="8"/>
  <c r="I26" i="8"/>
  <c r="K26" i="8" s="1"/>
  <c r="I27" i="8"/>
  <c r="K27" i="8" s="1"/>
  <c r="I28" i="8"/>
  <c r="J28" i="8" s="1"/>
  <c r="I29" i="8"/>
  <c r="I30" i="8"/>
  <c r="K30" i="8" s="1"/>
  <c r="I31" i="8"/>
  <c r="K31" i="8" s="1"/>
  <c r="I32" i="8"/>
  <c r="J32" i="8" s="1"/>
  <c r="I33" i="8"/>
  <c r="I34" i="8"/>
  <c r="K34" i="8" s="1"/>
  <c r="I35" i="8"/>
  <c r="K35" i="8" s="1"/>
  <c r="I36" i="8"/>
  <c r="J36" i="8" s="1"/>
  <c r="I37" i="8"/>
  <c r="I38" i="8"/>
  <c r="K38" i="8" s="1"/>
  <c r="I39" i="8"/>
  <c r="K39" i="8" s="1"/>
  <c r="I40" i="8"/>
  <c r="J40" i="8" s="1"/>
  <c r="I41" i="8"/>
  <c r="I42" i="8"/>
  <c r="K42" i="8" s="1"/>
  <c r="I43" i="8"/>
  <c r="K43" i="8" s="1"/>
  <c r="I44" i="8"/>
  <c r="J44" i="8" s="1"/>
  <c r="I45" i="8"/>
  <c r="I46" i="8"/>
  <c r="K46" i="8" s="1"/>
  <c r="I47" i="8"/>
  <c r="K47" i="8" s="1"/>
  <c r="I48" i="8"/>
  <c r="J48" i="8" s="1"/>
  <c r="I49" i="8"/>
  <c r="I50" i="8"/>
  <c r="K50" i="8" s="1"/>
  <c r="I51" i="8"/>
  <c r="K51" i="8" s="1"/>
  <c r="I52" i="8"/>
  <c r="J52" i="8" s="1"/>
  <c r="I53" i="8"/>
  <c r="I54" i="8"/>
  <c r="K54" i="8" s="1"/>
  <c r="I55" i="8"/>
  <c r="K55" i="8" s="1"/>
  <c r="I56" i="8"/>
  <c r="I57" i="8"/>
  <c r="K57" i="8" s="1"/>
  <c r="I58" i="8"/>
  <c r="I59" i="8"/>
  <c r="K59" i="8" s="1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I8" i="8"/>
  <c r="I15" i="6"/>
  <c r="J15" i="6" s="1"/>
  <c r="I16" i="6"/>
  <c r="K16" i="6" s="1"/>
  <c r="I9" i="6"/>
  <c r="K9" i="6" s="1"/>
  <c r="I10" i="6"/>
  <c r="K10" i="6" s="1"/>
  <c r="I11" i="6"/>
  <c r="K11" i="6" s="1"/>
  <c r="I12" i="6"/>
  <c r="K12" i="6" s="1"/>
  <c r="I13" i="6"/>
  <c r="K13" i="6" s="1"/>
  <c r="I14" i="6"/>
  <c r="K14" i="6" s="1"/>
  <c r="H9" i="6"/>
  <c r="H10" i="6"/>
  <c r="H11" i="6"/>
  <c r="H12" i="6"/>
  <c r="H13" i="6"/>
  <c r="H14" i="6"/>
  <c r="H15" i="6"/>
  <c r="H16" i="6"/>
  <c r="I8" i="6"/>
  <c r="H8" i="6"/>
  <c r="I8" i="5"/>
  <c r="H8" i="5"/>
  <c r="I46" i="5"/>
  <c r="H46" i="5"/>
  <c r="I9" i="5"/>
  <c r="K9" i="5" s="1"/>
  <c r="I10" i="5"/>
  <c r="K10" i="5" s="1"/>
  <c r="I11" i="5"/>
  <c r="K11" i="5" s="1"/>
  <c r="I12" i="5"/>
  <c r="K12" i="5" s="1"/>
  <c r="I13" i="5"/>
  <c r="K13" i="5" s="1"/>
  <c r="I14" i="5"/>
  <c r="K14" i="5" s="1"/>
  <c r="I15" i="5"/>
  <c r="K15" i="5" s="1"/>
  <c r="I16" i="5"/>
  <c r="K16" i="5" s="1"/>
  <c r="I17" i="5"/>
  <c r="K17" i="5" s="1"/>
  <c r="I18" i="5"/>
  <c r="K18" i="5" s="1"/>
  <c r="I19" i="5"/>
  <c r="J19" i="5" s="1"/>
  <c r="I20" i="5"/>
  <c r="K20" i="5" s="1"/>
  <c r="I21" i="5"/>
  <c r="K21" i="5" s="1"/>
  <c r="I22" i="5"/>
  <c r="K22" i="5" s="1"/>
  <c r="I23" i="5"/>
  <c r="J23" i="5" s="1"/>
  <c r="I24" i="5"/>
  <c r="K24" i="5" s="1"/>
  <c r="I25" i="5"/>
  <c r="K25" i="5" s="1"/>
  <c r="I26" i="5"/>
  <c r="K26" i="5" s="1"/>
  <c r="I27" i="5"/>
  <c r="K27" i="5" s="1"/>
  <c r="I28" i="5"/>
  <c r="K28" i="5" s="1"/>
  <c r="I29" i="5"/>
  <c r="K29" i="5" s="1"/>
  <c r="I30" i="5"/>
  <c r="K30" i="5" s="1"/>
  <c r="I31" i="5"/>
  <c r="K31" i="5" s="1"/>
  <c r="I32" i="5"/>
  <c r="K32" i="5" s="1"/>
  <c r="I33" i="5"/>
  <c r="K33" i="5" s="1"/>
  <c r="I34" i="5"/>
  <c r="K34" i="5" s="1"/>
  <c r="I35" i="5"/>
  <c r="J35" i="5" s="1"/>
  <c r="I36" i="5"/>
  <c r="K36" i="5" s="1"/>
  <c r="I37" i="5"/>
  <c r="K37" i="5" s="1"/>
  <c r="I38" i="5"/>
  <c r="K38" i="5" s="1"/>
  <c r="I39" i="5"/>
  <c r="J39" i="5" s="1"/>
  <c r="I40" i="5"/>
  <c r="K40" i="5" s="1"/>
  <c r="I41" i="5"/>
  <c r="K41" i="5" s="1"/>
  <c r="I43" i="5"/>
  <c r="K43" i="5" s="1"/>
  <c r="I44" i="5"/>
  <c r="K44" i="5" s="1"/>
  <c r="I45" i="5"/>
  <c r="K45" i="5" s="1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3" i="5"/>
  <c r="H44" i="5"/>
  <c r="H45" i="5"/>
  <c r="I9" i="4"/>
  <c r="I10" i="4"/>
  <c r="J10" i="4" s="1"/>
  <c r="I11" i="4"/>
  <c r="J11" i="4" s="1"/>
  <c r="I12" i="4"/>
  <c r="K12" i="4" s="1"/>
  <c r="I13" i="4"/>
  <c r="I14" i="4"/>
  <c r="J14" i="4" s="1"/>
  <c r="I15" i="4"/>
  <c r="J15" i="4" s="1"/>
  <c r="I16" i="4"/>
  <c r="K16" i="4" s="1"/>
  <c r="I17" i="4"/>
  <c r="I18" i="4"/>
  <c r="J18" i="4" s="1"/>
  <c r="I19" i="4"/>
  <c r="J19" i="4" s="1"/>
  <c r="I20" i="4"/>
  <c r="K20" i="4" s="1"/>
  <c r="I21" i="4"/>
  <c r="I22" i="4"/>
  <c r="J22" i="4" s="1"/>
  <c r="I23" i="4"/>
  <c r="J23" i="4" s="1"/>
  <c r="I24" i="4"/>
  <c r="K24" i="4" s="1"/>
  <c r="I25" i="4"/>
  <c r="I26" i="4"/>
  <c r="J26" i="4" s="1"/>
  <c r="I27" i="4"/>
  <c r="J27" i="4" s="1"/>
  <c r="I28" i="4"/>
  <c r="K28" i="4" s="1"/>
  <c r="I29" i="4"/>
  <c r="I30" i="4"/>
  <c r="J30" i="4" s="1"/>
  <c r="I31" i="4"/>
  <c r="J31" i="4" s="1"/>
  <c r="I32" i="4"/>
  <c r="K32" i="4" s="1"/>
  <c r="I33" i="4"/>
  <c r="I34" i="4"/>
  <c r="J34" i="4" s="1"/>
  <c r="I35" i="4"/>
  <c r="J35" i="4" s="1"/>
  <c r="I36" i="4"/>
  <c r="K36" i="4" s="1"/>
  <c r="I37" i="4"/>
  <c r="K37" i="4" s="1"/>
  <c r="I38" i="4"/>
  <c r="J38" i="4" s="1"/>
  <c r="I39" i="4"/>
  <c r="J39" i="4" s="1"/>
  <c r="I40" i="4"/>
  <c r="J40" i="4" s="1"/>
  <c r="I41" i="4"/>
  <c r="K41" i="4" s="1"/>
  <c r="I42" i="4"/>
  <c r="J42" i="4" s="1"/>
  <c r="I43" i="4"/>
  <c r="J43" i="4" s="1"/>
  <c r="I44" i="4"/>
  <c r="J44" i="4" s="1"/>
  <c r="I45" i="4"/>
  <c r="K45" i="4" s="1"/>
  <c r="I46" i="4"/>
  <c r="J46" i="4" s="1"/>
  <c r="I47" i="4"/>
  <c r="J47" i="4" s="1"/>
  <c r="I48" i="4"/>
  <c r="J48" i="4" s="1"/>
  <c r="I49" i="4"/>
  <c r="K49" i="4" s="1"/>
  <c r="I50" i="4"/>
  <c r="J50" i="4" s="1"/>
  <c r="I51" i="4"/>
  <c r="J51" i="4" s="1"/>
  <c r="I52" i="4"/>
  <c r="J52" i="4" s="1"/>
  <c r="I53" i="4"/>
  <c r="K53" i="4" s="1"/>
  <c r="I54" i="4"/>
  <c r="J54" i="4" s="1"/>
  <c r="I55" i="4"/>
  <c r="J55" i="4" s="1"/>
  <c r="I59" i="4"/>
  <c r="J59" i="4" s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I8" i="4"/>
  <c r="H8" i="4"/>
  <c r="I9" i="3"/>
  <c r="K9" i="3" s="1"/>
  <c r="I10" i="3"/>
  <c r="K10" i="3" s="1"/>
  <c r="I11" i="3"/>
  <c r="K11" i="3" s="1"/>
  <c r="I12" i="3"/>
  <c r="K12" i="3" s="1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 s="1"/>
  <c r="I19" i="3"/>
  <c r="K19" i="3" s="1"/>
  <c r="I20" i="3"/>
  <c r="J20" i="3" s="1"/>
  <c r="I21" i="3"/>
  <c r="K21" i="3" s="1"/>
  <c r="I22" i="3"/>
  <c r="K22" i="3" s="1"/>
  <c r="I23" i="3"/>
  <c r="K23" i="3" s="1"/>
  <c r="I24" i="3"/>
  <c r="K24" i="3" s="1"/>
  <c r="I25" i="3"/>
  <c r="J25" i="3" s="1"/>
  <c r="I26" i="3"/>
  <c r="K26" i="3" s="1"/>
  <c r="I27" i="3"/>
  <c r="K27" i="3" s="1"/>
  <c r="I28" i="3"/>
  <c r="K28" i="3" s="1"/>
  <c r="I29" i="3"/>
  <c r="J29" i="3" s="1"/>
  <c r="I30" i="3"/>
  <c r="K30" i="3" s="1"/>
  <c r="I31" i="3"/>
  <c r="K31" i="3" s="1"/>
  <c r="I32" i="3"/>
  <c r="K32" i="3" s="1"/>
  <c r="I33" i="3"/>
  <c r="J33" i="3" s="1"/>
  <c r="I34" i="3"/>
  <c r="K34" i="3" s="1"/>
  <c r="I35" i="3"/>
  <c r="K35" i="3" s="1"/>
  <c r="I36" i="3"/>
  <c r="K36" i="3" s="1"/>
  <c r="I37" i="3"/>
  <c r="J37" i="3" s="1"/>
  <c r="I38" i="3"/>
  <c r="K38" i="3" s="1"/>
  <c r="I39" i="3"/>
  <c r="K39" i="3" s="1"/>
  <c r="I40" i="3"/>
  <c r="K40" i="3" s="1"/>
  <c r="I41" i="3"/>
  <c r="J41" i="3" s="1"/>
  <c r="I42" i="3"/>
  <c r="K42" i="3" s="1"/>
  <c r="I43" i="3"/>
  <c r="K43" i="3" s="1"/>
  <c r="I44" i="3"/>
  <c r="J44" i="3" s="1"/>
  <c r="I45" i="3"/>
  <c r="K45" i="3" s="1"/>
  <c r="I46" i="3"/>
  <c r="K46" i="3" s="1"/>
  <c r="I47" i="3"/>
  <c r="K47" i="3" s="1"/>
  <c r="I48" i="3"/>
  <c r="K48" i="3" s="1"/>
  <c r="I49" i="3"/>
  <c r="K49" i="3" s="1"/>
  <c r="I50" i="3"/>
  <c r="K50" i="3" s="1"/>
  <c r="I51" i="3"/>
  <c r="K51" i="3" s="1"/>
  <c r="I52" i="3"/>
  <c r="J52" i="3" s="1"/>
  <c r="I53" i="3"/>
  <c r="K53" i="3" s="1"/>
  <c r="I54" i="3"/>
  <c r="K54" i="3" s="1"/>
  <c r="I55" i="3"/>
  <c r="K55" i="3" s="1"/>
  <c r="I56" i="3"/>
  <c r="J56" i="3" s="1"/>
  <c r="I59" i="3"/>
  <c r="K59" i="3" s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I8" i="3"/>
  <c r="K8" i="3" s="1"/>
  <c r="H8" i="3"/>
  <c r="I9" i="2"/>
  <c r="J9" i="2" s="1"/>
  <c r="I10" i="2"/>
  <c r="K10" i="2" s="1"/>
  <c r="I11" i="2"/>
  <c r="K11" i="2" s="1"/>
  <c r="I12" i="2"/>
  <c r="J12" i="2" s="1"/>
  <c r="I13" i="2"/>
  <c r="K13" i="2" s="1"/>
  <c r="I14" i="2"/>
  <c r="K14" i="2" s="1"/>
  <c r="I15" i="2"/>
  <c r="K15" i="2" s="1"/>
  <c r="I16" i="2"/>
  <c r="J16" i="2" s="1"/>
  <c r="I17" i="2"/>
  <c r="K17" i="2" s="1"/>
  <c r="I18" i="2"/>
  <c r="K18" i="2" s="1"/>
  <c r="I19" i="2"/>
  <c r="K19" i="2" s="1"/>
  <c r="I20" i="2"/>
  <c r="J20" i="2" s="1"/>
  <c r="I21" i="2"/>
  <c r="K21" i="2" s="1"/>
  <c r="I22" i="2"/>
  <c r="K22" i="2" s="1"/>
  <c r="I23" i="2"/>
  <c r="K23" i="2" s="1"/>
  <c r="I24" i="2"/>
  <c r="J24" i="2" s="1"/>
  <c r="I25" i="2"/>
  <c r="K25" i="2" s="1"/>
  <c r="I26" i="2"/>
  <c r="K26" i="2" s="1"/>
  <c r="I27" i="2"/>
  <c r="K27" i="2" s="1"/>
  <c r="I28" i="2"/>
  <c r="J28" i="2" s="1"/>
  <c r="I29" i="2"/>
  <c r="K29" i="2" s="1"/>
  <c r="I30" i="2"/>
  <c r="K30" i="2" s="1"/>
  <c r="I31" i="2"/>
  <c r="K31" i="2" s="1"/>
  <c r="I32" i="2"/>
  <c r="K32" i="2" s="1"/>
  <c r="I33" i="2"/>
  <c r="K33" i="2" s="1"/>
  <c r="I34" i="2"/>
  <c r="K34" i="2" s="1"/>
  <c r="I35" i="2"/>
  <c r="K35" i="2" s="1"/>
  <c r="I36" i="2"/>
  <c r="J36" i="2" s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I8" i="2"/>
  <c r="H8" i="2"/>
  <c r="K28" i="2" l="1"/>
  <c r="J12" i="4"/>
  <c r="J15" i="5"/>
  <c r="J19" i="8"/>
  <c r="J11" i="8"/>
  <c r="K19" i="5"/>
  <c r="K44" i="4"/>
  <c r="J28" i="4"/>
  <c r="J20" i="4"/>
  <c r="J49" i="4"/>
  <c r="J42" i="3"/>
  <c r="J38" i="3"/>
  <c r="J22" i="3"/>
  <c r="J26" i="3"/>
  <c r="J50" i="3"/>
  <c r="J34" i="3"/>
  <c r="K52" i="3"/>
  <c r="J46" i="3"/>
  <c r="J30" i="3"/>
  <c r="K20" i="2"/>
  <c r="J26" i="2"/>
  <c r="J22" i="2"/>
  <c r="J54" i="3"/>
  <c r="K44" i="3"/>
  <c r="J37" i="4"/>
  <c r="K52" i="4"/>
  <c r="K35" i="4"/>
  <c r="K19" i="4"/>
  <c r="J31" i="5"/>
  <c r="K35" i="5"/>
  <c r="J16" i="6"/>
  <c r="J43" i="8"/>
  <c r="J27" i="8"/>
  <c r="K48" i="8"/>
  <c r="K32" i="8"/>
  <c r="K16" i="8"/>
  <c r="J30" i="2"/>
  <c r="J14" i="2"/>
  <c r="K24" i="2"/>
  <c r="K16" i="2"/>
  <c r="J36" i="3"/>
  <c r="J28" i="3"/>
  <c r="K56" i="3"/>
  <c r="K37" i="3"/>
  <c r="J53" i="4"/>
  <c r="J32" i="4"/>
  <c r="J16" i="4"/>
  <c r="K48" i="4"/>
  <c r="K31" i="4"/>
  <c r="K15" i="4"/>
  <c r="K23" i="5"/>
  <c r="J55" i="8"/>
  <c r="J39" i="8"/>
  <c r="J23" i="8"/>
  <c r="K44" i="8"/>
  <c r="K28" i="8"/>
  <c r="K12" i="8"/>
  <c r="J18" i="2"/>
  <c r="K27" i="4"/>
  <c r="K11" i="4"/>
  <c r="J51" i="8"/>
  <c r="J35" i="8"/>
  <c r="K40" i="8"/>
  <c r="K24" i="8"/>
  <c r="K29" i="3"/>
  <c r="J48" i="3"/>
  <c r="J40" i="3"/>
  <c r="J32" i="3"/>
  <c r="J24" i="3"/>
  <c r="J45" i="4"/>
  <c r="J24" i="4"/>
  <c r="K59" i="4"/>
  <c r="K40" i="4"/>
  <c r="K23" i="4"/>
  <c r="K39" i="5"/>
  <c r="J47" i="8"/>
  <c r="J31" i="8"/>
  <c r="J15" i="8"/>
  <c r="K52" i="8"/>
  <c r="K36" i="8"/>
  <c r="K20" i="8"/>
  <c r="K9" i="2"/>
  <c r="J19" i="3"/>
  <c r="J11" i="3"/>
  <c r="K46" i="5"/>
  <c r="J46" i="5"/>
  <c r="J15" i="3"/>
  <c r="J34" i="2"/>
  <c r="J29" i="2"/>
  <c r="J25" i="2"/>
  <c r="J21" i="2"/>
  <c r="J17" i="2"/>
  <c r="J13" i="2"/>
  <c r="J55" i="3"/>
  <c r="J51" i="3"/>
  <c r="J47" i="3"/>
  <c r="J43" i="3"/>
  <c r="J39" i="3"/>
  <c r="J35" i="3"/>
  <c r="J31" i="3"/>
  <c r="J27" i="3"/>
  <c r="J23" i="3"/>
  <c r="J18" i="3"/>
  <c r="J14" i="3"/>
  <c r="J10" i="3"/>
  <c r="K8" i="4"/>
  <c r="I60" i="4"/>
  <c r="J33" i="4"/>
  <c r="K33" i="4"/>
  <c r="J29" i="4"/>
  <c r="K29" i="4"/>
  <c r="J25" i="4"/>
  <c r="K25" i="4"/>
  <c r="J21" i="4"/>
  <c r="K21" i="4"/>
  <c r="J17" i="4"/>
  <c r="K17" i="4"/>
  <c r="J13" i="4"/>
  <c r="K13" i="4"/>
  <c r="J9" i="4"/>
  <c r="K9" i="4"/>
  <c r="J41" i="4"/>
  <c r="J44" i="5"/>
  <c r="J27" i="5"/>
  <c r="J11" i="5"/>
  <c r="K8" i="2"/>
  <c r="I37" i="2"/>
  <c r="J33" i="2"/>
  <c r="J11" i="2"/>
  <c r="I60" i="3"/>
  <c r="J17" i="3"/>
  <c r="J13" i="3"/>
  <c r="J9" i="3"/>
  <c r="K41" i="3"/>
  <c r="K33" i="3"/>
  <c r="K25" i="3"/>
  <c r="I47" i="5"/>
  <c r="K8" i="5"/>
  <c r="J8" i="5"/>
  <c r="J31" i="2"/>
  <c r="J27" i="2"/>
  <c r="J23" i="2"/>
  <c r="J19" i="2"/>
  <c r="J15" i="2"/>
  <c r="J10" i="2"/>
  <c r="J8" i="3"/>
  <c r="J59" i="3"/>
  <c r="J53" i="3"/>
  <c r="J49" i="3"/>
  <c r="J45" i="3"/>
  <c r="J21" i="3"/>
  <c r="J16" i="3"/>
  <c r="J12" i="3"/>
  <c r="K58" i="8"/>
  <c r="J58" i="8"/>
  <c r="K56" i="8"/>
  <c r="J56" i="8"/>
  <c r="K53" i="8"/>
  <c r="J53" i="8"/>
  <c r="K49" i="8"/>
  <c r="J49" i="8"/>
  <c r="K45" i="8"/>
  <c r="J45" i="8"/>
  <c r="K41" i="8"/>
  <c r="J41" i="8"/>
  <c r="K37" i="8"/>
  <c r="J37" i="8"/>
  <c r="K33" i="8"/>
  <c r="J33" i="8"/>
  <c r="K29" i="8"/>
  <c r="J29" i="8"/>
  <c r="K25" i="8"/>
  <c r="J25" i="8"/>
  <c r="K21" i="8"/>
  <c r="J21" i="8"/>
  <c r="K17" i="8"/>
  <c r="J17" i="8"/>
  <c r="K13" i="8"/>
  <c r="J13" i="8"/>
  <c r="K8" i="7"/>
  <c r="I17" i="7"/>
  <c r="K13" i="7"/>
  <c r="J13" i="7"/>
  <c r="K55" i="4"/>
  <c r="K51" i="4"/>
  <c r="K47" i="4"/>
  <c r="K43" i="4"/>
  <c r="K39" i="4"/>
  <c r="K34" i="4"/>
  <c r="K30" i="4"/>
  <c r="K26" i="4"/>
  <c r="K22" i="4"/>
  <c r="K18" i="4"/>
  <c r="K14" i="4"/>
  <c r="K10" i="4"/>
  <c r="J43" i="5"/>
  <c r="J38" i="5"/>
  <c r="J34" i="5"/>
  <c r="J30" i="5"/>
  <c r="J26" i="5"/>
  <c r="J22" i="5"/>
  <c r="J18" i="5"/>
  <c r="J14" i="5"/>
  <c r="J10" i="5"/>
  <c r="J57" i="8"/>
  <c r="J54" i="8"/>
  <c r="J50" i="8"/>
  <c r="J46" i="8"/>
  <c r="J42" i="8"/>
  <c r="J38" i="8"/>
  <c r="J34" i="8"/>
  <c r="J30" i="8"/>
  <c r="J26" i="8"/>
  <c r="J22" i="8"/>
  <c r="J18" i="8"/>
  <c r="J14" i="8"/>
  <c r="J10" i="8"/>
  <c r="J16" i="7"/>
  <c r="J12" i="7"/>
  <c r="K54" i="4"/>
  <c r="K50" i="4"/>
  <c r="K46" i="4"/>
  <c r="K42" i="4"/>
  <c r="K38" i="4"/>
  <c r="J41" i="5"/>
  <c r="J37" i="5"/>
  <c r="J33" i="5"/>
  <c r="J29" i="5"/>
  <c r="J25" i="5"/>
  <c r="J21" i="5"/>
  <c r="J17" i="5"/>
  <c r="J13" i="5"/>
  <c r="J9" i="5"/>
  <c r="K8" i="8"/>
  <c r="I69" i="8"/>
  <c r="J15" i="7"/>
  <c r="J11" i="7"/>
  <c r="J45" i="5"/>
  <c r="J40" i="5"/>
  <c r="J36" i="5"/>
  <c r="J32" i="5"/>
  <c r="J28" i="5"/>
  <c r="J24" i="5"/>
  <c r="J20" i="5"/>
  <c r="J16" i="5"/>
  <c r="J12" i="5"/>
  <c r="J14" i="7"/>
  <c r="J10" i="7"/>
  <c r="J9" i="7"/>
  <c r="J9" i="6"/>
  <c r="J12" i="6"/>
  <c r="J11" i="6"/>
  <c r="J13" i="6"/>
  <c r="K8" i="6"/>
  <c r="I22" i="6"/>
  <c r="J14" i="6"/>
  <c r="J10" i="6"/>
  <c r="J8" i="7"/>
  <c r="J59" i="8"/>
  <c r="K9" i="8"/>
  <c r="J9" i="8"/>
  <c r="J8" i="8"/>
  <c r="K15" i="6"/>
  <c r="J8" i="6"/>
  <c r="J36" i="4"/>
  <c r="J8" i="4"/>
  <c r="K20" i="3"/>
  <c r="J8" i="2"/>
  <c r="K12" i="2"/>
  <c r="J32" i="2"/>
  <c r="K36" i="2"/>
  <c r="J35" i="2"/>
  <c r="I9" i="1"/>
  <c r="K9" i="1" s="1"/>
  <c r="I10" i="1"/>
  <c r="K10" i="1" s="1"/>
  <c r="I11" i="1"/>
  <c r="J11" i="1" s="1"/>
  <c r="I12" i="1"/>
  <c r="K12" i="1" s="1"/>
  <c r="I13" i="1"/>
  <c r="K13" i="1" s="1"/>
  <c r="I15" i="1"/>
  <c r="K15" i="1" s="1"/>
  <c r="I16" i="1"/>
  <c r="K16" i="1" s="1"/>
  <c r="I17" i="1"/>
  <c r="K17" i="1" s="1"/>
  <c r="I19" i="1"/>
  <c r="K19" i="1" s="1"/>
  <c r="I20" i="1"/>
  <c r="K20" i="1" s="1"/>
  <c r="I21" i="1"/>
  <c r="J21" i="1" s="1"/>
  <c r="I22" i="1"/>
  <c r="K22" i="1" s="1"/>
  <c r="I23" i="1"/>
  <c r="H9" i="1"/>
  <c r="H10" i="1"/>
  <c r="H12" i="1"/>
  <c r="H13" i="1"/>
  <c r="H15" i="1"/>
  <c r="H16" i="1"/>
  <c r="H17" i="1"/>
  <c r="H19" i="1"/>
  <c r="H20" i="1"/>
  <c r="H21" i="1"/>
  <c r="H22" i="1"/>
  <c r="H23" i="1"/>
  <c r="I8" i="1"/>
  <c r="K8" i="1" s="1"/>
  <c r="H8" i="1"/>
  <c r="I10" i="9"/>
  <c r="K10" i="9" s="1"/>
  <c r="I11" i="9"/>
  <c r="J11" i="9" s="1"/>
  <c r="I12" i="9"/>
  <c r="K12" i="9" s="1"/>
  <c r="I13" i="9"/>
  <c r="K13" i="9" s="1"/>
  <c r="I14" i="9"/>
  <c r="K14" i="9" s="1"/>
  <c r="I15" i="9"/>
  <c r="J15" i="9" s="1"/>
  <c r="I16" i="9"/>
  <c r="K16" i="9" s="1"/>
  <c r="I17" i="9"/>
  <c r="K17" i="9" s="1"/>
  <c r="I18" i="9"/>
  <c r="K18" i="9" s="1"/>
  <c r="I19" i="9"/>
  <c r="J19" i="9" s="1"/>
  <c r="I20" i="9"/>
  <c r="K20" i="9" s="1"/>
  <c r="I21" i="9"/>
  <c r="K21" i="9" s="1"/>
  <c r="I22" i="9"/>
  <c r="K22" i="9" s="1"/>
  <c r="I23" i="9"/>
  <c r="J23" i="9" s="1"/>
  <c r="I24" i="9"/>
  <c r="K24" i="9" s="1"/>
  <c r="I25" i="9"/>
  <c r="K25" i="9" s="1"/>
  <c r="I26" i="9"/>
  <c r="K26" i="9" s="1"/>
  <c r="I27" i="9"/>
  <c r="J27" i="9" s="1"/>
  <c r="I28" i="9"/>
  <c r="K28" i="9" s="1"/>
  <c r="I29" i="9"/>
  <c r="K29" i="9" s="1"/>
  <c r="I30" i="9"/>
  <c r="K30" i="9" s="1"/>
  <c r="I31" i="9"/>
  <c r="J31" i="9" s="1"/>
  <c r="I34" i="9"/>
  <c r="K34" i="9" s="1"/>
  <c r="H9" i="9"/>
  <c r="I9" i="9"/>
  <c r="J9" i="9" s="1"/>
  <c r="I8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4" i="9"/>
  <c r="H8" i="9"/>
  <c r="K47" i="5" l="1"/>
  <c r="J14" i="9"/>
  <c r="J30" i="9"/>
  <c r="J8" i="1"/>
  <c r="J47" i="5"/>
  <c r="K60" i="3"/>
  <c r="J26" i="9"/>
  <c r="J22" i="9"/>
  <c r="J18" i="9"/>
  <c r="J10" i="9"/>
  <c r="K23" i="9"/>
  <c r="J25" i="9"/>
  <c r="J17" i="9"/>
  <c r="K60" i="4"/>
  <c r="K19" i="9"/>
  <c r="K27" i="9"/>
  <c r="K11" i="9"/>
  <c r="J29" i="9"/>
  <c r="J21" i="9"/>
  <c r="J13" i="9"/>
  <c r="K15" i="9"/>
  <c r="J17" i="7"/>
  <c r="K17" i="7"/>
  <c r="K21" i="1"/>
  <c r="J20" i="9"/>
  <c r="J20" i="1"/>
  <c r="J15" i="1"/>
  <c r="J10" i="1"/>
  <c r="J16" i="1"/>
  <c r="K11" i="1"/>
  <c r="J28" i="9"/>
  <c r="J24" i="9"/>
  <c r="J16" i="9"/>
  <c r="J12" i="9"/>
  <c r="K9" i="9"/>
  <c r="I24" i="1"/>
  <c r="J19" i="1"/>
  <c r="J13" i="1"/>
  <c r="J9" i="1"/>
  <c r="J22" i="6"/>
  <c r="K69" i="8"/>
  <c r="J60" i="3"/>
  <c r="K37" i="2"/>
  <c r="J8" i="9"/>
  <c r="I35" i="9"/>
  <c r="J22" i="1"/>
  <c r="J17" i="1"/>
  <c r="J12" i="1"/>
  <c r="J37" i="2"/>
  <c r="K22" i="6"/>
  <c r="J69" i="8"/>
  <c r="J60" i="4"/>
  <c r="K23" i="1"/>
  <c r="J23" i="1"/>
  <c r="J34" i="9"/>
  <c r="K31" i="9"/>
  <c r="K8" i="9"/>
  <c r="K24" i="1" l="1"/>
  <c r="K35" i="9"/>
  <c r="J24" i="1"/>
  <c r="J35" i="9"/>
</calcChain>
</file>

<file path=xl/sharedStrings.xml><?xml version="1.0" encoding="utf-8"?>
<sst xmlns="http://schemas.openxmlformats.org/spreadsheetml/2006/main" count="1100" uniqueCount="470">
  <si>
    <t xml:space="preserve">Pakiet Nr 2 </t>
  </si>
  <si>
    <t>L.p.</t>
  </si>
  <si>
    <t>Przedmiot zamówienia                                 /nazwa zamówienia/</t>
  </si>
  <si>
    <t>Masa netto produktu w opakowaniu jednostkowym</t>
  </si>
  <si>
    <t>j.m.</t>
  </si>
  <si>
    <t>Ilość szacunkowa j.m. zamawiającego produktu</t>
  </si>
  <si>
    <t>Stawka VAT%</t>
  </si>
  <si>
    <t>Wartość brutto               (w zł)</t>
  </si>
  <si>
    <t>Kasza gryczana</t>
  </si>
  <si>
    <t>szt.</t>
  </si>
  <si>
    <t>Kasza jęczmienna</t>
  </si>
  <si>
    <t>kg</t>
  </si>
  <si>
    <t>Kasza manna</t>
  </si>
  <si>
    <t>UWAGA !</t>
  </si>
  <si>
    <t xml:space="preserve">Pakiet Nr 3 </t>
  </si>
  <si>
    <t>Pieczywo</t>
  </si>
  <si>
    <t>Cena jednostkowa netto zł</t>
  </si>
  <si>
    <t>Stawka VAT %</t>
  </si>
  <si>
    <t>Babka piaskowa w polewie czekoladowej</t>
  </si>
  <si>
    <t>Babka piaskowa w pudrze</t>
  </si>
  <si>
    <t>Bułka graham</t>
  </si>
  <si>
    <t>Bułka Hot dog</t>
  </si>
  <si>
    <t>Bułka maślana słodka</t>
  </si>
  <si>
    <t>Bułka z owocami</t>
  </si>
  <si>
    <t>Bułka  z serem</t>
  </si>
  <si>
    <t>Bułka świderek</t>
  </si>
  <si>
    <t>Bułka tarta</t>
  </si>
  <si>
    <t>Bułka weka</t>
  </si>
  <si>
    <t>Bułka wrocławska mała</t>
  </si>
  <si>
    <t>Bułka z jabłkiem</t>
  </si>
  <si>
    <t>Bułka z jagodami</t>
  </si>
  <si>
    <t>Bułka z marmoladą</t>
  </si>
  <si>
    <t>Bułka orkiszowa</t>
  </si>
  <si>
    <t>Bułka wieloziarnista</t>
  </si>
  <si>
    <t>Bułka z dynią</t>
  </si>
  <si>
    <t>Chleb kołodziej</t>
  </si>
  <si>
    <t>Chleb krojony folia</t>
  </si>
  <si>
    <t>Chleb orkiszowy</t>
  </si>
  <si>
    <t>Chleb pełnoziarnisty</t>
  </si>
  <si>
    <t>Chleb tostowy</t>
  </si>
  <si>
    <t>Chleb graham</t>
  </si>
  <si>
    <t>luz</t>
  </si>
  <si>
    <t>Jabłecznik</t>
  </si>
  <si>
    <t>Pączek z cukrem pudrem</t>
  </si>
  <si>
    <t>Pizzerki</t>
  </si>
  <si>
    <t>Rogal</t>
  </si>
  <si>
    <t>Sernik krakowski</t>
  </si>
  <si>
    <t>Strucla makowa</t>
  </si>
  <si>
    <t>Wartość pakietu nr 3 RAZEM</t>
  </si>
  <si>
    <t>Pakiet NR 4</t>
  </si>
  <si>
    <t>Mięso, drób i wędliny</t>
  </si>
  <si>
    <t>Stawka Vat %</t>
  </si>
  <si>
    <t>Baleron</t>
  </si>
  <si>
    <t>Boczek surowy</t>
  </si>
  <si>
    <t>Boczek wędzony paski</t>
  </si>
  <si>
    <t>Ćwiartka z kurczaka</t>
  </si>
  <si>
    <t>Filet drobiowy świeży</t>
  </si>
  <si>
    <t>karczek pieczony</t>
  </si>
  <si>
    <t>Karkówka bez kości</t>
  </si>
  <si>
    <t>Kiełbasa Frankfurterki</t>
  </si>
  <si>
    <t>Kiełbasa Golonkowa</t>
  </si>
  <si>
    <t>Kiełbasa krakowska parzona</t>
  </si>
  <si>
    <t>Kiełbasa krakowska sucha</t>
  </si>
  <si>
    <t>Kiełbasa myśliwska podsuszana</t>
  </si>
  <si>
    <t>Kiełbasa piwna</t>
  </si>
  <si>
    <t>Kiełbasa szynkowa drobiowa</t>
  </si>
  <si>
    <t>Kiełbasa z indyka</t>
  </si>
  <si>
    <t>Kiełbasa żywiecka</t>
  </si>
  <si>
    <t>Kości wieprzowe schabowe</t>
  </si>
  <si>
    <t>Kurczak świeży</t>
  </si>
  <si>
    <t>Łopatka b/k</t>
  </si>
  <si>
    <t>Porcje rosołowe</t>
  </si>
  <si>
    <t>Salceson drobiowy</t>
  </si>
  <si>
    <t>Schab b/k</t>
  </si>
  <si>
    <t>Słonina mielona</t>
  </si>
  <si>
    <t>Wątroba drobiowa</t>
  </si>
  <si>
    <t>Wołowina Szponder b/k</t>
  </si>
  <si>
    <t>Wartość pakiety nr 4 RAZEM</t>
  </si>
  <si>
    <t>Pakiet NR 5</t>
  </si>
  <si>
    <t>Warzywa i owoce</t>
  </si>
  <si>
    <t>Arbuz</t>
  </si>
  <si>
    <t>Banan</t>
  </si>
  <si>
    <t>Brokuł</t>
  </si>
  <si>
    <t>Brzoskwinia</t>
  </si>
  <si>
    <t>Burak czerwony</t>
  </si>
  <si>
    <t>Cebula</t>
  </si>
  <si>
    <t>Cukinia</t>
  </si>
  <si>
    <t>Cytryna</t>
  </si>
  <si>
    <t>Czosnek</t>
  </si>
  <si>
    <t>Fasola szparagowa zielona</t>
  </si>
  <si>
    <t>Fasola szparagowa żółta</t>
  </si>
  <si>
    <t>Groch cały łuskany</t>
  </si>
  <si>
    <t>Gruszka</t>
  </si>
  <si>
    <t>Jabłka</t>
  </si>
  <si>
    <t>Kalafior</t>
  </si>
  <si>
    <t>sztuki- luz</t>
  </si>
  <si>
    <t>Kapusta biała</t>
  </si>
  <si>
    <t>główki - luz</t>
  </si>
  <si>
    <t>Kapusta czerwona</t>
  </si>
  <si>
    <t>Kapusta kwaszona</t>
  </si>
  <si>
    <t>kapusta pekińska</t>
  </si>
  <si>
    <t>kapusta włoska</t>
  </si>
  <si>
    <t>Kiwi</t>
  </si>
  <si>
    <t>Koperek</t>
  </si>
  <si>
    <t>pęczki- luz</t>
  </si>
  <si>
    <t>Mandarynki</t>
  </si>
  <si>
    <t>Marchew</t>
  </si>
  <si>
    <t>Nektarynka</t>
  </si>
  <si>
    <t>Ogórek zielony</t>
  </si>
  <si>
    <t>Ogórki kwaszone</t>
  </si>
  <si>
    <t>Papryka surowa czerwona</t>
  </si>
  <si>
    <t>Papryka surowa żółta</t>
  </si>
  <si>
    <t>Pieczarki</t>
  </si>
  <si>
    <t>Pietruszka nać</t>
  </si>
  <si>
    <t>Pomarańcza</t>
  </si>
  <si>
    <t>Pomidor</t>
  </si>
  <si>
    <t>Pomidor koktajlowy</t>
  </si>
  <si>
    <t>Por</t>
  </si>
  <si>
    <t>sztuki</t>
  </si>
  <si>
    <t>Rzepa czarna</t>
  </si>
  <si>
    <t>Rzodkiewka</t>
  </si>
  <si>
    <t>Sałata lodowa</t>
  </si>
  <si>
    <t>Sałata różne gatunki</t>
  </si>
  <si>
    <t>główki ( sztuki)</t>
  </si>
  <si>
    <t>Seler</t>
  </si>
  <si>
    <t>Szczypior</t>
  </si>
  <si>
    <t>Śliwka</t>
  </si>
  <si>
    <t>Winogrono</t>
  </si>
  <si>
    <t>Ziemniaki młode</t>
  </si>
  <si>
    <t>Ziemniaki</t>
  </si>
  <si>
    <t>Truskawki</t>
  </si>
  <si>
    <t>Pakiet NR 6</t>
  </si>
  <si>
    <t>Przyprawy, makarony, herbaty i tłuszcze roślinne</t>
  </si>
  <si>
    <t>op.</t>
  </si>
  <si>
    <t>Kwasek cytrynowy</t>
  </si>
  <si>
    <t>Oregano</t>
  </si>
  <si>
    <t>op</t>
  </si>
  <si>
    <t>Sól niskosodowana z Magnezem i Potasem</t>
  </si>
  <si>
    <t>Pakiet Nr 7</t>
  </si>
  <si>
    <t>Mrożonki</t>
  </si>
  <si>
    <t>Brokuły 50/80</t>
  </si>
  <si>
    <t>Kalafior mrożony</t>
  </si>
  <si>
    <t>Mieszanka kompotowa - owoce bez pestek</t>
  </si>
  <si>
    <t xml:space="preserve">Mrożona brukselka </t>
  </si>
  <si>
    <t>Porzeczki czarne</t>
  </si>
  <si>
    <t>Truskawki mrożone</t>
  </si>
  <si>
    <t>Zupa warzywna min. 7 składników</t>
  </si>
  <si>
    <t>Wartość pakiety nr 7 RAZEM</t>
  </si>
  <si>
    <t>Pakiet NR 9</t>
  </si>
  <si>
    <t>Ryby, ryby puszkowane, konserwowe, przetwarzane, mrożone, wędzone</t>
  </si>
  <si>
    <t>Filet Matias</t>
  </si>
  <si>
    <t>Filet Miruna / glazurowany nie więcej 10%/</t>
  </si>
  <si>
    <t>Filet z Morszczuka bez skóry / glazurowany nie więcej 10%/</t>
  </si>
  <si>
    <t>Filet śledziowy w sosie pomidorowym</t>
  </si>
  <si>
    <t>Filet z makreli w oleju - konserwa</t>
  </si>
  <si>
    <t>Filet z makreli w sosie pomidorowym</t>
  </si>
  <si>
    <t>Filet z Mintaja/ glazurowany nie więcej10%/</t>
  </si>
  <si>
    <t>Makrela wędzona</t>
  </si>
  <si>
    <t>Wartość pakiety nr 9 RAZEM</t>
  </si>
  <si>
    <t>Pakiet NR 8</t>
  </si>
  <si>
    <t>Pozostałe artykuły żywnościowe</t>
  </si>
  <si>
    <t>Ananas w syropie - puszka</t>
  </si>
  <si>
    <t>Brzoskwinia w syropie - puszka</t>
  </si>
  <si>
    <t>Chrzan tarty</t>
  </si>
  <si>
    <t>Cukier paczkowany</t>
  </si>
  <si>
    <t>Cukier puder</t>
  </si>
  <si>
    <t>Cukier wanilinowy</t>
  </si>
  <si>
    <t>Drożdże piekarskie</t>
  </si>
  <si>
    <t>Galaretka różne smaki</t>
  </si>
  <si>
    <t>Mąka ziemniaczana</t>
  </si>
  <si>
    <t>Miód wielokwiatowy</t>
  </si>
  <si>
    <t xml:space="preserve">Musztarda stołowa delikatesowa </t>
  </si>
  <si>
    <t>Ogórek konserwowy słoik</t>
  </si>
  <si>
    <t>Papryka konserwowa słoik</t>
  </si>
  <si>
    <t>Powidła śliwkowe</t>
  </si>
  <si>
    <t xml:space="preserve">Proszek do pieczenia </t>
  </si>
  <si>
    <t>Przysmak śniadaniowy min 20% mięsa wieprzowego</t>
  </si>
  <si>
    <t>Sałatka warzywna różne smaki</t>
  </si>
  <si>
    <t>Soda oczyszczona</t>
  </si>
  <si>
    <t>Baton Crunchy Śliwkowy w Polewie Waniliowej</t>
  </si>
  <si>
    <t>Ciasteczka Owsiane Kokosowo-Czekoladowe</t>
  </si>
  <si>
    <t>Pakiet Nr 1</t>
  </si>
  <si>
    <t>Artykuły mleczne, nabiał i jaja</t>
  </si>
  <si>
    <t>Margaryna mleczna</t>
  </si>
  <si>
    <t>Mleko UHT 2%</t>
  </si>
  <si>
    <t>L</t>
  </si>
  <si>
    <t xml:space="preserve">Ser Edamski </t>
  </si>
  <si>
    <t>Ser Gouda</t>
  </si>
  <si>
    <t>Twaróg półtłusty</t>
  </si>
  <si>
    <t>Wartość pakietu nr 1 RAZEM</t>
  </si>
  <si>
    <t>Artykuły z przemiału zbóż</t>
  </si>
  <si>
    <t xml:space="preserve">Baton Crunchy Orzech- Migdał produkt równoważny </t>
  </si>
  <si>
    <t>Żelatyna</t>
  </si>
  <si>
    <t xml:space="preserve">Śmietana 18% słodka </t>
  </si>
  <si>
    <t>Dynia</t>
  </si>
  <si>
    <t>Sól jodowa</t>
  </si>
  <si>
    <t xml:space="preserve">Śmietana UHT 30% </t>
  </si>
  <si>
    <t xml:space="preserve">Cynamon Mielony bez konserwantów </t>
  </si>
  <si>
    <t xml:space="preserve">Liść laurowy  </t>
  </si>
  <si>
    <t xml:space="preserve">Majeranek </t>
  </si>
  <si>
    <t>Makaron świderki.  Wartość energetyczna w 100g/350kcal  T 1,5g, W 73g, B 12g lub produkt równoważny</t>
  </si>
  <si>
    <t>Makaron gwiazdki . Wartość energetyczna w 100g/350kcal  T 1,5g, W 73g, B 12g lub produkt równoważny</t>
  </si>
  <si>
    <t>Makaron kokardki . Wartość energetyczna w 100g/350kcal  T 1,5g, W 73g, B 12g lub produkt równoważny</t>
  </si>
  <si>
    <t>Makaron kolanka  Wartość energetyczna w 100g/350kcal  T 1,5g, W 73g, B 12g lub produkt równoważny</t>
  </si>
  <si>
    <t>Makaron Łazanki  Wartość energetyczna w 100g/350kcal  T 1,5g, W 73g, B 12g lub produkt równoważny</t>
  </si>
  <si>
    <t>Makaron muszelki Wartość energetyczna w 100g/350kcal  T 1,5g, W 73g, B 12g lub produkt równoważny</t>
  </si>
  <si>
    <t>Przyprawa do gyrosa  bez konserwantów produkt równoważny</t>
  </si>
  <si>
    <t>Przyprawa do kurczaka  bez konserwantów produkt równoważny</t>
  </si>
  <si>
    <t xml:space="preserve">Przyprawa LIŚĆ LAUROWY </t>
  </si>
  <si>
    <t xml:space="preserve">Ziele angielskie  bez konserwantów </t>
  </si>
  <si>
    <t xml:space="preserve">Przyprawa  do potraw Chińskich  bez Konserwantów </t>
  </si>
  <si>
    <t xml:space="preserve">Pieprz ziołowy  bez konserwantów </t>
  </si>
  <si>
    <t xml:space="preserve">Pieprz czarny ziarnisty  bez konserwantów </t>
  </si>
  <si>
    <t xml:space="preserve">Pieprz czarny mielony  bez KONS.  </t>
  </si>
  <si>
    <t xml:space="preserve">Papryka słodka bez konserwantów </t>
  </si>
  <si>
    <t xml:space="preserve">Budyń różne smaki bez cukru typ </t>
  </si>
  <si>
    <t xml:space="preserve">Kawa naturalna mielona </t>
  </si>
  <si>
    <t xml:space="preserve">Kisiel bez cukru różne smaki </t>
  </si>
  <si>
    <t xml:space="preserve">Kukurydza konserwowa </t>
  </si>
  <si>
    <t xml:space="preserve">Napój owocowy z witaminą C </t>
  </si>
  <si>
    <t xml:space="preserve">Pasztet drobiowy z pomidorami </t>
  </si>
  <si>
    <t xml:space="preserve">Pasztet drobiowy z papryka </t>
  </si>
  <si>
    <t xml:space="preserve">Woda mineralna N/G </t>
  </si>
  <si>
    <t>Szpinak rozdrobniony</t>
  </si>
  <si>
    <t>Herbata  owocowa malinowa saszetki 20x2g produkt równoważny</t>
  </si>
  <si>
    <t>Kawa naturalna rozpuszczalna creme</t>
  </si>
  <si>
    <t xml:space="preserve">Baton Musli z Żurawiną i malina </t>
  </si>
  <si>
    <t>Jaja kurze kl. A rozmiar L</t>
  </si>
  <si>
    <t>Skrzydełka drobiowe</t>
  </si>
  <si>
    <t>Fasola szparagowa zielona cięta</t>
  </si>
  <si>
    <t>Fasola szparagowa żółta cięta</t>
  </si>
  <si>
    <t>Wartość pakiety nr 8 RAZEM</t>
  </si>
  <si>
    <t>Wartość pakiety nr 6 RAZEM</t>
  </si>
  <si>
    <t xml:space="preserve">  Wartość pakiety nr 5 RAZEM</t>
  </si>
  <si>
    <t xml:space="preserve">Zamawiający dopuszcza zastosowanie produktu, którego wartość odżywcza w kcal, zawartość składników naturalnych jest nie mniejsza od wartości podanej dla produktu wskazanego w kol. nr 2, </t>
  </si>
  <si>
    <t>a jego cechy jakościowe (granulacja, konsystencja) są nie gorsze od cech tego produktu.</t>
  </si>
  <si>
    <t>Zamawiający dopuszcza zastosowanie produktu, którego wartość odżywcza w kcal, zawartość składników naturalnych jest nie mniejsza od wartości podanej dla produktu wskazanego w kol. nr 2,</t>
  </si>
  <si>
    <t>co najmniej kg</t>
  </si>
  <si>
    <t>co najmniej 170g</t>
  </si>
  <si>
    <t>co najmniej kubek 180g</t>
  </si>
  <si>
    <t>co najmniej kubek  150g</t>
  </si>
  <si>
    <t>co najmniej  butelka 170g</t>
  </si>
  <si>
    <t>co najmniej kubek 125g</t>
  </si>
  <si>
    <t xml:space="preserve"> co najmniej kubek 200g</t>
  </si>
  <si>
    <t>co najmniej 250g</t>
  </si>
  <si>
    <t>co najmniej 450g</t>
  </si>
  <si>
    <t xml:space="preserve"> co najmniej kostka 200g</t>
  </si>
  <si>
    <t xml:space="preserve"> co najmniej karton 1L</t>
  </si>
  <si>
    <t>co najmniej 270g</t>
  </si>
  <si>
    <t>co najmniej plastry 130g</t>
  </si>
  <si>
    <t>co najmniej kubek 140g</t>
  </si>
  <si>
    <t>co najmniej 100g</t>
  </si>
  <si>
    <t>co najmniej kubek 200g</t>
  </si>
  <si>
    <t>co najmniej kubek 400g</t>
  </si>
  <si>
    <t>co najmniej kubek 500ml</t>
  </si>
  <si>
    <t>co najmniej 250ml</t>
  </si>
  <si>
    <t>co najmniej 1kg</t>
  </si>
  <si>
    <t>co najmniej 5kg</t>
  </si>
  <si>
    <t>co najmniej 400g</t>
  </si>
  <si>
    <t>co najmniej 600g</t>
  </si>
  <si>
    <t>co najmniej 500g</t>
  </si>
  <si>
    <t>co najmniej 50g</t>
  </si>
  <si>
    <t>co najmniej 0,4kg</t>
  </si>
  <si>
    <t>co najmniej 0,5kg</t>
  </si>
  <si>
    <t>co najmniej 120g</t>
  </si>
  <si>
    <t xml:space="preserve"> co najmniej worki 10kg</t>
  </si>
  <si>
    <t>co najmniej wiadro - 15kg</t>
  </si>
  <si>
    <t xml:space="preserve"> co najmniej worki 15kg</t>
  </si>
  <si>
    <t>co najmniej wiadro -15 kg</t>
  </si>
  <si>
    <t>co najmniej 20szt</t>
  </si>
  <si>
    <t>co najmniej 3kg</t>
  </si>
  <si>
    <t xml:space="preserve"> co najmniej 500g</t>
  </si>
  <si>
    <t>co najmniej 5L</t>
  </si>
  <si>
    <t>co najmniej 1L</t>
  </si>
  <si>
    <t>co najmniej 1200g</t>
  </si>
  <si>
    <t>co najmniej 1000g</t>
  </si>
  <si>
    <t>co najmniej 700g</t>
  </si>
  <si>
    <t>co najmniej 350g</t>
  </si>
  <si>
    <t>co najmniej 3000g</t>
  </si>
  <si>
    <t>co najmniej 110g</t>
  </si>
  <si>
    <t>co najmniej 565g</t>
  </si>
  <si>
    <t>co najmniej 850g</t>
  </si>
  <si>
    <t>co najmniej 35g</t>
  </si>
  <si>
    <t>co najmniej 32g</t>
  </si>
  <si>
    <t xml:space="preserve"> co najmniej 450g</t>
  </si>
  <si>
    <t>co najmniej 1,5kg</t>
  </si>
  <si>
    <t>co najmniej 300g</t>
  </si>
  <si>
    <t>co najmniej 80g</t>
  </si>
  <si>
    <t>co najmniej 150g</t>
  </si>
  <si>
    <t>co najmniej 200g</t>
  </si>
  <si>
    <t>co najmniej 990g</t>
  </si>
  <si>
    <t>co najmniej 205g</t>
  </si>
  <si>
    <t>co najmniej 480g</t>
  </si>
  <si>
    <t>co najmniej 950g</t>
  </si>
  <si>
    <t>co najmniej 15g</t>
  </si>
  <si>
    <t>co najmniej 20g</t>
  </si>
  <si>
    <t>co najmniej 3000ml</t>
  </si>
  <si>
    <t>co najmniej 25g</t>
  </si>
  <si>
    <t>co najmniej 900g</t>
  </si>
  <si>
    <t>co najmniej 131g</t>
  </si>
  <si>
    <t>co najmniej 36g</t>
  </si>
  <si>
    <t>co najmniej 0,3L</t>
  </si>
  <si>
    <t>co najmniej 40g</t>
  </si>
  <si>
    <t>co najmniej 2szt./33g</t>
  </si>
  <si>
    <t>co najmniej 2szt./38g</t>
  </si>
  <si>
    <t>co najmniej 30g</t>
  </si>
  <si>
    <t>co najmniej 0,5L</t>
  </si>
  <si>
    <t>co najmniej 1,5L</t>
  </si>
  <si>
    <t>Musli</t>
  </si>
  <si>
    <t>co najmniej 100szt.</t>
  </si>
  <si>
    <t xml:space="preserve">Herbata ekspresowa </t>
  </si>
  <si>
    <t xml:space="preserve"> co najmniej 290g</t>
  </si>
  <si>
    <t>a jego cechy jakosciowe ( granulacja, konsystencja) są nie gorsze od cech tego produktu.</t>
  </si>
  <si>
    <t>co najmniej kubek 115g</t>
  </si>
  <si>
    <t>Czereśnie</t>
  </si>
  <si>
    <t>Cena jednostkowa netto (w zł)</t>
  </si>
  <si>
    <t>Cena jednostkowa brutto (w zł)</t>
  </si>
  <si>
    <t>Kwota VAT  (w zł)</t>
  </si>
  <si>
    <t>Wartość netto  (w zł)</t>
  </si>
  <si>
    <t>Kwota VAT            (w zł)</t>
  </si>
  <si>
    <t>Wartość brutto          (w zł)</t>
  </si>
  <si>
    <t>Wartość pakietu nr 2   RAZEM</t>
  </si>
  <si>
    <t>Wartość brutto             (w zł)</t>
  </si>
  <si>
    <t>Wartość netto (w zł)</t>
  </si>
  <si>
    <t>Przedmiot zamówienia                                                           /nazwa zamówienia/</t>
  </si>
  <si>
    <t>Cena jednostkowa brutto                    (w zł)</t>
  </si>
  <si>
    <t>Wartość netto                     (w zł)</t>
  </si>
  <si>
    <t>Kwota VAT                      (w zł)</t>
  </si>
  <si>
    <t>Wartość brutto                         (w zł)</t>
  </si>
  <si>
    <t>Wartość netto                      (w zł)</t>
  </si>
  <si>
    <t>Kwota VAT   (w zł)</t>
  </si>
  <si>
    <t>Kwota  VAT                  (w zł)</t>
  </si>
  <si>
    <t>kapusta młoda</t>
  </si>
  <si>
    <t>ogórki gruntowe</t>
  </si>
  <si>
    <t>kukurydza słodka kolby</t>
  </si>
  <si>
    <t xml:space="preserve">szt. </t>
  </si>
  <si>
    <t>Pierogi ruskie</t>
  </si>
  <si>
    <t>Pyzy ziemniaczane</t>
  </si>
  <si>
    <t>Pyzy z mięsem</t>
  </si>
  <si>
    <t>Aronia</t>
  </si>
  <si>
    <t>Grześki w czekoladzie</t>
  </si>
  <si>
    <t>co najmnij 36g</t>
  </si>
  <si>
    <t>co najmniej 2 kg</t>
  </si>
  <si>
    <t>Czekolada deserwowa</t>
  </si>
  <si>
    <t>Zioła prowansalskie</t>
  </si>
  <si>
    <t>co najmniej krążki 160g</t>
  </si>
  <si>
    <t>co najmniej kubek  140g</t>
  </si>
  <si>
    <t>Herbatniki korzenne</t>
  </si>
  <si>
    <t>Formularz cenowy</t>
  </si>
  <si>
    <t>Mąka wrocławska typ 500</t>
  </si>
  <si>
    <t>co najmniej 1400g</t>
  </si>
  <si>
    <t>co najmniej 71g</t>
  </si>
  <si>
    <t xml:space="preserve"> co najmniej 2L</t>
  </si>
  <si>
    <t>Syrop owocowy różne smaki wart. energetyczna &gt;310kcal/100g T &lt;0,5g , W &gt;77g, B &lt;0,5g</t>
  </si>
  <si>
    <t>co najmniej 400ml</t>
  </si>
  <si>
    <t xml:space="preserve">Śmietanka do kawy 10% </t>
  </si>
  <si>
    <t>co najmniej10x10g</t>
  </si>
  <si>
    <t>co najmniej1kg</t>
  </si>
  <si>
    <t>Przedmiot zamówienia                         
/nazwa zamówienia/</t>
  </si>
  <si>
    <t xml:space="preserve">Dokument należy podpisać kwalifikowanym podpisem </t>
  </si>
  <si>
    <t>elektronicznym lub podpisem zaufanym lub podpisem osobistym</t>
  </si>
  <si>
    <t xml:space="preserve">Jogurt naturalny Wartość energetyczna w 100g/ &gt;60kcal, T&lt; 2,0g, B &gt;4,0g, W &lt; 5,0 g </t>
  </si>
  <si>
    <t>Jogurt owocowy Wartość energetyczna w 100g&gt;85kcal T&gt; 2,0g, W&lt; 15,0g, B&gt;3,0g</t>
  </si>
  <si>
    <t xml:space="preserve">Jogurt owocowy butelka Wartość energetyczna w 100g&gt;60kcal T&gt;0,5g, W &lt;15,0g, B &gt;1,5g </t>
  </si>
  <si>
    <t>Jogurt owocowy  różne smaki  Wartość energetyczna w 100g&gt;70kcal T&gt; 1g, W&lt; 15,0g ,B &gt;1,5g</t>
  </si>
  <si>
    <t>Serek homogenizowany  waniliowy Wartość energetyczna w 100g/&gt;101kcal T&gt; 4,0g, W&gt;15,0g, B &gt;5,0g</t>
  </si>
  <si>
    <t>Serek homogenizowany  truskawkowy Wartość energetyczna w 100g/&gt;101kcal T&gt; 4,0g, W&lt;15,0g, B &gt;5,0g</t>
  </si>
  <si>
    <t>Mąka tortowa  Typ 405</t>
  </si>
  <si>
    <t>Płatki zbożowe z cynamonem Wartość energetyczna w 100g&gt;375kcal T&gt;3,5g, B&gt;8,0g , W&lt;76g w tym cukry &lt;28g</t>
  </si>
  <si>
    <t>Płatki zbożowe  miodowe kółka Wartość energetyczna w 100g&gt;380kcal T&gt;3,5g, B&gt;9,0g , W&lt;75g w tym cukry &lt;20g</t>
  </si>
  <si>
    <t>Płatki kukurydziane   Wartość energetyczna w 100g&gt;380kcal T &gt;1g, B&gt;7g , W &lt;83g w tym cukry &lt;9,5</t>
  </si>
  <si>
    <t>Płatki zbożowe  czekoladowe  Wartość energetyczna w 100g&gt;375kcal, T&gt;3,5g, B&gt;8g , W&lt;76g w tym cukry &lt;26g</t>
  </si>
  <si>
    <t xml:space="preserve">Ryż brązowy   Wartość energetyczna w 100g&gt;350kcal  B&gt;7g, T&lt;3g W&gt;75g, B&lt;8g </t>
  </si>
  <si>
    <t>Pałki drobiowe</t>
  </si>
  <si>
    <t>Żeberka plastry wieprzowe</t>
  </si>
  <si>
    <t xml:space="preserve"> co najmniej 150g</t>
  </si>
  <si>
    <t>Fasola sucha :Jaś"</t>
  </si>
  <si>
    <t>Wafelki różne smaki na wagę</t>
  </si>
  <si>
    <t>Paluszki rybne panierowane filet/ z całego fileta - zawartość ryby &gt;58%</t>
  </si>
  <si>
    <t>Kruche ciastka z karmelizowanymi orzeszkami na wagę</t>
  </si>
  <si>
    <t>&lt; 5kg</t>
  </si>
  <si>
    <t>≤ 2,5 kg</t>
  </si>
  <si>
    <t>≤ 5 kg</t>
  </si>
  <si>
    <t>Załącznik nr 5.8 do SWZ</t>
  </si>
  <si>
    <t>Załącznik nr 5.9 do SWZ</t>
  </si>
  <si>
    <t>Załącznik nr 5.7 do SWZ</t>
  </si>
  <si>
    <t>Załącznik nr 5.6 do SWZ</t>
  </si>
  <si>
    <t>Załącznik nr 5.5 do SWZ</t>
  </si>
  <si>
    <t>Załącznik nr 5.4 do SWZ</t>
  </si>
  <si>
    <t>Załącznik nr 5.3 do SWZ</t>
  </si>
  <si>
    <t>Załącznik nr 5.2 do SWZ</t>
  </si>
  <si>
    <t>Załącznik nr 5.1 do SWZ</t>
  </si>
  <si>
    <t>Ciasteczko kakaowe rózne smaki</t>
  </si>
  <si>
    <t>co najmniej 130g</t>
  </si>
  <si>
    <t>Paprykarz szczeciński, zawartość ryby &gt;25%</t>
  </si>
  <si>
    <t>Sałatka z makreli, zawartość ryby &gt;40%</t>
  </si>
  <si>
    <t>Kiełbasa śląska - zawartość mięsa min 72%</t>
  </si>
  <si>
    <t>Szynka konserwowa  - zawartość mięsa min 65%</t>
  </si>
  <si>
    <t>Filet wędzony z indyka  - zawartość mięsa min 68%</t>
  </si>
  <si>
    <t>Polędwica Sopocka  - zawartość mięsa min 70%</t>
  </si>
  <si>
    <t>Pasztet wieprzowy - zawartość mięsa min 60%</t>
  </si>
  <si>
    <t>Szynka z indyka - zawartość mięsa min 70%</t>
  </si>
  <si>
    <t>Szynka wiejska - zawartość mięsa min 75%</t>
  </si>
  <si>
    <t>Smaczek konserwowy typu DUDA - zawartość mięsa min 60%</t>
  </si>
  <si>
    <t>Szynka z drobiu - zawartość mięsa min 65%</t>
  </si>
  <si>
    <t>Polędwica z warzywami  - zawartość mięsa min 55%</t>
  </si>
  <si>
    <t>Pieczeń rzymska - zawartość mięsa min 65%</t>
  </si>
  <si>
    <t>Pasztetowa drobiowa - zawartość mięsa min 60%</t>
  </si>
  <si>
    <t>Polędwica drobiowa - zawartość mięsa min 65%</t>
  </si>
  <si>
    <t>Szynka gotowana  - zawartość mięsa min 80%</t>
  </si>
  <si>
    <t>Ogonówka parzona - zawartość mięsa min 75%</t>
  </si>
  <si>
    <t>Kiełbaski z szynki - zawartość mięsa min 80%</t>
  </si>
  <si>
    <t>Kiełbasa biała parzona - zawartość mięsa min 80%</t>
  </si>
  <si>
    <t>Pasztet pieczony drobiowy - zawartość mięsa min 60%</t>
  </si>
  <si>
    <t>Parówka wieprzowe - zawartość mięsa min 70%</t>
  </si>
  <si>
    <t>Parówki drobiowe - zawartość mięsa min 80%</t>
  </si>
  <si>
    <t>Kiełbasa mortadela wieprzowa - zawartość mięsa min 50%</t>
  </si>
  <si>
    <t>Kiełbasa parówkowa - zawartość mięsa min 70%</t>
  </si>
  <si>
    <t xml:space="preserve">Kiełbasa szynkowa </t>
  </si>
  <si>
    <t>Kiełbasa podwawelska</t>
  </si>
  <si>
    <t>Kefir</t>
  </si>
  <si>
    <t>Ciasteczka Owsiane z Żurawiną</t>
  </si>
  <si>
    <t>ZAMAWIAJĄCY NIE DOPUSZCZA PRZELICZEŃ masy, ceny, bądź ilości produktów.</t>
  </si>
  <si>
    <t>UWAGA!</t>
  </si>
  <si>
    <t>ZAMAWIAJĄCY NIE DOPUSZCZA PRZELICZEŃ  masy, ceny, bądź ilości produktów.</t>
  </si>
  <si>
    <t xml:space="preserve">Mikołaj z czekolady </t>
  </si>
  <si>
    <t>co najmniej 60g</t>
  </si>
  <si>
    <t>Krem orzechowy, zawartość orzechów &gt;98%</t>
  </si>
  <si>
    <t>Jogurt owocowy 7 zbóż Wartość energetyczna w 100g/&gt;90kcal T&gt;2,5g, W &lt;15 g, B&gt; 3,0g  lub produkt równoważny</t>
  </si>
  <si>
    <t xml:space="preserve">Margaryna Wartość energetyczna w 100g/360kcal T 40g, W&lt;0,5g ,B&lt;0,5g  </t>
  </si>
  <si>
    <t xml:space="preserve">Masło  zaw. Tłuszczu mlecznego minimum 80% </t>
  </si>
  <si>
    <t>Ser FETA</t>
  </si>
  <si>
    <t>Serek kanapkowy  Wartość energetyczna w 100g/lub produkt równoważny &gt;120kcal T &gt;10g , B&gt;5.0g , W&lt; 5g</t>
  </si>
  <si>
    <t xml:space="preserve">Serek wiejski    wartość energetyczna &gt;96 kcal ,   T&gt;4,5g, W&lt; 3,0g, B &gt;10g </t>
  </si>
  <si>
    <t xml:space="preserve">Mleko smakowe różne smaki Wartość energetyczna w 100g&gt;60kcal T&gt;1,0g, W&lt;10,0g ,B&lt;3,0g </t>
  </si>
  <si>
    <t xml:space="preserve">Deser mleczno-ryżowy z dodatkami Wartość energetyczna w 100g&gt;95kcal T&gt;2,0g, W&lt;18,0g ,B&gt;2,5g  </t>
  </si>
  <si>
    <t xml:space="preserve">Deser mleczy z budyniem i bitą śmietaną Wartość energetyczna w 100g&gt;80kcal T&gt;2,0g, W&lt;15,0g ,B&gt;2,,0g  </t>
  </si>
  <si>
    <t xml:space="preserve">Ryż biały  długo ziarnisty- paraboliczny Wartość energetyczna w 100g&gt;345kcal T&lt;1,0g, B&gt;6,5g, W&gt;76g </t>
  </si>
  <si>
    <t>Sos sałatkowy ogrodowy lub produkt równoważny Wartość energetyczna w 100g/ 213kcal  T 21g , B 1g , W 4,7g</t>
  </si>
  <si>
    <t xml:space="preserve">Olej słonecznikowy rafinowany z pierwszego tłoczenia </t>
  </si>
  <si>
    <t>Delikat do mięs Wartość energetyczna w 100g/ 230kcal T 4g , B 19g , W 28g lub produkt równoważny</t>
  </si>
  <si>
    <t>Makaron nitka  Wartość energetyczna w 100g/ 350kcal  T 1,5g , B 12g , W 73g lub produkt równoważny</t>
  </si>
  <si>
    <t>Makaron Spaghetti  Wartość energetyczna w 100g/ 352kcal  T 1,4g , B 13,2g , W 70,20g lub produkt równoważny</t>
  </si>
  <si>
    <t>Olej rzepakowy rafinowany .z pierwszego tłoczenia filtrowany na zimno Wartość energetyczna w 100g/ 900kcal  T 100g , B 0g , W 0 lub produkt równoważny</t>
  </si>
  <si>
    <t>Przyprawa  Wartość energetyczna w 100g/ 121kcal  T &lt;0,5g , B 12g , W 17g lub produkt równoważny</t>
  </si>
  <si>
    <t>Sos do spaghetti bolognese Wartość energetyczna w 100g/ 123kcal  T 7g , B 7g , W 8g lub produkt równoważny</t>
  </si>
  <si>
    <t>Sos pieczeniowy bez sztucznych barwników Wartość energetyczna w 100g/ 40kcal  T 1,5g , B 1g , W 5g lub produkt równoważny</t>
  </si>
  <si>
    <t>Sos sałatkowy włoski . Wartość energetyczna w 100g/ 213kcal  T 21g , B 1,3g , W 4,6g lub produkt równoważny</t>
  </si>
  <si>
    <t>Zupa barszcz biały . Wartość energetyczna w 100g/ 21kcal  T 0,6g , B 0,5g , W 3,4g lub produkt równoważny</t>
  </si>
  <si>
    <t>Zupa pieczarkowa  bez konserwantów Wartość energetyczna w 100g/ 30kcal  T 1g , B 0,9g , W 4,5g lub produkt równoważny</t>
  </si>
  <si>
    <t>Zupa żurek  bez konserwantów Wartość energetyczna w 100g/ 25kcal  T 0,5g , B 0,9g , W 4g lub produkt równoważny</t>
  </si>
  <si>
    <t>Wafle ryżowe Wartość energetyczna w 100g/ 370kcal  T 1,5g , B 7,9g , W 78g  lub produkt równoważny</t>
  </si>
  <si>
    <t>Sok marchwiowy owocowy  Wartość Energetyczna 49kcal B 0,4g ,W 11,4g  lub produkt równoważny</t>
  </si>
  <si>
    <t>Dżemy owocowe Wartość energetyczna w 100g/ 142kcal  T &lt;0,5g , B 0,5g , W 34g lub produkt równoważny</t>
  </si>
  <si>
    <t>Groszek konserwowy  energetyczna w 100g/70kcal T0,3, W 11g, B 4g l lub produkt równoważny</t>
  </si>
  <si>
    <t>Kakao rozpuszczalne  Wartość energetyczna w 100g/ 373kcal  T 1,7g , B 3,7g , W 83g lub produkt równoważny</t>
  </si>
  <si>
    <t>Kakao Wartość energetyczna w 100g/ 303kcal  T 10,5g , B 23,5g , W 13g lub produkt równoważny</t>
  </si>
  <si>
    <t>Kawa zbożowa  Wartość energetyczna w 100g/ 342kcal  T 0,2g , B 4,5g , W 73g lub produkt równoważny</t>
  </si>
  <si>
    <t>Ketchup łagodny  Wart. energetyczna       146 kcal/100g T 0,1g, W 34,5g, B 1,4g  lub produkt równoważny</t>
  </si>
  <si>
    <t>Ketchup łagodny Wart. energetyczna       146 kcal/100g T 0,1g, W 34,5g, B 1,4g  lub produkt równoważny</t>
  </si>
  <si>
    <t>Koncentrat pomidorowy 30% Wart. energetyczna    100g/105 kcal/ T 0,8g, W 18g, B 4,9g lub produkt równoważny</t>
  </si>
  <si>
    <t>Krem czekoladowy Wart. energetyczna       546 kcal/100g T 31,6g, W 57,6g, B 6g lub produkt równoważny</t>
  </si>
  <si>
    <t>Krem czekoladowy  Wart. energetyczna       546 kcal/100g T 31,6g, W 57,6g, B 6g lub produkt równoważny</t>
  </si>
  <si>
    <t>Majonez dekoracyjny wartość energetyczna 100g/ 690kcal T 74g, W 3g, B 1g  lub produkt równoważny</t>
  </si>
  <si>
    <t>Pasztet drobiowy  wartość energetyczna 215kcal T 18g, W 5,1g, B 8,3g  lub produkt równoważny</t>
  </si>
  <si>
    <t>Ser topiony krążki różne smaki  Wartość energetyczna Wartość energetyczna w 100g/241kcal T 19g,W 6,6g ,B 11g  lub produkt równoważny</t>
  </si>
  <si>
    <t>Jogurt różne smaki Wartość energetyczna w 100g/99kcal T 2,7g, W 14,2g, B, 3,5g  lub produkt równoważny</t>
  </si>
  <si>
    <t>Ser topiony plastry różne smaki  Wartość energetyczna 268kcal    T 20g, W 5,8g, B 16g  lub produkt równoważny</t>
  </si>
  <si>
    <t>Przyprawa w płynie  Wartość energetyczna w 100g/ 15kcal  T 0g , B 3,5g , W 0,8g lub produkt równoważny</t>
  </si>
  <si>
    <t>IR.272.23.2023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</si>
</sst>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i/>
      <sz val="8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zcionka tekstu podstawowego"/>
      <family val="2"/>
      <charset val="238"/>
    </font>
    <font>
      <b/>
      <sz val="8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0"/>
      <color theme="3"/>
      <name val="Calibri"/>
      <family val="2"/>
      <charset val="238"/>
      <scheme val="minor"/>
    </font>
    <font>
      <b/>
      <sz val="11"/>
      <color rgb="FFFF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1">
    <xf numFmtId="0" fontId="0" fillId="0" borderId="0" xfId="0" applyAlignment="1"/>
    <xf numFmtId="0" fontId="1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/>
    <xf numFmtId="4" fontId="3" fillId="0" borderId="1" xfId="1" applyNumberFormat="1" applyFont="1" applyBorder="1" applyAlignment="1"/>
    <xf numFmtId="0" fontId="3" fillId="0" borderId="0" xfId="1" applyFont="1" applyAlignment="1"/>
    <xf numFmtId="0" fontId="4" fillId="0" borderId="0" xfId="1" applyFont="1" applyAlignment="1"/>
    <xf numFmtId="0" fontId="2" fillId="0" borderId="1" xfId="1" applyFont="1" applyBorder="1" applyAlignment="1">
      <alignment horizontal="center"/>
    </xf>
    <xf numFmtId="4" fontId="3" fillId="0" borderId="4" xfId="1" applyNumberFormat="1" applyFont="1" applyBorder="1" applyAlignment="1"/>
    <xf numFmtId="0" fontId="3" fillId="0" borderId="0" xfId="1" applyFont="1" applyAlignment="1">
      <alignment horizontal="center"/>
    </xf>
    <xf numFmtId="2" fontId="3" fillId="0" borderId="1" xfId="1" applyNumberFormat="1" applyFont="1" applyBorder="1" applyAlignment="1">
      <alignment horizontal="right"/>
    </xf>
    <xf numFmtId="2" fontId="6" fillId="0" borderId="0" xfId="1" applyNumberFormat="1" applyAlignment="1"/>
    <xf numFmtId="1" fontId="2" fillId="0" borderId="1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4" fontId="3" fillId="0" borderId="0" xfId="1" applyNumberFormat="1" applyFont="1" applyAlignment="1"/>
    <xf numFmtId="2" fontId="3" fillId="2" borderId="1" xfId="1" applyNumberFormat="1" applyFont="1" applyFill="1" applyBorder="1" applyAlignment="1"/>
    <xf numFmtId="4" fontId="0" fillId="0" borderId="0" xfId="0" applyNumberFormat="1" applyAlignment="1"/>
    <xf numFmtId="0" fontId="7" fillId="0" borderId="0" xfId="0" applyFont="1" applyAlignment="1"/>
    <xf numFmtId="44" fontId="3" fillId="2" borderId="1" xfId="1" applyNumberFormat="1" applyFont="1" applyFill="1" applyBorder="1" applyAlignment="1"/>
    <xf numFmtId="0" fontId="3" fillId="0" borderId="1" xfId="1" applyFont="1" applyBorder="1" applyAlignment="1">
      <alignment horizontal="right"/>
    </xf>
    <xf numFmtId="4" fontId="8" fillId="0" borderId="1" xfId="1" applyNumberFormat="1" applyFont="1" applyBorder="1" applyAlignment="1"/>
    <xf numFmtId="0" fontId="8" fillId="0" borderId="1" xfId="1" applyFont="1" applyBorder="1" applyAlignment="1"/>
    <xf numFmtId="0" fontId="3" fillId="0" borderId="4" xfId="1" applyFont="1" applyBorder="1" applyAlignment="1"/>
    <xf numFmtId="0" fontId="3" fillId="0" borderId="0" xfId="1" applyFont="1" applyAlignment="1">
      <alignment horizontal="right"/>
    </xf>
    <xf numFmtId="0" fontId="8" fillId="0" borderId="0" xfId="1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/>
    <xf numFmtId="4" fontId="8" fillId="3" borderId="1" xfId="1" applyNumberFormat="1" applyFont="1" applyFill="1" applyBorder="1" applyAlignment="1"/>
    <xf numFmtId="4" fontId="8" fillId="3" borderId="1" xfId="1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/>
    <xf numFmtId="0" fontId="3" fillId="3" borderId="1" xfId="1" applyFont="1" applyFill="1" applyBorder="1" applyAlignment="1">
      <alignment horizontal="center" wrapText="1"/>
    </xf>
    <xf numFmtId="0" fontId="8" fillId="3" borderId="1" xfId="1" applyFont="1" applyFill="1" applyBorder="1" applyAlignment="1"/>
    <xf numFmtId="0" fontId="8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3" fontId="8" fillId="3" borderId="1" xfId="1" applyNumberFormat="1" applyFont="1" applyFill="1" applyBorder="1" applyAlignment="1"/>
    <xf numFmtId="3" fontId="8" fillId="3" borderId="1" xfId="1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left" wrapText="1"/>
    </xf>
    <xf numFmtId="3" fontId="3" fillId="3" borderId="1" xfId="1" applyNumberFormat="1" applyFont="1" applyFill="1" applyBorder="1" applyAlignment="1"/>
    <xf numFmtId="3" fontId="3" fillId="3" borderId="1" xfId="1" applyNumberFormat="1" applyFont="1" applyFill="1" applyBorder="1" applyAlignment="1">
      <alignment horizontal="right"/>
    </xf>
    <xf numFmtId="4" fontId="4" fillId="3" borderId="1" xfId="1" applyNumberFormat="1" applyFont="1" applyFill="1" applyBorder="1" applyAlignment="1"/>
    <xf numFmtId="0" fontId="0" fillId="0" borderId="0" xfId="0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4" fontId="3" fillId="0" borderId="0" xfId="1" applyNumberFormat="1" applyFont="1" applyAlignment="1">
      <alignment horizontal="center"/>
    </xf>
    <xf numFmtId="4" fontId="4" fillId="3" borderId="4" xfId="1" applyNumberFormat="1" applyFont="1" applyFill="1" applyBorder="1" applyAlignment="1"/>
    <xf numFmtId="1" fontId="3" fillId="3" borderId="1" xfId="1" applyNumberFormat="1" applyFont="1" applyFill="1" applyBorder="1" applyAlignment="1">
      <alignment horizontal="center"/>
    </xf>
    <xf numFmtId="0" fontId="18" fillId="0" borderId="0" xfId="0" applyFont="1" applyAlignment="1"/>
    <xf numFmtId="4" fontId="14" fillId="3" borderId="1" xfId="1" applyNumberFormat="1" applyFont="1" applyFill="1" applyBorder="1" applyAlignment="1"/>
    <xf numFmtId="0" fontId="19" fillId="0" borderId="4" xfId="0" applyFont="1" applyBorder="1" applyAlignment="1"/>
    <xf numFmtId="0" fontId="19" fillId="0" borderId="0" xfId="0" applyFont="1" applyAlignment="1"/>
    <xf numFmtId="4" fontId="4" fillId="3" borderId="7" xfId="1" applyNumberFormat="1" applyFont="1" applyFill="1" applyBorder="1" applyAlignment="1"/>
    <xf numFmtId="3" fontId="20" fillId="3" borderId="1" xfId="1" applyNumberFormat="1" applyFont="1" applyFill="1" applyBorder="1" applyAlignment="1"/>
    <xf numFmtId="1" fontId="8" fillId="3" borderId="1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 applyAlignment="1"/>
    <xf numFmtId="0" fontId="9" fillId="0" borderId="0" xfId="0" applyFont="1" applyAlignment="1">
      <alignment vertical="top"/>
    </xf>
    <xf numFmtId="0" fontId="7" fillId="0" borderId="0" xfId="1" applyFont="1" applyAlignment="1"/>
    <xf numFmtId="9" fontId="3" fillId="0" borderId="4" xfId="1" applyNumberFormat="1" applyFont="1" applyBorder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0" xfId="1" applyFont="1" applyAlignment="1">
      <alignment horizontal="left"/>
    </xf>
    <xf numFmtId="0" fontId="4" fillId="0" borderId="4" xfId="1" applyFont="1" applyBorder="1" applyAlignment="1">
      <alignment horizontal="right" wrapText="1"/>
    </xf>
    <xf numFmtId="0" fontId="4" fillId="0" borderId="5" xfId="1" applyFont="1" applyBorder="1" applyAlignment="1">
      <alignment horizontal="right" wrapText="1"/>
    </xf>
    <xf numFmtId="0" fontId="4" fillId="0" borderId="7" xfId="1" applyFont="1" applyBorder="1" applyAlignment="1">
      <alignment horizontal="right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0" fillId="0" borderId="8" xfId="0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4" fillId="0" borderId="4" xfId="1" applyFont="1" applyBorder="1" applyAlignment="1">
      <alignment horizontal="right"/>
    </xf>
    <xf numFmtId="0" fontId="14" fillId="0" borderId="5" xfId="1" applyFont="1" applyBorder="1" applyAlignment="1">
      <alignment horizontal="right"/>
    </xf>
    <xf numFmtId="0" fontId="1" fillId="0" borderId="0" xfId="1" applyFont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zoomScaleNormal="100" workbookViewId="0">
      <selection activeCell="H1" sqref="H1:K1"/>
    </sheetView>
  </sheetViews>
  <sheetFormatPr defaultColWidth="9" defaultRowHeight="14.25"/>
  <cols>
    <col min="1" max="1" width="4.375" customWidth="1"/>
    <col min="2" max="2" width="30.875" customWidth="1"/>
    <col min="3" max="3" width="11.375" customWidth="1"/>
    <col min="4" max="4" width="8.5" customWidth="1"/>
    <col min="5" max="5" width="10.625" customWidth="1"/>
    <col min="6" max="6" width="10.125" customWidth="1"/>
    <col min="7" max="7" width="8.25" customWidth="1"/>
    <col min="8" max="8" width="8.875" customWidth="1"/>
    <col min="9" max="9" width="8.625" customWidth="1"/>
    <col min="10" max="10" width="10" customWidth="1"/>
    <col min="11" max="11" width="10.125" customWidth="1"/>
    <col min="12" max="12" width="12.5" customWidth="1"/>
  </cols>
  <sheetData>
    <row r="1" spans="1:11" ht="15">
      <c r="A1" s="1" t="s">
        <v>181</v>
      </c>
      <c r="B1" s="1"/>
      <c r="C1" s="74" t="s">
        <v>348</v>
      </c>
      <c r="D1" s="74"/>
      <c r="E1" s="74"/>
      <c r="H1" s="75" t="s">
        <v>469</v>
      </c>
      <c r="I1" s="75"/>
      <c r="J1" s="75"/>
      <c r="K1" s="75"/>
    </row>
    <row r="2" spans="1:11" ht="15">
      <c r="A2" s="1"/>
      <c r="B2" s="1"/>
      <c r="H2" s="75" t="s">
        <v>391</v>
      </c>
      <c r="I2" s="75"/>
      <c r="J2" s="75"/>
      <c r="K2" s="75"/>
    </row>
    <row r="3" spans="1:11" ht="15">
      <c r="A3" s="1" t="s">
        <v>182</v>
      </c>
      <c r="B3" s="1"/>
    </row>
    <row r="5" spans="1:11" ht="45" customHeight="1">
      <c r="A5" s="63" t="s">
        <v>1</v>
      </c>
      <c r="B5" s="63" t="s">
        <v>358</v>
      </c>
      <c r="C5" s="63" t="s">
        <v>3</v>
      </c>
      <c r="D5" s="63" t="s">
        <v>4</v>
      </c>
      <c r="E5" s="63" t="s">
        <v>5</v>
      </c>
      <c r="F5" s="63" t="s">
        <v>315</v>
      </c>
      <c r="G5" s="63" t="s">
        <v>6</v>
      </c>
      <c r="H5" s="63" t="s">
        <v>316</v>
      </c>
      <c r="I5" s="63" t="s">
        <v>326</v>
      </c>
      <c r="J5" s="63" t="s">
        <v>331</v>
      </c>
      <c r="K5" s="63" t="s">
        <v>320</v>
      </c>
    </row>
    <row r="6" spans="1:11" ht="42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5" t="s">
        <v>227</v>
      </c>
      <c r="C8" s="30" t="s">
        <v>41</v>
      </c>
      <c r="D8" s="30" t="s">
        <v>9</v>
      </c>
      <c r="E8" s="38">
        <v>13000</v>
      </c>
      <c r="F8" s="20"/>
      <c r="G8" s="20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 ht="22.5">
      <c r="A9" s="3">
        <v>2</v>
      </c>
      <c r="B9" s="36" t="s">
        <v>361</v>
      </c>
      <c r="C9" s="31" t="s">
        <v>239</v>
      </c>
      <c r="D9" s="30" t="s">
        <v>9</v>
      </c>
      <c r="E9" s="38">
        <v>700</v>
      </c>
      <c r="F9" s="20"/>
      <c r="G9" s="20"/>
      <c r="H9" s="27">
        <f>ROUND(F9*((G9/100)+1),2)</f>
        <v>0</v>
      </c>
      <c r="I9" s="28">
        <f>ROUND(E9*F9,2)</f>
        <v>0</v>
      </c>
      <c r="J9" s="29">
        <f>ROUND(I9*(G9/100),2)</f>
        <v>0</v>
      </c>
      <c r="K9" s="28">
        <f>ROUND(I9*((G9/100+1)),2)</f>
        <v>0</v>
      </c>
    </row>
    <row r="10" spans="1:11" ht="33.75">
      <c r="A10" s="3">
        <v>3</v>
      </c>
      <c r="B10" s="36" t="s">
        <v>428</v>
      </c>
      <c r="C10" s="31" t="s">
        <v>346</v>
      </c>
      <c r="D10" s="30" t="s">
        <v>9</v>
      </c>
      <c r="E10" s="38">
        <v>1500</v>
      </c>
      <c r="F10" s="20"/>
      <c r="G10" s="20"/>
      <c r="H10" s="27">
        <f t="shared" ref="H10:H34" si="0">ROUND(F10*((G10/100)+1),2)</f>
        <v>0</v>
      </c>
      <c r="I10" s="28">
        <f t="shared" ref="I10:I34" si="1">ROUND(E10*F10,2)</f>
        <v>0</v>
      </c>
      <c r="J10" s="29">
        <f t="shared" ref="J10:J34" si="2">ROUND(I10*(G10/100),2)</f>
        <v>0</v>
      </c>
      <c r="K10" s="28">
        <f t="shared" ref="K10:K34" si="3">ROUND(I10*((G10/100+1)),2)</f>
        <v>0</v>
      </c>
    </row>
    <row r="11" spans="1:11" ht="22.5">
      <c r="A11" s="3">
        <v>4</v>
      </c>
      <c r="B11" s="36" t="s">
        <v>363</v>
      </c>
      <c r="C11" s="31" t="s">
        <v>241</v>
      </c>
      <c r="D11" s="30" t="s">
        <v>9</v>
      </c>
      <c r="E11" s="38">
        <v>800</v>
      </c>
      <c r="F11" s="20"/>
      <c r="G11" s="20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 ht="33.75">
      <c r="A12" s="3">
        <v>5</v>
      </c>
      <c r="B12" s="36" t="s">
        <v>364</v>
      </c>
      <c r="C12" s="31" t="s">
        <v>313</v>
      </c>
      <c r="D12" s="30" t="s">
        <v>9</v>
      </c>
      <c r="E12" s="38">
        <v>1000</v>
      </c>
      <c r="F12" s="20"/>
      <c r="G12" s="20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 ht="22.5">
      <c r="A13" s="3">
        <v>6</v>
      </c>
      <c r="B13" s="36" t="s">
        <v>362</v>
      </c>
      <c r="C13" s="31" t="s">
        <v>240</v>
      </c>
      <c r="D13" s="30" t="s">
        <v>9</v>
      </c>
      <c r="E13" s="38">
        <v>5000</v>
      </c>
      <c r="F13" s="20"/>
      <c r="G13" s="20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 ht="33.75">
      <c r="A14" s="3">
        <v>7</v>
      </c>
      <c r="B14" s="36" t="s">
        <v>466</v>
      </c>
      <c r="C14" s="31" t="s">
        <v>242</v>
      </c>
      <c r="D14" s="30" t="s">
        <v>9</v>
      </c>
      <c r="E14" s="38">
        <v>1200</v>
      </c>
      <c r="F14" s="20"/>
      <c r="G14" s="20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 ht="22.5">
      <c r="A15" s="3">
        <v>8</v>
      </c>
      <c r="B15" s="35" t="s">
        <v>420</v>
      </c>
      <c r="C15" s="31" t="s">
        <v>243</v>
      </c>
      <c r="D15" s="30" t="s">
        <v>9</v>
      </c>
      <c r="E15" s="38">
        <v>500</v>
      </c>
      <c r="F15" s="20"/>
      <c r="G15" s="20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>
      <c r="A16" s="3">
        <v>9</v>
      </c>
      <c r="B16" s="35" t="s">
        <v>183</v>
      </c>
      <c r="C16" s="31" t="s">
        <v>244</v>
      </c>
      <c r="D16" s="30" t="s">
        <v>133</v>
      </c>
      <c r="E16" s="38">
        <v>300</v>
      </c>
      <c r="F16" s="20"/>
      <c r="G16" s="20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 ht="22.5">
      <c r="A17" s="3">
        <v>10</v>
      </c>
      <c r="B17" s="36" t="s">
        <v>429</v>
      </c>
      <c r="C17" s="30" t="s">
        <v>245</v>
      </c>
      <c r="D17" s="30" t="s">
        <v>9</v>
      </c>
      <c r="E17" s="38">
        <v>1800</v>
      </c>
      <c r="F17" s="20"/>
      <c r="G17" s="20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 ht="22.5">
      <c r="A18" s="3">
        <v>11</v>
      </c>
      <c r="B18" s="36" t="s">
        <v>430</v>
      </c>
      <c r="C18" s="31" t="s">
        <v>246</v>
      </c>
      <c r="D18" s="30" t="s">
        <v>9</v>
      </c>
      <c r="E18" s="38">
        <v>3500</v>
      </c>
      <c r="F18" s="20"/>
      <c r="G18" s="20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 ht="22.5">
      <c r="A19" s="3">
        <v>12</v>
      </c>
      <c r="B19" s="35" t="s">
        <v>184</v>
      </c>
      <c r="C19" s="31" t="s">
        <v>247</v>
      </c>
      <c r="D19" s="30" t="s">
        <v>185</v>
      </c>
      <c r="E19" s="38">
        <v>12000</v>
      </c>
      <c r="F19" s="20"/>
      <c r="G19" s="20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>
      <c r="A20" s="3">
        <v>13</v>
      </c>
      <c r="B20" s="36" t="s">
        <v>431</v>
      </c>
      <c r="C20" s="31" t="s">
        <v>248</v>
      </c>
      <c r="D20" s="30" t="s">
        <v>9</v>
      </c>
      <c r="E20" s="38">
        <v>10</v>
      </c>
      <c r="F20" s="20"/>
      <c r="G20" s="20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>
      <c r="A21" s="3">
        <v>14</v>
      </c>
      <c r="B21" s="35" t="s">
        <v>186</v>
      </c>
      <c r="C21" s="30" t="s">
        <v>237</v>
      </c>
      <c r="D21" s="30" t="s">
        <v>11</v>
      </c>
      <c r="E21" s="38">
        <v>500</v>
      </c>
      <c r="F21" s="20"/>
      <c r="G21" s="20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>
      <c r="A22" s="3">
        <v>15</v>
      </c>
      <c r="B22" s="35" t="s">
        <v>187</v>
      </c>
      <c r="C22" s="30" t="s">
        <v>237</v>
      </c>
      <c r="D22" s="30" t="s">
        <v>11</v>
      </c>
      <c r="E22" s="38">
        <v>700</v>
      </c>
      <c r="F22" s="20"/>
      <c r="G22" s="20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 ht="45">
      <c r="A23" s="3">
        <v>16</v>
      </c>
      <c r="B23" s="36" t="s">
        <v>465</v>
      </c>
      <c r="C23" s="31" t="s">
        <v>345</v>
      </c>
      <c r="D23" s="30" t="s">
        <v>9</v>
      </c>
      <c r="E23" s="38">
        <v>800</v>
      </c>
      <c r="F23" s="20"/>
      <c r="G23" s="20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 ht="33.75">
      <c r="A24" s="3">
        <v>17</v>
      </c>
      <c r="B24" s="36" t="s">
        <v>467</v>
      </c>
      <c r="C24" s="31" t="s">
        <v>249</v>
      </c>
      <c r="D24" s="30" t="s">
        <v>9</v>
      </c>
      <c r="E24" s="38">
        <v>1000</v>
      </c>
      <c r="F24" s="20"/>
      <c r="G24" s="20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 ht="33.75">
      <c r="A25" s="3">
        <v>18</v>
      </c>
      <c r="B25" s="36" t="s">
        <v>366</v>
      </c>
      <c r="C25" s="31" t="s">
        <v>250</v>
      </c>
      <c r="D25" s="30" t="s">
        <v>9</v>
      </c>
      <c r="E25" s="38">
        <v>1000</v>
      </c>
      <c r="F25" s="20"/>
      <c r="G25" s="20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 ht="33.75">
      <c r="A26" s="3">
        <v>19</v>
      </c>
      <c r="B26" s="36" t="s">
        <v>365</v>
      </c>
      <c r="C26" s="31" t="s">
        <v>250</v>
      </c>
      <c r="D26" s="30" t="s">
        <v>9</v>
      </c>
      <c r="E26" s="38">
        <v>2000</v>
      </c>
      <c r="F26" s="20"/>
      <c r="G26" s="20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 ht="33.75">
      <c r="A27" s="3">
        <v>20</v>
      </c>
      <c r="B27" s="36" t="s">
        <v>432</v>
      </c>
      <c r="C27" s="30" t="s">
        <v>251</v>
      </c>
      <c r="D27" s="30" t="s">
        <v>9</v>
      </c>
      <c r="E27" s="38">
        <v>1500</v>
      </c>
      <c r="F27" s="20"/>
      <c r="G27" s="20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 ht="22.5">
      <c r="A28" s="3">
        <v>21</v>
      </c>
      <c r="B28" s="36" t="s">
        <v>433</v>
      </c>
      <c r="C28" s="31" t="s">
        <v>252</v>
      </c>
      <c r="D28" s="30" t="s">
        <v>9</v>
      </c>
      <c r="E28" s="38">
        <v>1000</v>
      </c>
      <c r="F28" s="20"/>
      <c r="G28" s="20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 ht="22.5">
      <c r="A29" s="3">
        <v>22</v>
      </c>
      <c r="B29" s="35" t="s">
        <v>193</v>
      </c>
      <c r="C29" s="31" t="s">
        <v>253</v>
      </c>
      <c r="D29" s="30" t="s">
        <v>9</v>
      </c>
      <c r="E29" s="38">
        <v>2800</v>
      </c>
      <c r="F29" s="20"/>
      <c r="G29" s="20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 ht="22.5">
      <c r="A30" s="3">
        <v>23</v>
      </c>
      <c r="B30" s="35" t="s">
        <v>196</v>
      </c>
      <c r="C30" s="31" t="s">
        <v>254</v>
      </c>
      <c r="D30" s="30" t="s">
        <v>9</v>
      </c>
      <c r="E30" s="38">
        <v>20</v>
      </c>
      <c r="F30" s="20"/>
      <c r="G30" s="20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>
      <c r="A31" s="3">
        <v>24</v>
      </c>
      <c r="B31" s="35" t="s">
        <v>188</v>
      </c>
      <c r="C31" s="31" t="s">
        <v>256</v>
      </c>
      <c r="D31" s="30" t="s">
        <v>11</v>
      </c>
      <c r="E31" s="38">
        <v>800</v>
      </c>
      <c r="F31" s="20"/>
      <c r="G31" s="20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 ht="33.75">
      <c r="A32" s="3">
        <v>25</v>
      </c>
      <c r="B32" s="36" t="s">
        <v>434</v>
      </c>
      <c r="C32" s="31" t="s">
        <v>255</v>
      </c>
      <c r="D32" s="30" t="s">
        <v>9</v>
      </c>
      <c r="E32" s="38">
        <v>2000</v>
      </c>
      <c r="F32" s="20"/>
      <c r="G32" s="20"/>
      <c r="H32" s="27">
        <f t="shared" ref="H32:H33" si="4">ROUND(F32*((G32/100)+1),2)</f>
        <v>0</v>
      </c>
      <c r="I32" s="28">
        <f t="shared" ref="I32:I33" si="5">ROUND(E32*F32,2)</f>
        <v>0</v>
      </c>
      <c r="J32" s="29">
        <f t="shared" ref="J32:J33" si="6">ROUND(I32*(G32/100),2)</f>
        <v>0</v>
      </c>
      <c r="K32" s="28">
        <f t="shared" ref="K32:K33" si="7">ROUND(I32*((G32/100+1)),2)</f>
        <v>0</v>
      </c>
    </row>
    <row r="33" spans="1:14" ht="33.75">
      <c r="A33" s="3">
        <v>26</v>
      </c>
      <c r="B33" s="36" t="s">
        <v>435</v>
      </c>
      <c r="C33" s="31" t="s">
        <v>288</v>
      </c>
      <c r="D33" s="30" t="s">
        <v>9</v>
      </c>
      <c r="E33" s="38">
        <v>600</v>
      </c>
      <c r="F33" s="20"/>
      <c r="G33" s="20"/>
      <c r="H33" s="27">
        <f t="shared" si="4"/>
        <v>0</v>
      </c>
      <c r="I33" s="28">
        <f t="shared" si="5"/>
        <v>0</v>
      </c>
      <c r="J33" s="29">
        <f t="shared" si="6"/>
        <v>0</v>
      </c>
      <c r="K33" s="28">
        <f t="shared" si="7"/>
        <v>0</v>
      </c>
    </row>
    <row r="34" spans="1:14" ht="33.75">
      <c r="A34" s="3">
        <v>27</v>
      </c>
      <c r="B34" s="36" t="s">
        <v>436</v>
      </c>
      <c r="C34" s="31" t="s">
        <v>288</v>
      </c>
      <c r="D34" s="30" t="s">
        <v>9</v>
      </c>
      <c r="E34" s="38">
        <v>600</v>
      </c>
      <c r="F34" s="20"/>
      <c r="G34" s="20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4" ht="22.5" customHeight="1">
      <c r="A35" s="67" t="s">
        <v>189</v>
      </c>
      <c r="B35" s="68"/>
      <c r="C35" s="68"/>
      <c r="D35" s="68"/>
      <c r="E35" s="68"/>
      <c r="F35" s="68"/>
      <c r="G35" s="68"/>
      <c r="H35" s="69"/>
      <c r="I35" s="47">
        <f>SUM(I8:I34)</f>
        <v>0</v>
      </c>
      <c r="J35" s="47">
        <f>SUM(J8:J34)</f>
        <v>0</v>
      </c>
      <c r="K35" s="43">
        <f>SUM(K8:K34)</f>
        <v>0</v>
      </c>
      <c r="N35" s="16"/>
    </row>
    <row r="36" spans="1:14">
      <c r="A36" s="65"/>
      <c r="B36" s="65"/>
    </row>
    <row r="37" spans="1:14">
      <c r="A37" s="66"/>
      <c r="B37" s="66"/>
    </row>
    <row r="38" spans="1:14">
      <c r="A38" t="s">
        <v>13</v>
      </c>
    </row>
    <row r="39" spans="1:14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4" ht="15" customHeight="1">
      <c r="A40" s="72" t="s">
        <v>234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</row>
    <row r="41" spans="1:14" ht="15" customHeight="1">
      <c r="A41" s="70" t="s">
        <v>312</v>
      </c>
      <c r="B41" s="70"/>
      <c r="C41" s="70"/>
      <c r="D41" s="70"/>
      <c r="E41" s="70"/>
      <c r="F41" s="70"/>
      <c r="G41" s="25"/>
      <c r="H41" s="25"/>
      <c r="I41" s="25"/>
      <c r="J41" s="25"/>
      <c r="K41" s="25"/>
      <c r="L41" s="25"/>
    </row>
    <row r="42" spans="1:14">
      <c r="A42" s="71" t="s">
        <v>422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4" ht="15">
      <c r="A43" s="61"/>
      <c r="B43" s="62"/>
      <c r="C43" s="62"/>
      <c r="D43" s="62"/>
      <c r="E43" s="62"/>
    </row>
    <row r="44" spans="1:14" ht="15">
      <c r="A44" s="61"/>
      <c r="B44" s="62"/>
      <c r="C44" s="62"/>
      <c r="D44" s="62"/>
      <c r="E44" s="62"/>
    </row>
    <row r="45" spans="1:14">
      <c r="G45" s="57" t="s">
        <v>359</v>
      </c>
      <c r="H45" s="57"/>
      <c r="I45" s="57"/>
      <c r="J45" s="57"/>
      <c r="K45" s="57"/>
    </row>
    <row r="46" spans="1:14">
      <c r="G46" s="57" t="s">
        <v>360</v>
      </c>
      <c r="H46" s="57"/>
      <c r="I46" s="57"/>
      <c r="J46" s="57"/>
      <c r="K46" s="57"/>
    </row>
    <row r="49" spans="2:2">
      <c r="B49" s="17"/>
    </row>
  </sheetData>
  <sheetProtection formatCells="0" formatColumns="0" formatRows="0"/>
  <protectedRanges>
    <protectedRange sqref="F8:G34" name="Rozstęp3"/>
  </protectedRanges>
  <mergeCells count="21">
    <mergeCell ref="A40:L40"/>
    <mergeCell ref="C1:E1"/>
    <mergeCell ref="H1:K1"/>
    <mergeCell ref="A43:E43"/>
    <mergeCell ref="H2:K2"/>
    <mergeCell ref="A44:E44"/>
    <mergeCell ref="I5:I6"/>
    <mergeCell ref="J5:J6"/>
    <mergeCell ref="K5:K6"/>
    <mergeCell ref="A36:B37"/>
    <mergeCell ref="A35:H35"/>
    <mergeCell ref="A5:A6"/>
    <mergeCell ref="B5:B6"/>
    <mergeCell ref="C5:C6"/>
    <mergeCell ref="D5:D6"/>
    <mergeCell ref="E5:E6"/>
    <mergeCell ref="F5:F6"/>
    <mergeCell ref="G5:G6"/>
    <mergeCell ref="H5:H6"/>
    <mergeCell ref="A41:F41"/>
    <mergeCell ref="A42:L42"/>
  </mergeCells>
  <pageMargins left="0" right="0" top="0.15748031496062992" bottom="0.19685039370078741" header="0.31496062992125984" footer="0.31496062992125984"/>
  <pageSetup paperSize="9" scale="57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Normal="100" workbookViewId="0">
      <selection activeCell="H1" sqref="H1:K1"/>
    </sheetView>
  </sheetViews>
  <sheetFormatPr defaultColWidth="9" defaultRowHeight="14.25"/>
  <cols>
    <col min="1" max="1" width="4" customWidth="1"/>
    <col min="2" max="2" width="24.125" customWidth="1"/>
    <col min="3" max="3" width="10.5" customWidth="1"/>
    <col min="4" max="4" width="6.75" customWidth="1"/>
    <col min="5" max="5" width="11.125" style="44" customWidth="1"/>
    <col min="6" max="6" width="9.25" customWidth="1"/>
    <col min="7" max="7" width="9.625" customWidth="1"/>
    <col min="8" max="8" width="9.75" customWidth="1"/>
    <col min="9" max="9" width="11.125" customWidth="1"/>
    <col min="10" max="10" width="10.625" customWidth="1"/>
    <col min="11" max="11" width="11.25" customWidth="1"/>
    <col min="13" max="13" width="28" customWidth="1"/>
    <col min="14" max="14" width="22.25" customWidth="1"/>
  </cols>
  <sheetData>
    <row r="1" spans="1:13" ht="15">
      <c r="A1" s="1" t="s">
        <v>0</v>
      </c>
      <c r="B1" s="1"/>
      <c r="C1" s="74" t="s">
        <v>348</v>
      </c>
      <c r="D1" s="74"/>
      <c r="E1" s="74"/>
      <c r="H1" s="75" t="s">
        <v>469</v>
      </c>
      <c r="I1" s="75"/>
      <c r="J1" s="75"/>
      <c r="K1" s="75"/>
    </row>
    <row r="2" spans="1:13" ht="15">
      <c r="A2" s="1"/>
      <c r="B2" s="1"/>
      <c r="H2" s="75" t="s">
        <v>390</v>
      </c>
      <c r="I2" s="75"/>
      <c r="J2" s="75"/>
      <c r="K2" s="75"/>
    </row>
    <row r="3" spans="1:13" ht="15">
      <c r="A3" s="1" t="s">
        <v>190</v>
      </c>
      <c r="B3" s="1"/>
    </row>
    <row r="4" spans="1:13" ht="13.9" customHeight="1"/>
    <row r="5" spans="1:13" ht="33.75" customHeight="1">
      <c r="A5" s="63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315</v>
      </c>
      <c r="G5" s="63" t="s">
        <v>6</v>
      </c>
      <c r="H5" s="63" t="s">
        <v>316</v>
      </c>
      <c r="I5" s="63" t="s">
        <v>318</v>
      </c>
      <c r="J5" s="63" t="s">
        <v>319</v>
      </c>
      <c r="K5" s="63" t="s">
        <v>7</v>
      </c>
    </row>
    <row r="6" spans="1:13" ht="39.75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3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3">
      <c r="A8" s="3">
        <v>1</v>
      </c>
      <c r="B8" s="35" t="s">
        <v>8</v>
      </c>
      <c r="C8" s="34" t="s">
        <v>256</v>
      </c>
      <c r="D8" s="32" t="s">
        <v>11</v>
      </c>
      <c r="E8" s="48">
        <v>30</v>
      </c>
      <c r="F8" s="15"/>
      <c r="G8" s="10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3">
      <c r="A9" s="3">
        <v>2</v>
      </c>
      <c r="B9" s="35" t="s">
        <v>8</v>
      </c>
      <c r="C9" s="34" t="s">
        <v>257</v>
      </c>
      <c r="D9" s="32" t="s">
        <v>11</v>
      </c>
      <c r="E9" s="48">
        <v>300</v>
      </c>
      <c r="F9" s="15"/>
      <c r="G9" s="10"/>
      <c r="H9" s="27">
        <f t="shared" ref="H9:H23" si="0">ROUND(F9*((G9/100)+1),2)</f>
        <v>0</v>
      </c>
      <c r="I9" s="28">
        <f t="shared" ref="I9:I23" si="1">ROUND(E9*F9,2)</f>
        <v>0</v>
      </c>
      <c r="J9" s="29">
        <f t="shared" ref="J9:J23" si="2">ROUND(I9*(G9/100),2)</f>
        <v>0</v>
      </c>
      <c r="K9" s="28">
        <f t="shared" ref="K9:K23" si="3">ROUND(I9*((G9/100+1)),2)</f>
        <v>0</v>
      </c>
    </row>
    <row r="10" spans="1:13">
      <c r="A10" s="3">
        <v>3</v>
      </c>
      <c r="B10" s="35" t="s">
        <v>10</v>
      </c>
      <c r="C10" s="34" t="s">
        <v>256</v>
      </c>
      <c r="D10" s="32" t="s">
        <v>11</v>
      </c>
      <c r="E10" s="48">
        <v>30</v>
      </c>
      <c r="F10" s="15"/>
      <c r="G10" s="10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3">
      <c r="A11" s="3">
        <v>4</v>
      </c>
      <c r="B11" s="35" t="s">
        <v>10</v>
      </c>
      <c r="C11" s="34" t="s">
        <v>257</v>
      </c>
      <c r="D11" s="32" t="s">
        <v>11</v>
      </c>
      <c r="E11" s="48">
        <v>300</v>
      </c>
      <c r="F11" s="15"/>
      <c r="G11" s="10"/>
      <c r="H11" s="27">
        <f>ROUND(F11*((G11/100)+1),2)</f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3">
      <c r="A12" s="3">
        <v>5</v>
      </c>
      <c r="B12" s="35" t="s">
        <v>12</v>
      </c>
      <c r="C12" s="34" t="s">
        <v>256</v>
      </c>
      <c r="D12" s="32" t="s">
        <v>11</v>
      </c>
      <c r="E12" s="48">
        <v>30</v>
      </c>
      <c r="F12" s="15"/>
      <c r="G12" s="10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3">
      <c r="A13" s="3">
        <v>6</v>
      </c>
      <c r="B13" s="35" t="s">
        <v>12</v>
      </c>
      <c r="C13" s="34" t="s">
        <v>257</v>
      </c>
      <c r="D13" s="32" t="s">
        <v>11</v>
      </c>
      <c r="E13" s="48">
        <v>50</v>
      </c>
      <c r="F13" s="15"/>
      <c r="G13" s="10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3">
      <c r="A14" s="3">
        <v>7</v>
      </c>
      <c r="B14" s="35" t="s">
        <v>349</v>
      </c>
      <c r="C14" s="34" t="s">
        <v>256</v>
      </c>
      <c r="D14" s="32" t="s">
        <v>11</v>
      </c>
      <c r="E14" s="48">
        <v>200</v>
      </c>
      <c r="F14" s="15"/>
      <c r="G14" s="10"/>
      <c r="H14" s="27"/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3">
      <c r="A15" s="3">
        <v>8</v>
      </c>
      <c r="B15" s="35" t="s">
        <v>367</v>
      </c>
      <c r="C15" s="34" t="s">
        <v>256</v>
      </c>
      <c r="D15" s="32" t="s">
        <v>11</v>
      </c>
      <c r="E15" s="48">
        <v>600</v>
      </c>
      <c r="F15" s="15"/>
      <c r="G15" s="10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3" ht="36" customHeight="1">
      <c r="A16" s="3">
        <v>9</v>
      </c>
      <c r="B16" s="36" t="s">
        <v>370</v>
      </c>
      <c r="C16" s="34" t="s">
        <v>259</v>
      </c>
      <c r="D16" s="32" t="s">
        <v>9</v>
      </c>
      <c r="E16" s="55">
        <v>600</v>
      </c>
      <c r="F16" s="15"/>
      <c r="G16" s="10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  <c r="M16" s="13"/>
    </row>
    <row r="17" spans="1:14" ht="47.25" customHeight="1">
      <c r="A17" s="3">
        <v>10</v>
      </c>
      <c r="B17" s="36" t="s">
        <v>371</v>
      </c>
      <c r="C17" s="34" t="s">
        <v>260</v>
      </c>
      <c r="D17" s="32" t="s">
        <v>9</v>
      </c>
      <c r="E17" s="55">
        <v>600</v>
      </c>
      <c r="F17" s="15"/>
      <c r="G17" s="10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4" ht="48.75" customHeight="1">
      <c r="A18" s="3">
        <v>11</v>
      </c>
      <c r="B18" s="36" t="s">
        <v>369</v>
      </c>
      <c r="C18" s="34" t="s">
        <v>260</v>
      </c>
      <c r="D18" s="32" t="s">
        <v>9</v>
      </c>
      <c r="E18" s="55">
        <v>600</v>
      </c>
      <c r="F18" s="15"/>
      <c r="G18" s="10"/>
      <c r="H18" s="27">
        <f t="shared" ref="H18" si="4">ROUND(F18*((G18/100)+1),2)</f>
        <v>0</v>
      </c>
      <c r="I18" s="28">
        <f t="shared" ref="I18" si="5">ROUND(E18*F18,2)</f>
        <v>0</v>
      </c>
      <c r="J18" s="29">
        <f t="shared" ref="J18" si="6">ROUND(I18*(G18/100),2)</f>
        <v>0</v>
      </c>
      <c r="K18" s="28">
        <f t="shared" ref="K18" si="7">ROUND(I18*((G18/100+1)),2)</f>
        <v>0</v>
      </c>
    </row>
    <row r="19" spans="1:14" ht="48.75" customHeight="1">
      <c r="A19" s="3">
        <v>12</v>
      </c>
      <c r="B19" s="36" t="s">
        <v>368</v>
      </c>
      <c r="C19" s="34" t="s">
        <v>260</v>
      </c>
      <c r="D19" s="32" t="s">
        <v>9</v>
      </c>
      <c r="E19" s="55">
        <v>300</v>
      </c>
      <c r="F19" s="15"/>
      <c r="G19" s="10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4" ht="45">
      <c r="A20" s="3">
        <v>13</v>
      </c>
      <c r="B20" s="36" t="s">
        <v>437</v>
      </c>
      <c r="C20" s="34" t="s">
        <v>257</v>
      </c>
      <c r="D20" s="32" t="s">
        <v>11</v>
      </c>
      <c r="E20" s="55">
        <v>400</v>
      </c>
      <c r="F20" s="15"/>
      <c r="G20" s="10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4" ht="33.75">
      <c r="A21" s="19">
        <v>14</v>
      </c>
      <c r="B21" s="36" t="s">
        <v>372</v>
      </c>
      <c r="C21" s="34" t="s">
        <v>256</v>
      </c>
      <c r="D21" s="32" t="s">
        <v>11</v>
      </c>
      <c r="E21" s="55">
        <v>50</v>
      </c>
      <c r="F21" s="15"/>
      <c r="G21" s="10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4">
      <c r="A22" s="19">
        <v>15</v>
      </c>
      <c r="B22" s="36" t="s">
        <v>169</v>
      </c>
      <c r="C22" s="34" t="s">
        <v>256</v>
      </c>
      <c r="D22" s="32" t="s">
        <v>11</v>
      </c>
      <c r="E22" s="55">
        <v>50</v>
      </c>
      <c r="F22" s="15"/>
      <c r="G22" s="10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4">
      <c r="A23" s="19">
        <v>16</v>
      </c>
      <c r="B23" s="37" t="s">
        <v>308</v>
      </c>
      <c r="C23" s="34" t="s">
        <v>256</v>
      </c>
      <c r="D23" s="32" t="s">
        <v>9</v>
      </c>
      <c r="E23" s="55">
        <v>150</v>
      </c>
      <c r="F23" s="18"/>
      <c r="G23" s="10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4" ht="27.75" customHeight="1">
      <c r="A24" s="67" t="s">
        <v>321</v>
      </c>
      <c r="B24" s="68"/>
      <c r="C24" s="68"/>
      <c r="D24" s="68"/>
      <c r="E24" s="68"/>
      <c r="F24" s="68"/>
      <c r="G24" s="68"/>
      <c r="H24" s="69"/>
      <c r="I24" s="43">
        <f>SUM(I8:I23)</f>
        <v>0</v>
      </c>
      <c r="J24" s="53">
        <f>SUM(J8:J23)</f>
        <v>0</v>
      </c>
      <c r="K24" s="53">
        <f>SUM(K8:K23)</f>
        <v>0</v>
      </c>
    </row>
    <row r="26" spans="1:14">
      <c r="A26" t="s">
        <v>13</v>
      </c>
      <c r="M26" s="14"/>
    </row>
    <row r="28" spans="1:14" ht="15">
      <c r="A28" s="72" t="s">
        <v>234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ht="15">
      <c r="A29" s="58" t="s">
        <v>235</v>
      </c>
      <c r="B29" s="58"/>
      <c r="C29" s="58"/>
      <c r="D29" s="58"/>
      <c r="E29" s="58"/>
      <c r="F29" s="25"/>
      <c r="G29" s="25"/>
      <c r="H29" s="25"/>
      <c r="I29" s="25"/>
      <c r="J29" s="25"/>
      <c r="K29" s="25"/>
      <c r="L29" s="25"/>
      <c r="M29" s="25"/>
      <c r="N29" s="25"/>
    </row>
    <row r="30" spans="1:14">
      <c r="A30" s="71" t="s">
        <v>422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26"/>
    </row>
    <row r="31" spans="1:14">
      <c r="A31" s="78"/>
      <c r="B31" s="78"/>
      <c r="C31" s="78"/>
      <c r="D31" s="78"/>
      <c r="E31" s="78"/>
      <c r="F31" s="78"/>
      <c r="G31" s="78"/>
    </row>
    <row r="32" spans="1:14">
      <c r="A32" s="76"/>
      <c r="B32" s="77"/>
      <c r="C32" s="77"/>
      <c r="D32" s="77"/>
      <c r="E32" s="77"/>
      <c r="F32" s="77"/>
      <c r="G32" s="77"/>
    </row>
    <row r="33" spans="1:11">
      <c r="G33" s="57" t="s">
        <v>359</v>
      </c>
      <c r="H33" s="57"/>
      <c r="I33" s="57"/>
      <c r="J33" s="57"/>
      <c r="K33" s="57"/>
    </row>
    <row r="34" spans="1:11">
      <c r="A34" s="6"/>
      <c r="G34" s="57" t="s">
        <v>360</v>
      </c>
      <c r="H34" s="57"/>
      <c r="I34" s="57"/>
      <c r="J34" s="57"/>
      <c r="K34" s="57"/>
    </row>
    <row r="38" spans="1:11">
      <c r="B38" s="17"/>
    </row>
  </sheetData>
  <sheetProtection formatCells="0" formatColumns="0" formatRows="0"/>
  <protectedRanges>
    <protectedRange sqref="F8:G23" name="Rozstęp3"/>
  </protectedRanges>
  <mergeCells count="19">
    <mergeCell ref="H2:K2"/>
    <mergeCell ref="A30:L30"/>
    <mergeCell ref="C1:E1"/>
    <mergeCell ref="H1:K1"/>
    <mergeCell ref="A31:G31"/>
    <mergeCell ref="A32:G32"/>
    <mergeCell ref="I5:I6"/>
    <mergeCell ref="J5:J6"/>
    <mergeCell ref="K5:K6"/>
    <mergeCell ref="A24:H24"/>
    <mergeCell ref="A5:A6"/>
    <mergeCell ref="B5:B6"/>
    <mergeCell ref="C5:C6"/>
    <mergeCell ref="D5:D6"/>
    <mergeCell ref="E5:E6"/>
    <mergeCell ref="F5:F6"/>
    <mergeCell ref="G5:G6"/>
    <mergeCell ref="H5:H6"/>
    <mergeCell ref="A28:N28"/>
  </mergeCells>
  <pageMargins left="0.25" right="0.25" top="0.75" bottom="0.75" header="0.3" footer="0.3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zoomScale="80" zoomScaleNormal="80" workbookViewId="0">
      <selection activeCell="H1" sqref="H1:K1"/>
    </sheetView>
  </sheetViews>
  <sheetFormatPr defaultColWidth="9" defaultRowHeight="14.25"/>
  <cols>
    <col min="1" max="1" width="5.125" customWidth="1"/>
    <col min="2" max="2" width="28" customWidth="1"/>
    <col min="3" max="3" width="10.875" customWidth="1"/>
    <col min="4" max="4" width="6.75" customWidth="1"/>
    <col min="5" max="5" width="11.25" customWidth="1"/>
    <col min="6" max="6" width="9.625" style="11" customWidth="1"/>
    <col min="7" max="7" width="7.375" customWidth="1"/>
    <col min="11" max="11" width="10.875" customWidth="1"/>
    <col min="14" max="14" width="9.5" customWidth="1"/>
  </cols>
  <sheetData>
    <row r="1" spans="1:11" ht="15">
      <c r="A1" s="1" t="s">
        <v>14</v>
      </c>
      <c r="B1" s="1"/>
      <c r="C1" s="74" t="s">
        <v>348</v>
      </c>
      <c r="D1" s="74"/>
      <c r="E1" s="74"/>
      <c r="H1" s="75" t="s">
        <v>469</v>
      </c>
      <c r="I1" s="75"/>
      <c r="J1" s="75"/>
      <c r="K1" s="75"/>
    </row>
    <row r="2" spans="1:11" ht="15">
      <c r="A2" s="1"/>
      <c r="B2" s="1"/>
      <c r="H2" s="75" t="s">
        <v>389</v>
      </c>
      <c r="I2" s="75"/>
      <c r="J2" s="75"/>
      <c r="K2" s="75"/>
    </row>
    <row r="3" spans="1:11" ht="15">
      <c r="A3" s="1" t="s">
        <v>15</v>
      </c>
      <c r="B3" s="1"/>
    </row>
    <row r="5" spans="1:11" ht="14.25" customHeight="1">
      <c r="A5" s="63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82" t="s">
        <v>16</v>
      </c>
      <c r="G5" s="63" t="s">
        <v>17</v>
      </c>
      <c r="H5" s="63" t="s">
        <v>316</v>
      </c>
      <c r="I5" s="63" t="s">
        <v>329</v>
      </c>
      <c r="J5" s="63" t="s">
        <v>330</v>
      </c>
      <c r="K5" s="63" t="s">
        <v>320</v>
      </c>
    </row>
    <row r="6" spans="1:11" ht="59.25" customHeight="1">
      <c r="A6" s="64"/>
      <c r="B6" s="64"/>
      <c r="C6" s="64"/>
      <c r="D6" s="64"/>
      <c r="E6" s="64"/>
      <c r="F6" s="83"/>
      <c r="G6" s="64"/>
      <c r="H6" s="64"/>
      <c r="I6" s="64"/>
      <c r="J6" s="64"/>
      <c r="K6" s="64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1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5" t="s">
        <v>18</v>
      </c>
      <c r="C8" s="30" t="s">
        <v>237</v>
      </c>
      <c r="D8" s="30" t="s">
        <v>11</v>
      </c>
      <c r="E8" s="38">
        <v>25</v>
      </c>
      <c r="F8" s="20"/>
      <c r="G8" s="20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>
      <c r="A9" s="3">
        <v>2</v>
      </c>
      <c r="B9" s="35" t="s">
        <v>19</v>
      </c>
      <c r="C9" s="30" t="s">
        <v>237</v>
      </c>
      <c r="D9" s="30" t="s">
        <v>11</v>
      </c>
      <c r="E9" s="38">
        <v>25</v>
      </c>
      <c r="F9" s="20"/>
      <c r="G9" s="20"/>
      <c r="H9" s="27">
        <f t="shared" ref="H9:H36" si="0">ROUND(F9*((G9/100)+1),2)</f>
        <v>0</v>
      </c>
      <c r="I9" s="28">
        <f t="shared" ref="I9:I36" si="1">ROUND(E9*F9,2)</f>
        <v>0</v>
      </c>
      <c r="J9" s="29">
        <f t="shared" ref="J9:J36" si="2">ROUND(I9*(G9/100),2)</f>
        <v>0</v>
      </c>
      <c r="K9" s="28">
        <f t="shared" ref="K9:K36" si="3">ROUND(I9*((G9/100+1)),2)</f>
        <v>0</v>
      </c>
    </row>
    <row r="10" spans="1:11">
      <c r="A10" s="3">
        <v>3</v>
      </c>
      <c r="B10" s="35" t="s">
        <v>20</v>
      </c>
      <c r="C10" s="30" t="s">
        <v>261</v>
      </c>
      <c r="D10" s="30" t="s">
        <v>9</v>
      </c>
      <c r="E10" s="38">
        <v>500</v>
      </c>
      <c r="F10" s="20"/>
      <c r="G10" s="20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>
      <c r="A11" s="3">
        <v>4</v>
      </c>
      <c r="B11" s="35" t="s">
        <v>21</v>
      </c>
      <c r="C11" s="30" t="s">
        <v>264</v>
      </c>
      <c r="D11" s="30" t="s">
        <v>9</v>
      </c>
      <c r="E11" s="38">
        <v>50</v>
      </c>
      <c r="F11" s="20"/>
      <c r="G11" s="20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5</v>
      </c>
      <c r="B12" s="35" t="s">
        <v>22</v>
      </c>
      <c r="C12" s="30" t="s">
        <v>251</v>
      </c>
      <c r="D12" s="30" t="s">
        <v>9</v>
      </c>
      <c r="E12" s="38">
        <v>1000</v>
      </c>
      <c r="F12" s="20"/>
      <c r="G12" s="20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6</v>
      </c>
      <c r="B13" s="35" t="s">
        <v>23</v>
      </c>
      <c r="C13" s="30" t="s">
        <v>251</v>
      </c>
      <c r="D13" s="30" t="s">
        <v>9</v>
      </c>
      <c r="E13" s="54">
        <v>500</v>
      </c>
      <c r="F13" s="20"/>
      <c r="G13" s="20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>
      <c r="A14" s="3">
        <v>7</v>
      </c>
      <c r="B14" s="35" t="s">
        <v>24</v>
      </c>
      <c r="C14" s="30" t="s">
        <v>251</v>
      </c>
      <c r="D14" s="30" t="s">
        <v>9</v>
      </c>
      <c r="E14" s="54">
        <v>1000</v>
      </c>
      <c r="F14" s="20"/>
      <c r="G14" s="20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>
      <c r="A15" s="3">
        <v>8</v>
      </c>
      <c r="B15" s="35" t="s">
        <v>25</v>
      </c>
      <c r="C15" s="30" t="s">
        <v>251</v>
      </c>
      <c r="D15" s="30" t="s">
        <v>9</v>
      </c>
      <c r="E15" s="54">
        <v>1000</v>
      </c>
      <c r="F15" s="20"/>
      <c r="G15" s="20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>
      <c r="A16" s="3">
        <v>9</v>
      </c>
      <c r="B16" s="35" t="s">
        <v>26</v>
      </c>
      <c r="C16" s="30" t="s">
        <v>256</v>
      </c>
      <c r="D16" s="30" t="s">
        <v>11</v>
      </c>
      <c r="E16" s="54">
        <v>300</v>
      </c>
      <c r="F16" s="20"/>
      <c r="G16" s="20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>
      <c r="A17" s="3">
        <v>10</v>
      </c>
      <c r="B17" s="35" t="s">
        <v>27</v>
      </c>
      <c r="C17" s="30" t="s">
        <v>258</v>
      </c>
      <c r="D17" s="30" t="s">
        <v>9</v>
      </c>
      <c r="E17" s="54">
        <v>200</v>
      </c>
      <c r="F17" s="20"/>
      <c r="G17" s="20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>
      <c r="A18" s="3">
        <v>11</v>
      </c>
      <c r="B18" s="35" t="s">
        <v>28</v>
      </c>
      <c r="C18" s="30" t="s">
        <v>261</v>
      </c>
      <c r="D18" s="30" t="s">
        <v>9</v>
      </c>
      <c r="E18" s="54">
        <v>6000</v>
      </c>
      <c r="F18" s="20"/>
      <c r="G18" s="20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>
      <c r="A19" s="3">
        <v>12</v>
      </c>
      <c r="B19" s="35" t="s">
        <v>29</v>
      </c>
      <c r="C19" s="30" t="s">
        <v>251</v>
      </c>
      <c r="D19" s="30" t="s">
        <v>9</v>
      </c>
      <c r="E19" s="38">
        <v>1000</v>
      </c>
      <c r="F19" s="20"/>
      <c r="G19" s="20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>
      <c r="A20" s="3">
        <v>13</v>
      </c>
      <c r="B20" s="35" t="s">
        <v>30</v>
      </c>
      <c r="C20" s="30" t="s">
        <v>251</v>
      </c>
      <c r="D20" s="30" t="s">
        <v>9</v>
      </c>
      <c r="E20" s="38">
        <v>1000</v>
      </c>
      <c r="F20" s="20"/>
      <c r="G20" s="20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>
      <c r="A21" s="3">
        <v>14</v>
      </c>
      <c r="B21" s="35" t="s">
        <v>31</v>
      </c>
      <c r="C21" s="30" t="s">
        <v>251</v>
      </c>
      <c r="D21" s="30" t="s">
        <v>9</v>
      </c>
      <c r="E21" s="38">
        <v>1000</v>
      </c>
      <c r="F21" s="20"/>
      <c r="G21" s="20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>
      <c r="A22" s="3">
        <v>15</v>
      </c>
      <c r="B22" s="35" t="s">
        <v>32</v>
      </c>
      <c r="C22" s="30" t="s">
        <v>261</v>
      </c>
      <c r="D22" s="30" t="s">
        <v>9</v>
      </c>
      <c r="E22" s="38">
        <v>200</v>
      </c>
      <c r="F22" s="20"/>
      <c r="G22" s="20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>
      <c r="A23" s="3">
        <v>16</v>
      </c>
      <c r="B23" s="35" t="s">
        <v>33</v>
      </c>
      <c r="C23" s="30" t="s">
        <v>261</v>
      </c>
      <c r="D23" s="30" t="s">
        <v>9</v>
      </c>
      <c r="E23" s="38">
        <v>3000</v>
      </c>
      <c r="F23" s="20"/>
      <c r="G23" s="20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>
      <c r="A24" s="3">
        <v>17</v>
      </c>
      <c r="B24" s="35" t="s">
        <v>34</v>
      </c>
      <c r="C24" s="30" t="s">
        <v>261</v>
      </c>
      <c r="D24" s="30" t="s">
        <v>9</v>
      </c>
      <c r="E24" s="38">
        <v>500</v>
      </c>
      <c r="F24" s="20"/>
      <c r="G24" s="20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>
      <c r="A25" s="3">
        <v>18</v>
      </c>
      <c r="B25" s="35" t="s">
        <v>35</v>
      </c>
      <c r="C25" s="30" t="s">
        <v>260</v>
      </c>
      <c r="D25" s="30" t="s">
        <v>9</v>
      </c>
      <c r="E25" s="38">
        <v>1100</v>
      </c>
      <c r="F25" s="20"/>
      <c r="G25" s="20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>
      <c r="A26" s="3">
        <v>19</v>
      </c>
      <c r="B26" s="35" t="s">
        <v>36</v>
      </c>
      <c r="C26" s="30" t="s">
        <v>260</v>
      </c>
      <c r="D26" s="30" t="s">
        <v>9</v>
      </c>
      <c r="E26" s="38">
        <v>12000</v>
      </c>
      <c r="F26" s="20"/>
      <c r="G26" s="20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>
      <c r="A27" s="3">
        <v>20</v>
      </c>
      <c r="B27" s="35" t="s">
        <v>37</v>
      </c>
      <c r="C27" s="30" t="s">
        <v>258</v>
      </c>
      <c r="D27" s="30" t="s">
        <v>9</v>
      </c>
      <c r="E27" s="38">
        <v>200</v>
      </c>
      <c r="F27" s="20"/>
      <c r="G27" s="20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>
      <c r="A28" s="3">
        <v>21</v>
      </c>
      <c r="B28" s="35" t="s">
        <v>38</v>
      </c>
      <c r="C28" s="30" t="s">
        <v>263</v>
      </c>
      <c r="D28" s="30" t="s">
        <v>9</v>
      </c>
      <c r="E28" s="38">
        <v>1200</v>
      </c>
      <c r="F28" s="20"/>
      <c r="G28" s="20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>
      <c r="A29" s="3">
        <v>22</v>
      </c>
      <c r="B29" s="35" t="s">
        <v>39</v>
      </c>
      <c r="C29" s="30" t="s">
        <v>262</v>
      </c>
      <c r="D29" s="30" t="s">
        <v>9</v>
      </c>
      <c r="E29" s="38">
        <v>300</v>
      </c>
      <c r="F29" s="20"/>
      <c r="G29" s="20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>
      <c r="A30" s="3">
        <v>23</v>
      </c>
      <c r="B30" s="35" t="s">
        <v>40</v>
      </c>
      <c r="C30" s="30" t="s">
        <v>260</v>
      </c>
      <c r="D30" s="30" t="s">
        <v>9</v>
      </c>
      <c r="E30" s="38">
        <v>1500</v>
      </c>
      <c r="F30" s="20"/>
      <c r="G30" s="20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>
      <c r="A31" s="3">
        <v>24</v>
      </c>
      <c r="B31" s="35" t="s">
        <v>42</v>
      </c>
      <c r="C31" s="30" t="s">
        <v>237</v>
      </c>
      <c r="D31" s="30" t="s">
        <v>11</v>
      </c>
      <c r="E31" s="38">
        <v>40</v>
      </c>
      <c r="F31" s="20"/>
      <c r="G31" s="20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>
      <c r="A32" s="3">
        <v>25</v>
      </c>
      <c r="B32" s="35" t="s">
        <v>43</v>
      </c>
      <c r="C32" s="30" t="s">
        <v>251</v>
      </c>
      <c r="D32" s="30" t="s">
        <v>9</v>
      </c>
      <c r="E32" s="38">
        <v>500</v>
      </c>
      <c r="F32" s="20"/>
      <c r="G32" s="20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4">
      <c r="A33" s="3">
        <v>26</v>
      </c>
      <c r="B33" s="35" t="s">
        <v>44</v>
      </c>
      <c r="C33" s="30" t="s">
        <v>375</v>
      </c>
      <c r="D33" s="30" t="s">
        <v>9</v>
      </c>
      <c r="E33" s="38">
        <v>200</v>
      </c>
      <c r="F33" s="20"/>
      <c r="G33" s="20"/>
      <c r="H33" s="27">
        <f t="shared" si="0"/>
        <v>0</v>
      </c>
      <c r="I33" s="28">
        <f t="shared" si="1"/>
        <v>0</v>
      </c>
      <c r="J33" s="29">
        <f t="shared" si="2"/>
        <v>0</v>
      </c>
      <c r="K33" s="28">
        <f t="shared" si="3"/>
        <v>0</v>
      </c>
    </row>
    <row r="34" spans="1:14">
      <c r="A34" s="3">
        <v>27</v>
      </c>
      <c r="B34" s="35" t="s">
        <v>45</v>
      </c>
      <c r="C34" s="30" t="s">
        <v>251</v>
      </c>
      <c r="D34" s="30" t="s">
        <v>9</v>
      </c>
      <c r="E34" s="38">
        <v>1000</v>
      </c>
      <c r="F34" s="20"/>
      <c r="G34" s="20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4">
      <c r="A35" s="3">
        <v>28</v>
      </c>
      <c r="B35" s="35" t="s">
        <v>46</v>
      </c>
      <c r="C35" s="30" t="s">
        <v>237</v>
      </c>
      <c r="D35" s="30" t="s">
        <v>11</v>
      </c>
      <c r="E35" s="39">
        <v>30</v>
      </c>
      <c r="F35" s="20"/>
      <c r="G35" s="20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4">
      <c r="A36" s="3">
        <v>29</v>
      </c>
      <c r="B36" s="35" t="s">
        <v>47</v>
      </c>
      <c r="C36" s="30" t="s">
        <v>237</v>
      </c>
      <c r="D36" s="30" t="s">
        <v>11</v>
      </c>
      <c r="E36" s="39">
        <v>30</v>
      </c>
      <c r="F36" s="20"/>
      <c r="G36" s="20"/>
      <c r="H36" s="27">
        <f t="shared" si="0"/>
        <v>0</v>
      </c>
      <c r="I36" s="28">
        <f t="shared" si="1"/>
        <v>0</v>
      </c>
      <c r="J36" s="29">
        <f t="shared" si="2"/>
        <v>0</v>
      </c>
      <c r="K36" s="28">
        <f t="shared" si="3"/>
        <v>0</v>
      </c>
    </row>
    <row r="37" spans="1:14" ht="25.5" customHeight="1">
      <c r="A37" s="79" t="s">
        <v>48</v>
      </c>
      <c r="B37" s="80"/>
      <c r="C37" s="80"/>
      <c r="D37" s="80"/>
      <c r="E37" s="80"/>
      <c r="F37" s="80"/>
      <c r="G37" s="80"/>
      <c r="H37" s="81"/>
      <c r="I37" s="43">
        <f>SUM(I8:I36)</f>
        <v>0</v>
      </c>
      <c r="J37" s="53">
        <f>SUM(J8:J36)</f>
        <v>0</v>
      </c>
      <c r="K37" s="53">
        <f>SUM(K8:K36)</f>
        <v>0</v>
      </c>
    </row>
    <row r="39" spans="1:14">
      <c r="A39" t="s">
        <v>13</v>
      </c>
    </row>
    <row r="41" spans="1:14" ht="15">
      <c r="A41" s="72" t="s">
        <v>236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</row>
    <row r="42" spans="1:14" ht="15">
      <c r="A42" s="70" t="s">
        <v>235</v>
      </c>
      <c r="B42" s="70"/>
      <c r="C42" s="70"/>
      <c r="D42" s="70"/>
      <c r="E42" s="70"/>
      <c r="F42" s="70"/>
      <c r="G42" s="70"/>
      <c r="H42" s="70"/>
      <c r="I42" s="70"/>
      <c r="J42" s="25"/>
      <c r="K42" s="25"/>
      <c r="L42" s="25"/>
      <c r="M42" s="25"/>
      <c r="N42" s="25"/>
    </row>
    <row r="43" spans="1:14">
      <c r="A43" s="71" t="s">
        <v>422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</row>
    <row r="44" spans="1:14">
      <c r="A44" s="84"/>
      <c r="B44" s="84"/>
      <c r="C44" s="84"/>
      <c r="D44" s="84"/>
      <c r="E44" s="84"/>
      <c r="F44" s="84"/>
      <c r="G44" s="84"/>
    </row>
    <row r="45" spans="1:14" ht="15">
      <c r="A45" s="61"/>
      <c r="B45" s="62"/>
      <c r="C45" s="62"/>
      <c r="D45" s="62"/>
      <c r="E45" s="62"/>
      <c r="F45" s="62"/>
      <c r="G45" s="62"/>
    </row>
    <row r="46" spans="1:14">
      <c r="F46" s="57" t="s">
        <v>359</v>
      </c>
      <c r="G46" s="57"/>
      <c r="H46" s="57"/>
      <c r="I46" s="57"/>
      <c r="J46" s="57"/>
    </row>
    <row r="47" spans="1:14">
      <c r="A47" s="6"/>
      <c r="F47" s="57" t="s">
        <v>360</v>
      </c>
      <c r="G47" s="57"/>
      <c r="H47" s="57"/>
      <c r="I47" s="57"/>
      <c r="J47" s="57"/>
    </row>
    <row r="51" spans="2:2">
      <c r="B51" s="17"/>
    </row>
  </sheetData>
  <sheetProtection formatCells="0" formatColumns="0" formatRows="0"/>
  <protectedRanges>
    <protectedRange sqref="F8:G36" name="Rozstęp3"/>
  </protectedRanges>
  <mergeCells count="20">
    <mergeCell ref="C1:E1"/>
    <mergeCell ref="H1:K1"/>
    <mergeCell ref="A43:M43"/>
    <mergeCell ref="H2:K2"/>
    <mergeCell ref="A45:G45"/>
    <mergeCell ref="A37:H37"/>
    <mergeCell ref="H5:H6"/>
    <mergeCell ref="I5:I6"/>
    <mergeCell ref="J5:J6"/>
    <mergeCell ref="A5:A6"/>
    <mergeCell ref="B5:B6"/>
    <mergeCell ref="C5:C6"/>
    <mergeCell ref="D5:D6"/>
    <mergeCell ref="E5:E6"/>
    <mergeCell ref="F5:F6"/>
    <mergeCell ref="G5:G6"/>
    <mergeCell ref="A42:I42"/>
    <mergeCell ref="A41:N41"/>
    <mergeCell ref="A44:G44"/>
    <mergeCell ref="K5:K6"/>
  </mergeCells>
  <pageMargins left="0" right="0" top="0" bottom="0" header="0.31496062992125984" footer="0.31496062992125984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3"/>
  <sheetViews>
    <sheetView view="pageBreakPreview" zoomScale="90" zoomScaleNormal="100" zoomScaleSheetLayoutView="90" workbookViewId="0">
      <selection activeCell="H1" sqref="H1:K1"/>
    </sheetView>
  </sheetViews>
  <sheetFormatPr defaultColWidth="9" defaultRowHeight="14.25"/>
  <cols>
    <col min="1" max="1" width="5.125" customWidth="1"/>
    <col min="2" max="2" width="40.625" customWidth="1"/>
    <col min="3" max="3" width="12.75" customWidth="1"/>
    <col min="4" max="4" width="9.75" customWidth="1"/>
    <col min="5" max="6" width="9.375" customWidth="1"/>
    <col min="7" max="7" width="6.125" customWidth="1"/>
    <col min="13" max="13" width="64.875" customWidth="1"/>
  </cols>
  <sheetData>
    <row r="1" spans="1:11" ht="15">
      <c r="A1" s="1" t="s">
        <v>49</v>
      </c>
      <c r="B1" s="1"/>
      <c r="C1" s="74" t="s">
        <v>348</v>
      </c>
      <c r="D1" s="74"/>
      <c r="E1" s="74"/>
      <c r="H1" s="75" t="s">
        <v>469</v>
      </c>
      <c r="I1" s="75"/>
      <c r="J1" s="75"/>
      <c r="K1" s="75"/>
    </row>
    <row r="2" spans="1:11" ht="15">
      <c r="A2" s="1"/>
      <c r="B2" s="1"/>
      <c r="H2" s="75" t="s">
        <v>388</v>
      </c>
      <c r="I2" s="75"/>
      <c r="J2" s="75"/>
      <c r="K2" s="75"/>
    </row>
    <row r="3" spans="1:11" ht="15">
      <c r="A3" s="1" t="s">
        <v>50</v>
      </c>
      <c r="B3" s="1"/>
    </row>
    <row r="5" spans="1:11" ht="14.25" customHeight="1">
      <c r="A5" s="63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315</v>
      </c>
      <c r="G5" s="63" t="s">
        <v>51</v>
      </c>
      <c r="H5" s="63" t="s">
        <v>325</v>
      </c>
      <c r="I5" s="63" t="s">
        <v>326</v>
      </c>
      <c r="J5" s="63" t="s">
        <v>327</v>
      </c>
      <c r="K5" s="63" t="s">
        <v>328</v>
      </c>
    </row>
    <row r="6" spans="1:11" ht="60.75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5" t="s">
        <v>52</v>
      </c>
      <c r="C8" s="30" t="s">
        <v>237</v>
      </c>
      <c r="D8" s="30" t="s">
        <v>11</v>
      </c>
      <c r="E8" s="38">
        <v>40</v>
      </c>
      <c r="F8" s="20"/>
      <c r="G8" s="21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>
      <c r="A9" s="3">
        <v>2</v>
      </c>
      <c r="B9" s="35" t="s">
        <v>53</v>
      </c>
      <c r="C9" s="30" t="s">
        <v>237</v>
      </c>
      <c r="D9" s="30" t="s">
        <v>11</v>
      </c>
      <c r="E9" s="38">
        <v>30</v>
      </c>
      <c r="F9" s="20"/>
      <c r="G9" s="21"/>
      <c r="H9" s="27">
        <f t="shared" ref="H9:H59" si="0">ROUND(F9*((G9/100)+1),2)</f>
        <v>0</v>
      </c>
      <c r="I9" s="28">
        <f t="shared" ref="I9:I59" si="1">ROUND(E9*F9,2)</f>
        <v>0</v>
      </c>
      <c r="J9" s="29">
        <f t="shared" ref="J9:J59" si="2">ROUND(I9*(G9/100),2)</f>
        <v>0</v>
      </c>
      <c r="K9" s="28">
        <f t="shared" ref="K9:K59" si="3">ROUND(I9*((G9/100+1)),2)</f>
        <v>0</v>
      </c>
    </row>
    <row r="10" spans="1:11">
      <c r="A10" s="3">
        <v>3</v>
      </c>
      <c r="B10" s="35" t="s">
        <v>54</v>
      </c>
      <c r="C10" s="30" t="s">
        <v>237</v>
      </c>
      <c r="D10" s="30" t="s">
        <v>11</v>
      </c>
      <c r="E10" s="38">
        <v>20</v>
      </c>
      <c r="F10" s="20"/>
      <c r="G10" s="21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>
      <c r="A11" s="3">
        <v>4</v>
      </c>
      <c r="B11" s="35" t="s">
        <v>55</v>
      </c>
      <c r="C11" s="30" t="s">
        <v>237</v>
      </c>
      <c r="D11" s="30" t="s">
        <v>11</v>
      </c>
      <c r="E11" s="38">
        <v>800</v>
      </c>
      <c r="F11" s="20"/>
      <c r="G11" s="21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5</v>
      </c>
      <c r="B12" s="35" t="s">
        <v>398</v>
      </c>
      <c r="C12" s="30" t="s">
        <v>237</v>
      </c>
      <c r="D12" s="30" t="s">
        <v>11</v>
      </c>
      <c r="E12" s="38">
        <v>150</v>
      </c>
      <c r="F12" s="20"/>
      <c r="G12" s="21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6</v>
      </c>
      <c r="B13" s="35" t="s">
        <v>56</v>
      </c>
      <c r="C13" s="30" t="s">
        <v>237</v>
      </c>
      <c r="D13" s="30" t="s">
        <v>11</v>
      </c>
      <c r="E13" s="38">
        <v>150</v>
      </c>
      <c r="F13" s="20"/>
      <c r="G13" s="21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>
      <c r="A14" s="3">
        <v>7</v>
      </c>
      <c r="B14" s="35" t="s">
        <v>57</v>
      </c>
      <c r="C14" s="30" t="s">
        <v>237</v>
      </c>
      <c r="D14" s="30" t="s">
        <v>11</v>
      </c>
      <c r="E14" s="38">
        <v>50</v>
      </c>
      <c r="F14" s="20"/>
      <c r="G14" s="21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>
      <c r="A15" s="3">
        <v>8</v>
      </c>
      <c r="B15" s="35" t="s">
        <v>58</v>
      </c>
      <c r="C15" s="30" t="s">
        <v>237</v>
      </c>
      <c r="D15" s="30" t="s">
        <v>11</v>
      </c>
      <c r="E15" s="38">
        <v>150</v>
      </c>
      <c r="F15" s="20"/>
      <c r="G15" s="21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>
      <c r="A16" s="3">
        <v>9</v>
      </c>
      <c r="B16" s="35" t="s">
        <v>412</v>
      </c>
      <c r="C16" s="30" t="s">
        <v>237</v>
      </c>
      <c r="D16" s="30" t="s">
        <v>11</v>
      </c>
      <c r="E16" s="38">
        <v>50</v>
      </c>
      <c r="F16" s="20"/>
      <c r="G16" s="21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>
      <c r="A17" s="3">
        <v>10</v>
      </c>
      <c r="B17" s="35" t="s">
        <v>59</v>
      </c>
      <c r="C17" s="30" t="s">
        <v>237</v>
      </c>
      <c r="D17" s="30" t="s">
        <v>11</v>
      </c>
      <c r="E17" s="38">
        <v>100</v>
      </c>
      <c r="F17" s="20"/>
      <c r="G17" s="21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>
      <c r="A18" s="3">
        <v>11</v>
      </c>
      <c r="B18" s="35" t="s">
        <v>60</v>
      </c>
      <c r="C18" s="30" t="s">
        <v>237</v>
      </c>
      <c r="D18" s="30" t="s">
        <v>11</v>
      </c>
      <c r="E18" s="38">
        <v>100</v>
      </c>
      <c r="F18" s="20"/>
      <c r="G18" s="21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>
      <c r="A19" s="3">
        <v>12</v>
      </c>
      <c r="B19" s="35" t="s">
        <v>61</v>
      </c>
      <c r="C19" s="30" t="s">
        <v>237</v>
      </c>
      <c r="D19" s="30" t="s">
        <v>11</v>
      </c>
      <c r="E19" s="38">
        <v>150</v>
      </c>
      <c r="F19" s="20"/>
      <c r="G19" s="21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>
      <c r="A20" s="3">
        <v>13</v>
      </c>
      <c r="B20" s="35" t="s">
        <v>62</v>
      </c>
      <c r="C20" s="30" t="s">
        <v>237</v>
      </c>
      <c r="D20" s="30" t="s">
        <v>11</v>
      </c>
      <c r="E20" s="38">
        <v>30</v>
      </c>
      <c r="F20" s="20"/>
      <c r="G20" s="21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>
      <c r="A21" s="3">
        <v>14</v>
      </c>
      <c r="B21" s="35" t="s">
        <v>416</v>
      </c>
      <c r="C21" s="30" t="s">
        <v>237</v>
      </c>
      <c r="D21" s="30" t="s">
        <v>11</v>
      </c>
      <c r="E21" s="38">
        <v>200</v>
      </c>
      <c r="F21" s="20"/>
      <c r="G21" s="21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>
      <c r="A22" s="3">
        <v>15</v>
      </c>
      <c r="B22" s="35" t="s">
        <v>63</v>
      </c>
      <c r="C22" s="30" t="s">
        <v>237</v>
      </c>
      <c r="D22" s="30" t="s">
        <v>11</v>
      </c>
      <c r="E22" s="38">
        <v>20</v>
      </c>
      <c r="F22" s="20"/>
      <c r="G22" s="21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>
      <c r="A23" s="3">
        <v>16</v>
      </c>
      <c r="B23" s="35" t="s">
        <v>417</v>
      </c>
      <c r="C23" s="30" t="s">
        <v>237</v>
      </c>
      <c r="D23" s="30" t="s">
        <v>11</v>
      </c>
      <c r="E23" s="38">
        <v>200</v>
      </c>
      <c r="F23" s="20"/>
      <c r="G23" s="21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>
      <c r="A24" s="3">
        <v>17</v>
      </c>
      <c r="B24" s="35" t="s">
        <v>64</v>
      </c>
      <c r="C24" s="30" t="s">
        <v>237</v>
      </c>
      <c r="D24" s="30" t="s">
        <v>11</v>
      </c>
      <c r="E24" s="38">
        <v>250</v>
      </c>
      <c r="F24" s="20"/>
      <c r="G24" s="21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>
      <c r="A25" s="3">
        <v>18</v>
      </c>
      <c r="B25" s="35" t="s">
        <v>419</v>
      </c>
      <c r="C25" s="30" t="s">
        <v>237</v>
      </c>
      <c r="D25" s="30" t="s">
        <v>11</v>
      </c>
      <c r="E25" s="38">
        <v>30</v>
      </c>
      <c r="F25" s="20"/>
      <c r="G25" s="21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>
      <c r="A26" s="3">
        <v>19</v>
      </c>
      <c r="B26" s="35" t="s">
        <v>418</v>
      </c>
      <c r="C26" s="30" t="s">
        <v>237</v>
      </c>
      <c r="D26" s="30" t="s">
        <v>11</v>
      </c>
      <c r="E26" s="38">
        <v>250</v>
      </c>
      <c r="F26" s="20"/>
      <c r="G26" s="21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>
      <c r="A27" s="3">
        <v>20</v>
      </c>
      <c r="B27" s="35" t="s">
        <v>65</v>
      </c>
      <c r="C27" s="30" t="s">
        <v>237</v>
      </c>
      <c r="D27" s="30" t="s">
        <v>11</v>
      </c>
      <c r="E27" s="38">
        <v>100</v>
      </c>
      <c r="F27" s="20"/>
      <c r="G27" s="21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>
      <c r="A28" s="3">
        <v>21</v>
      </c>
      <c r="B28" s="35" t="s">
        <v>396</v>
      </c>
      <c r="C28" s="30" t="s">
        <v>237</v>
      </c>
      <c r="D28" s="30" t="s">
        <v>11</v>
      </c>
      <c r="E28" s="38">
        <v>1000</v>
      </c>
      <c r="F28" s="20"/>
      <c r="G28" s="21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>
      <c r="A29" s="3">
        <v>22</v>
      </c>
      <c r="B29" s="35" t="s">
        <v>66</v>
      </c>
      <c r="C29" s="30" t="s">
        <v>237</v>
      </c>
      <c r="D29" s="30" t="s">
        <v>11</v>
      </c>
      <c r="E29" s="38">
        <v>100</v>
      </c>
      <c r="F29" s="20"/>
      <c r="G29" s="21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>
      <c r="A30" s="3">
        <v>23</v>
      </c>
      <c r="B30" s="35" t="s">
        <v>67</v>
      </c>
      <c r="C30" s="30" t="s">
        <v>237</v>
      </c>
      <c r="D30" s="30" t="s">
        <v>11</v>
      </c>
      <c r="E30" s="38">
        <v>100</v>
      </c>
      <c r="F30" s="20"/>
      <c r="G30" s="21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>
      <c r="A31" s="3">
        <v>24</v>
      </c>
      <c r="B31" s="35" t="s">
        <v>68</v>
      </c>
      <c r="C31" s="30" t="s">
        <v>237</v>
      </c>
      <c r="D31" s="30" t="s">
        <v>11</v>
      </c>
      <c r="E31" s="39">
        <v>900</v>
      </c>
      <c r="F31" s="20"/>
      <c r="G31" s="21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>
      <c r="A32" s="3">
        <v>25</v>
      </c>
      <c r="B32" s="35" t="s">
        <v>69</v>
      </c>
      <c r="C32" s="30" t="s">
        <v>237</v>
      </c>
      <c r="D32" s="30" t="s">
        <v>11</v>
      </c>
      <c r="E32" s="39">
        <v>100</v>
      </c>
      <c r="F32" s="20"/>
      <c r="G32" s="21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1">
      <c r="A33" s="3">
        <v>26</v>
      </c>
      <c r="B33" s="35" t="s">
        <v>70</v>
      </c>
      <c r="C33" s="30" t="s">
        <v>237</v>
      </c>
      <c r="D33" s="30" t="s">
        <v>11</v>
      </c>
      <c r="E33" s="39">
        <v>800</v>
      </c>
      <c r="F33" s="20"/>
      <c r="G33" s="21"/>
      <c r="H33" s="27">
        <f t="shared" si="0"/>
        <v>0</v>
      </c>
      <c r="I33" s="28">
        <f t="shared" si="1"/>
        <v>0</v>
      </c>
      <c r="J33" s="29">
        <f t="shared" si="2"/>
        <v>0</v>
      </c>
      <c r="K33" s="28">
        <f t="shared" si="3"/>
        <v>0</v>
      </c>
    </row>
    <row r="34" spans="1:11">
      <c r="A34" s="3">
        <v>27</v>
      </c>
      <c r="B34" s="35" t="s">
        <v>410</v>
      </c>
      <c r="C34" s="30" t="s">
        <v>237</v>
      </c>
      <c r="D34" s="30" t="s">
        <v>11</v>
      </c>
      <c r="E34" s="39">
        <v>200</v>
      </c>
      <c r="F34" s="20"/>
      <c r="G34" s="21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1">
      <c r="A35" s="3">
        <v>28</v>
      </c>
      <c r="B35" s="35" t="s">
        <v>414</v>
      </c>
      <c r="C35" s="30" t="s">
        <v>237</v>
      </c>
      <c r="D35" s="30" t="s">
        <v>11</v>
      </c>
      <c r="E35" s="39">
        <v>200</v>
      </c>
      <c r="F35" s="20"/>
      <c r="G35" s="21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1">
      <c r="A36" s="3">
        <v>29</v>
      </c>
      <c r="B36" s="35" t="s">
        <v>413</v>
      </c>
      <c r="C36" s="30" t="s">
        <v>237</v>
      </c>
      <c r="D36" s="30" t="s">
        <v>11</v>
      </c>
      <c r="E36" s="39">
        <v>50</v>
      </c>
      <c r="F36" s="20"/>
      <c r="G36" s="21"/>
      <c r="H36" s="27">
        <f t="shared" si="0"/>
        <v>0</v>
      </c>
      <c r="I36" s="28">
        <f t="shared" si="1"/>
        <v>0</v>
      </c>
      <c r="J36" s="29">
        <f t="shared" si="2"/>
        <v>0</v>
      </c>
      <c r="K36" s="28">
        <f t="shared" si="3"/>
        <v>0</v>
      </c>
    </row>
    <row r="37" spans="1:11">
      <c r="A37" s="3">
        <v>30</v>
      </c>
      <c r="B37" s="35" t="s">
        <v>400</v>
      </c>
      <c r="C37" s="30" t="s">
        <v>237</v>
      </c>
      <c r="D37" s="30" t="s">
        <v>11</v>
      </c>
      <c r="E37" s="39">
        <v>150</v>
      </c>
      <c r="F37" s="20"/>
      <c r="G37" s="21"/>
      <c r="H37" s="27">
        <f t="shared" si="0"/>
        <v>0</v>
      </c>
      <c r="I37" s="28">
        <f t="shared" si="1"/>
        <v>0</v>
      </c>
      <c r="J37" s="29">
        <f t="shared" si="2"/>
        <v>0</v>
      </c>
      <c r="K37" s="28">
        <f t="shared" si="3"/>
        <v>0</v>
      </c>
    </row>
    <row r="38" spans="1:11">
      <c r="A38" s="3">
        <v>31</v>
      </c>
      <c r="B38" s="35" t="s">
        <v>407</v>
      </c>
      <c r="C38" s="30" t="s">
        <v>237</v>
      </c>
      <c r="D38" s="30" t="s">
        <v>11</v>
      </c>
      <c r="E38" s="39">
        <v>100</v>
      </c>
      <c r="F38" s="20"/>
      <c r="G38" s="21"/>
      <c r="H38" s="27">
        <f t="shared" si="0"/>
        <v>0</v>
      </c>
      <c r="I38" s="28">
        <f t="shared" si="1"/>
        <v>0</v>
      </c>
      <c r="J38" s="29">
        <f t="shared" si="2"/>
        <v>0</v>
      </c>
      <c r="K38" s="28">
        <f t="shared" si="3"/>
        <v>0</v>
      </c>
    </row>
    <row r="39" spans="1:11">
      <c r="A39" s="3">
        <v>32</v>
      </c>
      <c r="B39" s="35" t="s">
        <v>406</v>
      </c>
      <c r="C39" s="30" t="s">
        <v>237</v>
      </c>
      <c r="D39" s="30" t="s">
        <v>11</v>
      </c>
      <c r="E39" s="39">
        <v>50</v>
      </c>
      <c r="F39" s="20"/>
      <c r="G39" s="21"/>
      <c r="H39" s="27">
        <f t="shared" si="0"/>
        <v>0</v>
      </c>
      <c r="I39" s="28">
        <f t="shared" si="1"/>
        <v>0</v>
      </c>
      <c r="J39" s="29">
        <f t="shared" si="2"/>
        <v>0</v>
      </c>
      <c r="K39" s="28">
        <f t="shared" si="3"/>
        <v>0</v>
      </c>
    </row>
    <row r="40" spans="1:11">
      <c r="A40" s="3">
        <v>33</v>
      </c>
      <c r="B40" s="35" t="s">
        <v>408</v>
      </c>
      <c r="C40" s="30" t="s">
        <v>237</v>
      </c>
      <c r="D40" s="30" t="s">
        <v>11</v>
      </c>
      <c r="E40" s="39">
        <v>100</v>
      </c>
      <c r="F40" s="20"/>
      <c r="G40" s="21"/>
      <c r="H40" s="27">
        <f t="shared" si="0"/>
        <v>0</v>
      </c>
      <c r="I40" s="28">
        <f t="shared" si="1"/>
        <v>0</v>
      </c>
      <c r="J40" s="29">
        <f t="shared" si="2"/>
        <v>0</v>
      </c>
      <c r="K40" s="28">
        <f t="shared" si="3"/>
        <v>0</v>
      </c>
    </row>
    <row r="41" spans="1:11">
      <c r="A41" s="3">
        <v>34</v>
      </c>
      <c r="B41" s="35" t="s">
        <v>405</v>
      </c>
      <c r="C41" s="30" t="s">
        <v>237</v>
      </c>
      <c r="D41" s="30" t="s">
        <v>11</v>
      </c>
      <c r="E41" s="39">
        <v>150</v>
      </c>
      <c r="F41" s="20"/>
      <c r="G41" s="21"/>
      <c r="H41" s="27">
        <f t="shared" si="0"/>
        <v>0</v>
      </c>
      <c r="I41" s="28">
        <f t="shared" si="1"/>
        <v>0</v>
      </c>
      <c r="J41" s="29">
        <f t="shared" si="2"/>
        <v>0</v>
      </c>
      <c r="K41" s="28">
        <f t="shared" si="3"/>
        <v>0</v>
      </c>
    </row>
    <row r="42" spans="1:11">
      <c r="A42" s="3">
        <v>35</v>
      </c>
      <c r="B42" s="35" t="s">
        <v>399</v>
      </c>
      <c r="C42" s="30" t="s">
        <v>237</v>
      </c>
      <c r="D42" s="30" t="s">
        <v>11</v>
      </c>
      <c r="E42" s="39">
        <v>150</v>
      </c>
      <c r="F42" s="20"/>
      <c r="G42" s="21"/>
      <c r="H42" s="27">
        <f t="shared" si="0"/>
        <v>0</v>
      </c>
      <c r="I42" s="28">
        <f t="shared" si="1"/>
        <v>0</v>
      </c>
      <c r="J42" s="29">
        <f t="shared" si="2"/>
        <v>0</v>
      </c>
      <c r="K42" s="28">
        <f t="shared" si="3"/>
        <v>0</v>
      </c>
    </row>
    <row r="43" spans="1:11">
      <c r="A43" s="3">
        <v>36</v>
      </c>
      <c r="B43" s="35" t="s">
        <v>71</v>
      </c>
      <c r="C43" s="30" t="s">
        <v>237</v>
      </c>
      <c r="D43" s="30" t="s">
        <v>11</v>
      </c>
      <c r="E43" s="39">
        <v>800</v>
      </c>
      <c r="F43" s="20"/>
      <c r="G43" s="21"/>
      <c r="H43" s="27">
        <f t="shared" si="0"/>
        <v>0</v>
      </c>
      <c r="I43" s="28">
        <f t="shared" si="1"/>
        <v>0</v>
      </c>
      <c r="J43" s="29">
        <f t="shared" si="2"/>
        <v>0</v>
      </c>
      <c r="K43" s="28">
        <f t="shared" si="3"/>
        <v>0</v>
      </c>
    </row>
    <row r="44" spans="1:11">
      <c r="A44" s="3">
        <v>37</v>
      </c>
      <c r="B44" s="35" t="s">
        <v>72</v>
      </c>
      <c r="C44" s="30" t="s">
        <v>237</v>
      </c>
      <c r="D44" s="30" t="s">
        <v>11</v>
      </c>
      <c r="E44" s="39">
        <v>30</v>
      </c>
      <c r="F44" s="20"/>
      <c r="G44" s="21"/>
      <c r="H44" s="27">
        <f t="shared" si="0"/>
        <v>0</v>
      </c>
      <c r="I44" s="28">
        <f t="shared" si="1"/>
        <v>0</v>
      </c>
      <c r="J44" s="29">
        <f t="shared" si="2"/>
        <v>0</v>
      </c>
      <c r="K44" s="28">
        <f t="shared" si="3"/>
        <v>0</v>
      </c>
    </row>
    <row r="45" spans="1:11">
      <c r="A45" s="3">
        <v>38</v>
      </c>
      <c r="B45" s="35" t="s">
        <v>73</v>
      </c>
      <c r="C45" s="30" t="s">
        <v>237</v>
      </c>
      <c r="D45" s="30" t="s">
        <v>11</v>
      </c>
      <c r="E45" s="39">
        <v>250</v>
      </c>
      <c r="F45" s="20"/>
      <c r="G45" s="21"/>
      <c r="H45" s="27">
        <f t="shared" si="0"/>
        <v>0</v>
      </c>
      <c r="I45" s="28">
        <f t="shared" si="1"/>
        <v>0</v>
      </c>
      <c r="J45" s="29">
        <f t="shared" si="2"/>
        <v>0</v>
      </c>
      <c r="K45" s="28">
        <f t="shared" si="3"/>
        <v>0</v>
      </c>
    </row>
    <row r="46" spans="1:11">
      <c r="A46" s="3">
        <v>39</v>
      </c>
      <c r="B46" s="35" t="s">
        <v>228</v>
      </c>
      <c r="C46" s="30" t="s">
        <v>237</v>
      </c>
      <c r="D46" s="30" t="s">
        <v>11</v>
      </c>
      <c r="E46" s="39">
        <v>150</v>
      </c>
      <c r="F46" s="20"/>
      <c r="G46" s="21"/>
      <c r="H46" s="27">
        <f t="shared" si="0"/>
        <v>0</v>
      </c>
      <c r="I46" s="28">
        <f t="shared" si="1"/>
        <v>0</v>
      </c>
      <c r="J46" s="29">
        <f t="shared" si="2"/>
        <v>0</v>
      </c>
      <c r="K46" s="28">
        <f t="shared" si="3"/>
        <v>0</v>
      </c>
    </row>
    <row r="47" spans="1:11">
      <c r="A47" s="3">
        <v>40</v>
      </c>
      <c r="B47" s="35" t="s">
        <v>74</v>
      </c>
      <c r="C47" s="30" t="s">
        <v>237</v>
      </c>
      <c r="D47" s="30" t="s">
        <v>11</v>
      </c>
      <c r="E47" s="39">
        <v>120</v>
      </c>
      <c r="F47" s="20"/>
      <c r="G47" s="21"/>
      <c r="H47" s="27">
        <f t="shared" si="0"/>
        <v>0</v>
      </c>
      <c r="I47" s="28">
        <f t="shared" si="1"/>
        <v>0</v>
      </c>
      <c r="J47" s="29">
        <f t="shared" si="2"/>
        <v>0</v>
      </c>
      <c r="K47" s="28">
        <f t="shared" si="3"/>
        <v>0</v>
      </c>
    </row>
    <row r="48" spans="1:11">
      <c r="A48" s="3">
        <v>41</v>
      </c>
      <c r="B48" s="35" t="s">
        <v>403</v>
      </c>
      <c r="C48" s="30" t="s">
        <v>237</v>
      </c>
      <c r="D48" s="30" t="s">
        <v>11</v>
      </c>
      <c r="E48" s="39">
        <v>120</v>
      </c>
      <c r="F48" s="20"/>
      <c r="G48" s="21"/>
      <c r="H48" s="27">
        <f t="shared" si="0"/>
        <v>0</v>
      </c>
      <c r="I48" s="28">
        <f t="shared" si="1"/>
        <v>0</v>
      </c>
      <c r="J48" s="29">
        <f t="shared" si="2"/>
        <v>0</v>
      </c>
      <c r="K48" s="28">
        <f t="shared" si="3"/>
        <v>0</v>
      </c>
    </row>
    <row r="49" spans="1:14">
      <c r="A49" s="3">
        <v>42</v>
      </c>
      <c r="B49" s="35" t="s">
        <v>402</v>
      </c>
      <c r="C49" s="30" t="s">
        <v>237</v>
      </c>
      <c r="D49" s="30" t="s">
        <v>11</v>
      </c>
      <c r="E49" s="39">
        <v>100</v>
      </c>
      <c r="F49" s="20"/>
      <c r="G49" s="21"/>
      <c r="H49" s="27">
        <f t="shared" si="0"/>
        <v>0</v>
      </c>
      <c r="I49" s="28">
        <f t="shared" si="1"/>
        <v>0</v>
      </c>
      <c r="J49" s="29">
        <f t="shared" si="2"/>
        <v>0</v>
      </c>
      <c r="K49" s="28">
        <f t="shared" si="3"/>
        <v>0</v>
      </c>
    </row>
    <row r="50" spans="1:14">
      <c r="A50" s="3">
        <v>43</v>
      </c>
      <c r="B50" s="35" t="s">
        <v>409</v>
      </c>
      <c r="C50" s="30" t="s">
        <v>237</v>
      </c>
      <c r="D50" s="30" t="s">
        <v>11</v>
      </c>
      <c r="E50" s="39">
        <v>100</v>
      </c>
      <c r="F50" s="20"/>
      <c r="G50" s="21"/>
      <c r="H50" s="27">
        <f t="shared" si="0"/>
        <v>0</v>
      </c>
      <c r="I50" s="28">
        <f t="shared" si="1"/>
        <v>0</v>
      </c>
      <c r="J50" s="29">
        <f t="shared" si="2"/>
        <v>0</v>
      </c>
      <c r="K50" s="28">
        <f t="shared" si="3"/>
        <v>0</v>
      </c>
    </row>
    <row r="51" spans="1:14">
      <c r="A51" s="3">
        <v>44</v>
      </c>
      <c r="B51" s="35" t="s">
        <v>401</v>
      </c>
      <c r="C51" s="30" t="s">
        <v>237</v>
      </c>
      <c r="D51" s="30" t="s">
        <v>11</v>
      </c>
      <c r="E51" s="39">
        <v>100</v>
      </c>
      <c r="F51" s="20"/>
      <c r="G51" s="21"/>
      <c r="H51" s="27">
        <f t="shared" si="0"/>
        <v>0</v>
      </c>
      <c r="I51" s="28">
        <f t="shared" si="1"/>
        <v>0</v>
      </c>
      <c r="J51" s="29">
        <f t="shared" si="2"/>
        <v>0</v>
      </c>
      <c r="K51" s="28">
        <f t="shared" si="3"/>
        <v>0</v>
      </c>
    </row>
    <row r="52" spans="1:14">
      <c r="A52" s="3">
        <v>45</v>
      </c>
      <c r="B52" s="35" t="s">
        <v>397</v>
      </c>
      <c r="C52" s="30" t="s">
        <v>237</v>
      </c>
      <c r="D52" s="30" t="s">
        <v>11</v>
      </c>
      <c r="E52" s="39">
        <v>200</v>
      </c>
      <c r="F52" s="20"/>
      <c r="G52" s="21"/>
      <c r="H52" s="27">
        <f t="shared" si="0"/>
        <v>0</v>
      </c>
      <c r="I52" s="28">
        <f t="shared" si="1"/>
        <v>0</v>
      </c>
      <c r="J52" s="29">
        <f t="shared" si="2"/>
        <v>0</v>
      </c>
      <c r="K52" s="28">
        <f t="shared" si="3"/>
        <v>0</v>
      </c>
    </row>
    <row r="53" spans="1:14">
      <c r="A53" s="3">
        <v>46</v>
      </c>
      <c r="B53" s="35" t="s">
        <v>404</v>
      </c>
      <c r="C53" s="30" t="s">
        <v>237</v>
      </c>
      <c r="D53" s="30" t="s">
        <v>11</v>
      </c>
      <c r="E53" s="39">
        <v>200</v>
      </c>
      <c r="F53" s="20"/>
      <c r="G53" s="21"/>
      <c r="H53" s="27">
        <f t="shared" si="0"/>
        <v>0</v>
      </c>
      <c r="I53" s="28">
        <f t="shared" si="1"/>
        <v>0</v>
      </c>
      <c r="J53" s="29">
        <f t="shared" si="2"/>
        <v>0</v>
      </c>
      <c r="K53" s="28">
        <f t="shared" si="3"/>
        <v>0</v>
      </c>
    </row>
    <row r="54" spans="1:14">
      <c r="A54" s="3">
        <v>47</v>
      </c>
      <c r="B54" s="35" t="s">
        <v>75</v>
      </c>
      <c r="C54" s="30" t="s">
        <v>237</v>
      </c>
      <c r="D54" s="30" t="s">
        <v>11</v>
      </c>
      <c r="E54" s="39">
        <v>200</v>
      </c>
      <c r="F54" s="20"/>
      <c r="G54" s="21"/>
      <c r="H54" s="27">
        <f t="shared" si="0"/>
        <v>0</v>
      </c>
      <c r="I54" s="28">
        <f t="shared" si="1"/>
        <v>0</v>
      </c>
      <c r="J54" s="29">
        <f t="shared" si="2"/>
        <v>0</v>
      </c>
      <c r="K54" s="28">
        <f t="shared" si="3"/>
        <v>0</v>
      </c>
    </row>
    <row r="55" spans="1:14">
      <c r="A55" s="3">
        <v>48</v>
      </c>
      <c r="B55" s="35" t="s">
        <v>76</v>
      </c>
      <c r="C55" s="30" t="s">
        <v>237</v>
      </c>
      <c r="D55" s="30" t="s">
        <v>11</v>
      </c>
      <c r="E55" s="39">
        <v>5</v>
      </c>
      <c r="F55" s="20"/>
      <c r="G55" s="21"/>
      <c r="H55" s="27">
        <f t="shared" si="0"/>
        <v>0</v>
      </c>
      <c r="I55" s="28">
        <f t="shared" si="1"/>
        <v>0</v>
      </c>
      <c r="J55" s="29">
        <f t="shared" si="2"/>
        <v>0</v>
      </c>
      <c r="K55" s="28">
        <f t="shared" si="3"/>
        <v>0</v>
      </c>
    </row>
    <row r="56" spans="1:14">
      <c r="A56" s="3">
        <v>49</v>
      </c>
      <c r="B56" s="35" t="s">
        <v>374</v>
      </c>
      <c r="C56" s="30" t="s">
        <v>237</v>
      </c>
      <c r="D56" s="30" t="s">
        <v>11</v>
      </c>
      <c r="E56" s="39">
        <v>50</v>
      </c>
      <c r="F56" s="20"/>
      <c r="G56" s="21"/>
      <c r="H56" s="27">
        <f t="shared" si="0"/>
        <v>0</v>
      </c>
      <c r="I56" s="28">
        <f t="shared" si="1"/>
        <v>0</v>
      </c>
      <c r="J56" s="29">
        <f t="shared" si="2"/>
        <v>0</v>
      </c>
      <c r="K56" s="28">
        <f t="shared" si="3"/>
        <v>0</v>
      </c>
    </row>
    <row r="57" spans="1:14">
      <c r="A57" s="19">
        <v>50</v>
      </c>
      <c r="B57" s="35" t="s">
        <v>411</v>
      </c>
      <c r="C57" s="30" t="s">
        <v>237</v>
      </c>
      <c r="D57" s="30" t="s">
        <v>11</v>
      </c>
      <c r="E57" s="39">
        <v>100</v>
      </c>
      <c r="F57" s="20"/>
      <c r="G57" s="21"/>
      <c r="H57" s="27">
        <f t="shared" ref="H57" si="4">ROUND(F57*((G57/100)+1),2)</f>
        <v>0</v>
      </c>
      <c r="I57" s="28">
        <f t="shared" ref="I57" si="5">ROUND(E57*F57,2)</f>
        <v>0</v>
      </c>
      <c r="J57" s="29">
        <f t="shared" ref="J57" si="6">ROUND(I57*(G57/100),2)</f>
        <v>0</v>
      </c>
      <c r="K57" s="28">
        <f t="shared" ref="K57" si="7">ROUND(I57*((G57/100+1)),2)</f>
        <v>0</v>
      </c>
    </row>
    <row r="58" spans="1:14">
      <c r="A58" s="19">
        <v>51</v>
      </c>
      <c r="B58" s="35" t="s">
        <v>373</v>
      </c>
      <c r="C58" s="30" t="s">
        <v>237</v>
      </c>
      <c r="D58" s="30" t="s">
        <v>11</v>
      </c>
      <c r="E58" s="39">
        <v>150</v>
      </c>
      <c r="F58" s="20"/>
      <c r="G58" s="21"/>
      <c r="H58" s="27">
        <f t="shared" ref="H58" si="8">ROUND(F58*((G58/100)+1),2)</f>
        <v>0</v>
      </c>
      <c r="I58" s="28">
        <f t="shared" ref="I58" si="9">ROUND(E58*F58,2)</f>
        <v>0</v>
      </c>
      <c r="J58" s="29">
        <f t="shared" ref="J58" si="10">ROUND(I58*(G58/100),2)</f>
        <v>0</v>
      </c>
      <c r="K58" s="28">
        <f t="shared" ref="K58" si="11">ROUND(I58*((G58/100+1)),2)</f>
        <v>0</v>
      </c>
    </row>
    <row r="59" spans="1:14">
      <c r="A59" s="19">
        <v>52</v>
      </c>
      <c r="B59" s="35" t="s">
        <v>415</v>
      </c>
      <c r="C59" s="30" t="s">
        <v>237</v>
      </c>
      <c r="D59" s="30" t="s">
        <v>11</v>
      </c>
      <c r="E59" s="39">
        <v>200</v>
      </c>
      <c r="F59" s="20"/>
      <c r="G59" s="21"/>
      <c r="H59" s="27">
        <f t="shared" si="0"/>
        <v>0</v>
      </c>
      <c r="I59" s="28">
        <f t="shared" si="1"/>
        <v>0</v>
      </c>
      <c r="J59" s="29">
        <f t="shared" si="2"/>
        <v>0</v>
      </c>
      <c r="K59" s="28">
        <f t="shared" si="3"/>
        <v>0</v>
      </c>
    </row>
    <row r="60" spans="1:14" ht="21" customHeight="1">
      <c r="A60" s="67" t="s">
        <v>77</v>
      </c>
      <c r="B60" s="68"/>
      <c r="C60" s="68"/>
      <c r="D60" s="68"/>
      <c r="E60" s="68"/>
      <c r="F60" s="68"/>
      <c r="G60" s="68"/>
      <c r="H60" s="69"/>
      <c r="I60" s="43">
        <f>SUM(I8:I59)</f>
        <v>0</v>
      </c>
      <c r="J60" s="43">
        <f>SUM(J8:J59)</f>
        <v>0</v>
      </c>
      <c r="K60" s="43">
        <f>SUM(K8:K59)</f>
        <v>0</v>
      </c>
    </row>
    <row r="61" spans="1:14">
      <c r="A61" t="s">
        <v>13</v>
      </c>
    </row>
    <row r="63" spans="1:14" ht="15">
      <c r="A63" s="72" t="s">
        <v>234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</row>
    <row r="64" spans="1:14" ht="15">
      <c r="A64" s="70" t="s">
        <v>235</v>
      </c>
      <c r="B64" s="70"/>
      <c r="C64" s="70"/>
      <c r="D64" s="70"/>
      <c r="E64" s="70"/>
      <c r="F64" s="70"/>
      <c r="G64" s="70"/>
      <c r="H64" s="70"/>
      <c r="I64" s="70"/>
      <c r="J64" s="70"/>
      <c r="K64" s="25"/>
      <c r="L64" s="25"/>
      <c r="M64" s="25"/>
      <c r="N64" s="25"/>
    </row>
    <row r="65" spans="1:13">
      <c r="A65" s="71" t="s">
        <v>424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26"/>
      <c r="M65" s="26"/>
    </row>
    <row r="66" spans="1:13">
      <c r="A66" s="84"/>
      <c r="B66" s="84"/>
      <c r="C66" s="84"/>
      <c r="D66" s="84"/>
      <c r="E66" s="84"/>
      <c r="F66" s="84"/>
      <c r="G66" s="84"/>
    </row>
    <row r="67" spans="1:13" ht="15">
      <c r="A67" s="61"/>
      <c r="B67" s="62"/>
      <c r="C67" s="62"/>
      <c r="D67" s="62"/>
      <c r="E67" s="62"/>
      <c r="F67" s="62"/>
      <c r="G67" s="62"/>
    </row>
    <row r="68" spans="1:13">
      <c r="F68" s="57" t="s">
        <v>359</v>
      </c>
      <c r="G68" s="57"/>
      <c r="H68" s="57"/>
      <c r="I68" s="57"/>
      <c r="J68" s="57"/>
    </row>
    <row r="69" spans="1:13">
      <c r="A69" s="6"/>
      <c r="F69" s="57" t="s">
        <v>360</v>
      </c>
      <c r="G69" s="57"/>
      <c r="H69" s="57"/>
      <c r="I69" s="57"/>
      <c r="J69" s="57"/>
    </row>
    <row r="73" spans="1:13">
      <c r="B73" s="17"/>
    </row>
  </sheetData>
  <protectedRanges>
    <protectedRange sqref="F8:G59" name="Rozstęp3"/>
  </protectedRanges>
  <mergeCells count="20">
    <mergeCell ref="C1:E1"/>
    <mergeCell ref="H1:K1"/>
    <mergeCell ref="A65:K65"/>
    <mergeCell ref="H2:K2"/>
    <mergeCell ref="A67:G67"/>
    <mergeCell ref="A60:H60"/>
    <mergeCell ref="H5:H6"/>
    <mergeCell ref="I5:I6"/>
    <mergeCell ref="J5:J6"/>
    <mergeCell ref="A5:A6"/>
    <mergeCell ref="B5:B6"/>
    <mergeCell ref="C5:C6"/>
    <mergeCell ref="D5:D6"/>
    <mergeCell ref="E5:E6"/>
    <mergeCell ref="F5:F6"/>
    <mergeCell ref="G5:G6"/>
    <mergeCell ref="A64:J64"/>
    <mergeCell ref="A63:N63"/>
    <mergeCell ref="A66:G66"/>
    <mergeCell ref="K5:K6"/>
  </mergeCells>
  <pageMargins left="0" right="0" top="0.15748031496062992" bottom="0.15748031496062992" header="0.31496062992125984" footer="0.31496062992125984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workbookViewId="0">
      <selection activeCell="H1" sqref="H1:K1"/>
    </sheetView>
  </sheetViews>
  <sheetFormatPr defaultColWidth="9" defaultRowHeight="14.25"/>
  <cols>
    <col min="1" max="1" width="4.25" customWidth="1"/>
    <col min="2" max="2" width="21.75" customWidth="1"/>
    <col min="3" max="3" width="17.375" customWidth="1"/>
    <col min="4" max="4" width="7" customWidth="1"/>
    <col min="5" max="5" width="10.625" customWidth="1"/>
    <col min="6" max="6" width="10.125" customWidth="1"/>
    <col min="7" max="7" width="7.5" customWidth="1"/>
    <col min="13" max="13" width="54.25" customWidth="1"/>
  </cols>
  <sheetData>
    <row r="1" spans="1:11" ht="15">
      <c r="A1" s="1" t="s">
        <v>78</v>
      </c>
      <c r="B1" s="1"/>
      <c r="C1" s="74" t="s">
        <v>348</v>
      </c>
      <c r="D1" s="74"/>
      <c r="E1" s="74"/>
      <c r="H1" s="75" t="s">
        <v>469</v>
      </c>
      <c r="I1" s="75"/>
      <c r="J1" s="75"/>
      <c r="K1" s="75"/>
    </row>
    <row r="2" spans="1:11" ht="15">
      <c r="A2" s="1"/>
      <c r="B2" s="1"/>
      <c r="H2" s="75" t="s">
        <v>387</v>
      </c>
      <c r="I2" s="75"/>
      <c r="J2" s="75"/>
      <c r="K2" s="75"/>
    </row>
    <row r="3" spans="1:11" ht="15">
      <c r="A3" s="1" t="s">
        <v>79</v>
      </c>
      <c r="B3" s="1"/>
    </row>
    <row r="5" spans="1:11" ht="14.25" customHeight="1">
      <c r="A5" s="63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315</v>
      </c>
      <c r="G5" s="63" t="s">
        <v>51</v>
      </c>
      <c r="H5" s="63" t="s">
        <v>316</v>
      </c>
      <c r="I5" s="63" t="s">
        <v>323</v>
      </c>
      <c r="J5" s="63" t="s">
        <v>317</v>
      </c>
      <c r="K5" s="63" t="s">
        <v>322</v>
      </c>
    </row>
    <row r="6" spans="1:11" ht="63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3" t="s">
        <v>80</v>
      </c>
      <c r="C8" s="32" t="s">
        <v>41</v>
      </c>
      <c r="D8" s="32" t="s">
        <v>11</v>
      </c>
      <c r="E8" s="41">
        <v>200</v>
      </c>
      <c r="F8" s="4"/>
      <c r="G8" s="4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>
      <c r="A9" s="3">
        <v>2</v>
      </c>
      <c r="B9" s="33" t="s">
        <v>81</v>
      </c>
      <c r="C9" s="32" t="s">
        <v>41</v>
      </c>
      <c r="D9" s="32" t="s">
        <v>11</v>
      </c>
      <c r="E9" s="41">
        <v>1800</v>
      </c>
      <c r="F9" s="4"/>
      <c r="G9" s="4"/>
      <c r="H9" s="27">
        <f t="shared" ref="H9:H55" si="0">ROUND(F9*((G9/100)+1),2)</f>
        <v>0</v>
      </c>
      <c r="I9" s="28">
        <f t="shared" ref="I9:I59" si="1">ROUND(E9*F9,2)</f>
        <v>0</v>
      </c>
      <c r="J9" s="29">
        <f t="shared" ref="J9:J59" si="2">ROUND(I9*(G9/100),2)</f>
        <v>0</v>
      </c>
      <c r="K9" s="28">
        <f t="shared" ref="K9:K59" si="3">ROUND(I9*((G9/100+1)),2)</f>
        <v>0</v>
      </c>
    </row>
    <row r="10" spans="1:11">
      <c r="A10" s="3">
        <v>3</v>
      </c>
      <c r="B10" s="33" t="s">
        <v>82</v>
      </c>
      <c r="C10" s="32" t="s">
        <v>41</v>
      </c>
      <c r="D10" s="32" t="s">
        <v>11</v>
      </c>
      <c r="E10" s="41">
        <v>50</v>
      </c>
      <c r="F10" s="4"/>
      <c r="G10" s="4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>
      <c r="A11" s="3">
        <v>4</v>
      </c>
      <c r="B11" s="33" t="s">
        <v>83</v>
      </c>
      <c r="C11" s="32" t="s">
        <v>41</v>
      </c>
      <c r="D11" s="32" t="s">
        <v>11</v>
      </c>
      <c r="E11" s="41">
        <v>200</v>
      </c>
      <c r="F11" s="4"/>
      <c r="G11" s="4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5</v>
      </c>
      <c r="B12" s="33" t="s">
        <v>84</v>
      </c>
      <c r="C12" s="32" t="s">
        <v>41</v>
      </c>
      <c r="D12" s="32" t="s">
        <v>11</v>
      </c>
      <c r="E12" s="41">
        <v>1200</v>
      </c>
      <c r="F12" s="4"/>
      <c r="G12" s="4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6</v>
      </c>
      <c r="B13" s="33" t="s">
        <v>85</v>
      </c>
      <c r="C13" s="32" t="s">
        <v>41</v>
      </c>
      <c r="D13" s="32" t="s">
        <v>11</v>
      </c>
      <c r="E13" s="41">
        <v>1200</v>
      </c>
      <c r="F13" s="4"/>
      <c r="G13" s="4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>
      <c r="A14" s="3">
        <v>7</v>
      </c>
      <c r="B14" s="33" t="s">
        <v>86</v>
      </c>
      <c r="C14" s="32" t="s">
        <v>41</v>
      </c>
      <c r="D14" s="32" t="s">
        <v>11</v>
      </c>
      <c r="E14" s="41">
        <v>30</v>
      </c>
      <c r="F14" s="4"/>
      <c r="G14" s="4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>
      <c r="A15" s="3">
        <v>8</v>
      </c>
      <c r="B15" s="33" t="s">
        <v>87</v>
      </c>
      <c r="C15" s="32" t="s">
        <v>41</v>
      </c>
      <c r="D15" s="32" t="s">
        <v>11</v>
      </c>
      <c r="E15" s="41">
        <v>250</v>
      </c>
      <c r="F15" s="4"/>
      <c r="G15" s="4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>
      <c r="A16" s="3">
        <v>9</v>
      </c>
      <c r="B16" s="33" t="s">
        <v>88</v>
      </c>
      <c r="C16" s="32" t="s">
        <v>41</v>
      </c>
      <c r="D16" s="32" t="s">
        <v>11</v>
      </c>
      <c r="E16" s="41">
        <v>40</v>
      </c>
      <c r="F16" s="4"/>
      <c r="G16" s="4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>
      <c r="A17" s="3">
        <v>10</v>
      </c>
      <c r="B17" s="33" t="s">
        <v>194</v>
      </c>
      <c r="C17" s="32" t="s">
        <v>41</v>
      </c>
      <c r="D17" s="32" t="s">
        <v>11</v>
      </c>
      <c r="E17" s="41">
        <v>30</v>
      </c>
      <c r="F17" s="4"/>
      <c r="G17" s="4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>
      <c r="A18" s="3">
        <v>11</v>
      </c>
      <c r="B18" s="33" t="s">
        <v>376</v>
      </c>
      <c r="C18" s="32" t="s">
        <v>41</v>
      </c>
      <c r="D18" s="32" t="s">
        <v>11</v>
      </c>
      <c r="E18" s="41">
        <v>350</v>
      </c>
      <c r="F18" s="4"/>
      <c r="G18" s="4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>
      <c r="A19" s="3">
        <v>12</v>
      </c>
      <c r="B19" s="33" t="s">
        <v>89</v>
      </c>
      <c r="C19" s="32" t="s">
        <v>41</v>
      </c>
      <c r="D19" s="32" t="s">
        <v>11</v>
      </c>
      <c r="E19" s="41">
        <v>20</v>
      </c>
      <c r="F19" s="4"/>
      <c r="G19" s="4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>
      <c r="A20" s="3">
        <v>13</v>
      </c>
      <c r="B20" s="33" t="s">
        <v>90</v>
      </c>
      <c r="C20" s="32" t="s">
        <v>41</v>
      </c>
      <c r="D20" s="32" t="s">
        <v>11</v>
      </c>
      <c r="E20" s="41">
        <v>20</v>
      </c>
      <c r="F20" s="4"/>
      <c r="G20" s="4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>
      <c r="A21" s="3">
        <v>14</v>
      </c>
      <c r="B21" s="33" t="s">
        <v>91</v>
      </c>
      <c r="C21" s="32" t="s">
        <v>41</v>
      </c>
      <c r="D21" s="32" t="s">
        <v>11</v>
      </c>
      <c r="E21" s="41">
        <v>120</v>
      </c>
      <c r="F21" s="4"/>
      <c r="G21" s="4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>
      <c r="A22" s="3">
        <v>15</v>
      </c>
      <c r="B22" s="33" t="s">
        <v>92</v>
      </c>
      <c r="C22" s="32" t="s">
        <v>41</v>
      </c>
      <c r="D22" s="32" t="s">
        <v>11</v>
      </c>
      <c r="E22" s="41">
        <v>600</v>
      </c>
      <c r="F22" s="4"/>
      <c r="G22" s="4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>
      <c r="A23" s="3">
        <v>16</v>
      </c>
      <c r="B23" s="33" t="s">
        <v>93</v>
      </c>
      <c r="C23" s="32" t="s">
        <v>41</v>
      </c>
      <c r="D23" s="32" t="s">
        <v>11</v>
      </c>
      <c r="E23" s="41">
        <v>2500</v>
      </c>
      <c r="F23" s="4"/>
      <c r="G23" s="4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>
      <c r="A24" s="3">
        <v>17</v>
      </c>
      <c r="B24" s="33" t="s">
        <v>94</v>
      </c>
      <c r="C24" s="32" t="s">
        <v>95</v>
      </c>
      <c r="D24" s="32" t="s">
        <v>9</v>
      </c>
      <c r="E24" s="41">
        <v>100</v>
      </c>
      <c r="F24" s="4"/>
      <c r="G24" s="4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>
      <c r="A25" s="3">
        <v>18</v>
      </c>
      <c r="B25" s="33" t="s">
        <v>96</v>
      </c>
      <c r="C25" s="32" t="s">
        <v>97</v>
      </c>
      <c r="D25" s="32" t="s">
        <v>11</v>
      </c>
      <c r="E25" s="41">
        <v>600</v>
      </c>
      <c r="F25" s="4"/>
      <c r="G25" s="4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>
      <c r="A26" s="3">
        <v>19</v>
      </c>
      <c r="B26" s="33" t="s">
        <v>98</v>
      </c>
      <c r="C26" s="32" t="s">
        <v>97</v>
      </c>
      <c r="D26" s="32" t="s">
        <v>11</v>
      </c>
      <c r="E26" s="41">
        <v>100</v>
      </c>
      <c r="F26" s="4"/>
      <c r="G26" s="4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 ht="15" customHeight="1">
      <c r="A27" s="3">
        <v>20</v>
      </c>
      <c r="B27" s="33" t="s">
        <v>99</v>
      </c>
      <c r="C27" s="34" t="s">
        <v>268</v>
      </c>
      <c r="D27" s="32" t="s">
        <v>11</v>
      </c>
      <c r="E27" s="41">
        <v>1200</v>
      </c>
      <c r="F27" s="4"/>
      <c r="G27" s="4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>
      <c r="A28" s="3">
        <v>21</v>
      </c>
      <c r="B28" s="33" t="s">
        <v>100</v>
      </c>
      <c r="C28" s="32" t="s">
        <v>97</v>
      </c>
      <c r="D28" s="32" t="s">
        <v>11</v>
      </c>
      <c r="E28" s="41">
        <v>300</v>
      </c>
      <c r="F28" s="4"/>
      <c r="G28" s="4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>
      <c r="A29" s="3">
        <v>22</v>
      </c>
      <c r="B29" s="33" t="s">
        <v>101</v>
      </c>
      <c r="C29" s="32" t="s">
        <v>97</v>
      </c>
      <c r="D29" s="32" t="s">
        <v>11</v>
      </c>
      <c r="E29" s="41">
        <v>50</v>
      </c>
      <c r="F29" s="4"/>
      <c r="G29" s="4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>
      <c r="A30" s="3">
        <v>23</v>
      </c>
      <c r="B30" s="33" t="s">
        <v>102</v>
      </c>
      <c r="C30" s="32" t="s">
        <v>41</v>
      </c>
      <c r="D30" s="32" t="s">
        <v>11</v>
      </c>
      <c r="E30" s="41">
        <v>300</v>
      </c>
      <c r="F30" s="4"/>
      <c r="G30" s="4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>
      <c r="A31" s="3">
        <v>24</v>
      </c>
      <c r="B31" s="33" t="s">
        <v>103</v>
      </c>
      <c r="C31" s="32" t="s">
        <v>104</v>
      </c>
      <c r="D31" s="32" t="s">
        <v>9</v>
      </c>
      <c r="E31" s="41">
        <v>1400</v>
      </c>
      <c r="F31" s="4"/>
      <c r="G31" s="4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>
      <c r="A32" s="3">
        <v>25</v>
      </c>
      <c r="B32" s="33" t="s">
        <v>105</v>
      </c>
      <c r="C32" s="32" t="s">
        <v>41</v>
      </c>
      <c r="D32" s="32" t="s">
        <v>11</v>
      </c>
      <c r="E32" s="41">
        <v>500</v>
      </c>
      <c r="F32" s="4"/>
      <c r="G32" s="4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1" ht="14.45" customHeight="1">
      <c r="A33" s="3">
        <v>26</v>
      </c>
      <c r="B33" s="33" t="s">
        <v>106</v>
      </c>
      <c r="C33" s="34" t="s">
        <v>265</v>
      </c>
      <c r="D33" s="32" t="s">
        <v>11</v>
      </c>
      <c r="E33" s="41">
        <v>1800</v>
      </c>
      <c r="F33" s="4"/>
      <c r="G33" s="4"/>
      <c r="H33" s="27">
        <f t="shared" si="0"/>
        <v>0</v>
      </c>
      <c r="I33" s="28">
        <f t="shared" si="1"/>
        <v>0</v>
      </c>
      <c r="J33" s="29">
        <f t="shared" si="2"/>
        <v>0</v>
      </c>
      <c r="K33" s="28">
        <f t="shared" si="3"/>
        <v>0</v>
      </c>
    </row>
    <row r="34" spans="1:11">
      <c r="A34" s="3">
        <v>27</v>
      </c>
      <c r="B34" s="33" t="s">
        <v>107</v>
      </c>
      <c r="C34" s="32" t="s">
        <v>41</v>
      </c>
      <c r="D34" s="32" t="s">
        <v>11</v>
      </c>
      <c r="E34" s="41">
        <v>350</v>
      </c>
      <c r="F34" s="4"/>
      <c r="G34" s="4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1">
      <c r="A35" s="3">
        <v>28</v>
      </c>
      <c r="B35" s="33" t="s">
        <v>108</v>
      </c>
      <c r="C35" s="32" t="s">
        <v>41</v>
      </c>
      <c r="D35" s="32" t="s">
        <v>11</v>
      </c>
      <c r="E35" s="41">
        <v>900</v>
      </c>
      <c r="F35" s="4"/>
      <c r="G35" s="4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1" ht="16.149999999999999" customHeight="1">
      <c r="A36" s="3">
        <v>29</v>
      </c>
      <c r="B36" s="33" t="s">
        <v>109</v>
      </c>
      <c r="C36" s="34" t="s">
        <v>266</v>
      </c>
      <c r="D36" s="32" t="s">
        <v>11</v>
      </c>
      <c r="E36" s="41">
        <v>800</v>
      </c>
      <c r="F36" s="4"/>
      <c r="G36" s="4"/>
      <c r="H36" s="27">
        <f t="shared" si="0"/>
        <v>0</v>
      </c>
      <c r="I36" s="28">
        <f t="shared" si="1"/>
        <v>0</v>
      </c>
      <c r="J36" s="29">
        <f t="shared" si="2"/>
        <v>0</v>
      </c>
      <c r="K36" s="28">
        <f t="shared" si="3"/>
        <v>0</v>
      </c>
    </row>
    <row r="37" spans="1:11">
      <c r="A37" s="3">
        <v>30</v>
      </c>
      <c r="B37" s="33" t="s">
        <v>110</v>
      </c>
      <c r="C37" s="32" t="s">
        <v>41</v>
      </c>
      <c r="D37" s="32" t="s">
        <v>11</v>
      </c>
      <c r="E37" s="41">
        <v>700</v>
      </c>
      <c r="F37" s="4"/>
      <c r="G37" s="4"/>
      <c r="H37" s="27">
        <f t="shared" si="0"/>
        <v>0</v>
      </c>
      <c r="I37" s="28">
        <f t="shared" si="1"/>
        <v>0</v>
      </c>
      <c r="J37" s="29">
        <f t="shared" si="2"/>
        <v>0</v>
      </c>
      <c r="K37" s="28">
        <f t="shared" si="3"/>
        <v>0</v>
      </c>
    </row>
    <row r="38" spans="1:11">
      <c r="A38" s="3">
        <v>31</v>
      </c>
      <c r="B38" s="33" t="s">
        <v>111</v>
      </c>
      <c r="C38" s="32" t="s">
        <v>41</v>
      </c>
      <c r="D38" s="32" t="s">
        <v>11</v>
      </c>
      <c r="E38" s="41">
        <v>50</v>
      </c>
      <c r="F38" s="4"/>
      <c r="G38" s="4"/>
      <c r="H38" s="27">
        <f t="shared" si="0"/>
        <v>0</v>
      </c>
      <c r="I38" s="28">
        <f t="shared" si="1"/>
        <v>0</v>
      </c>
      <c r="J38" s="29">
        <f t="shared" si="2"/>
        <v>0</v>
      </c>
      <c r="K38" s="28">
        <f t="shared" si="3"/>
        <v>0</v>
      </c>
    </row>
    <row r="39" spans="1:11">
      <c r="A39" s="3">
        <v>32</v>
      </c>
      <c r="B39" s="33" t="s">
        <v>112</v>
      </c>
      <c r="C39" s="32" t="s">
        <v>41</v>
      </c>
      <c r="D39" s="32" t="s">
        <v>11</v>
      </c>
      <c r="E39" s="42">
        <v>300</v>
      </c>
      <c r="F39" s="4"/>
      <c r="G39" s="4"/>
      <c r="H39" s="27">
        <f t="shared" si="0"/>
        <v>0</v>
      </c>
      <c r="I39" s="28">
        <f t="shared" si="1"/>
        <v>0</v>
      </c>
      <c r="J39" s="29">
        <f t="shared" si="2"/>
        <v>0</v>
      </c>
      <c r="K39" s="28">
        <f t="shared" si="3"/>
        <v>0</v>
      </c>
    </row>
    <row r="40" spans="1:11">
      <c r="A40" s="3">
        <v>33</v>
      </c>
      <c r="B40" s="33" t="s">
        <v>113</v>
      </c>
      <c r="C40" s="32" t="s">
        <v>104</v>
      </c>
      <c r="D40" s="32" t="s">
        <v>9</v>
      </c>
      <c r="E40" s="42">
        <v>900</v>
      </c>
      <c r="F40" s="4"/>
      <c r="G40" s="4"/>
      <c r="H40" s="27">
        <f t="shared" si="0"/>
        <v>0</v>
      </c>
      <c r="I40" s="28">
        <f t="shared" si="1"/>
        <v>0</v>
      </c>
      <c r="J40" s="29">
        <f t="shared" si="2"/>
        <v>0</v>
      </c>
      <c r="K40" s="28">
        <f t="shared" si="3"/>
        <v>0</v>
      </c>
    </row>
    <row r="41" spans="1:11">
      <c r="A41" s="3">
        <v>34</v>
      </c>
      <c r="B41" s="33" t="s">
        <v>114</v>
      </c>
      <c r="C41" s="32" t="s">
        <v>41</v>
      </c>
      <c r="D41" s="32" t="s">
        <v>11</v>
      </c>
      <c r="E41" s="42">
        <v>800</v>
      </c>
      <c r="F41" s="4"/>
      <c r="G41" s="4"/>
      <c r="H41" s="27">
        <f t="shared" si="0"/>
        <v>0</v>
      </c>
      <c r="I41" s="28">
        <f t="shared" si="1"/>
        <v>0</v>
      </c>
      <c r="J41" s="29">
        <f t="shared" si="2"/>
        <v>0</v>
      </c>
      <c r="K41" s="28">
        <f t="shared" si="3"/>
        <v>0</v>
      </c>
    </row>
    <row r="42" spans="1:11">
      <c r="A42" s="3">
        <v>35</v>
      </c>
      <c r="B42" s="33" t="s">
        <v>115</v>
      </c>
      <c r="C42" s="32" t="s">
        <v>41</v>
      </c>
      <c r="D42" s="32" t="s">
        <v>11</v>
      </c>
      <c r="E42" s="41">
        <v>1000</v>
      </c>
      <c r="F42" s="4"/>
      <c r="G42" s="4"/>
      <c r="H42" s="27">
        <f t="shared" si="0"/>
        <v>0</v>
      </c>
      <c r="I42" s="28">
        <f t="shared" si="1"/>
        <v>0</v>
      </c>
      <c r="J42" s="29">
        <f t="shared" si="2"/>
        <v>0</v>
      </c>
      <c r="K42" s="28">
        <f t="shared" si="3"/>
        <v>0</v>
      </c>
    </row>
    <row r="43" spans="1:11">
      <c r="A43" s="3">
        <v>36</v>
      </c>
      <c r="B43" s="33" t="s">
        <v>116</v>
      </c>
      <c r="C43" s="32" t="s">
        <v>41</v>
      </c>
      <c r="D43" s="32" t="s">
        <v>11</v>
      </c>
      <c r="E43" s="41">
        <v>10</v>
      </c>
      <c r="F43" s="4"/>
      <c r="G43" s="4"/>
      <c r="H43" s="27">
        <f t="shared" si="0"/>
        <v>0</v>
      </c>
      <c r="I43" s="28">
        <f t="shared" si="1"/>
        <v>0</v>
      </c>
      <c r="J43" s="29">
        <f t="shared" si="2"/>
        <v>0</v>
      </c>
      <c r="K43" s="28">
        <f t="shared" si="3"/>
        <v>0</v>
      </c>
    </row>
    <row r="44" spans="1:11">
      <c r="A44" s="3">
        <v>37</v>
      </c>
      <c r="B44" s="33" t="s">
        <v>117</v>
      </c>
      <c r="C44" s="32" t="s">
        <v>118</v>
      </c>
      <c r="D44" s="32" t="s">
        <v>9</v>
      </c>
      <c r="E44" s="41">
        <v>800</v>
      </c>
      <c r="F44" s="4"/>
      <c r="G44" s="4"/>
      <c r="H44" s="27">
        <f t="shared" si="0"/>
        <v>0</v>
      </c>
      <c r="I44" s="28">
        <f t="shared" si="1"/>
        <v>0</v>
      </c>
      <c r="J44" s="29">
        <f t="shared" si="2"/>
        <v>0</v>
      </c>
      <c r="K44" s="28">
        <f t="shared" si="3"/>
        <v>0</v>
      </c>
    </row>
    <row r="45" spans="1:11">
      <c r="A45" s="3">
        <v>38</v>
      </c>
      <c r="B45" s="33" t="s">
        <v>119</v>
      </c>
      <c r="C45" s="32" t="s">
        <v>41</v>
      </c>
      <c r="D45" s="32" t="s">
        <v>11</v>
      </c>
      <c r="E45" s="41">
        <v>30</v>
      </c>
      <c r="F45" s="4"/>
      <c r="G45" s="4"/>
      <c r="H45" s="27">
        <f t="shared" si="0"/>
        <v>0</v>
      </c>
      <c r="I45" s="28">
        <f t="shared" si="1"/>
        <v>0</v>
      </c>
      <c r="J45" s="29">
        <f t="shared" si="2"/>
        <v>0</v>
      </c>
      <c r="K45" s="28">
        <f t="shared" si="3"/>
        <v>0</v>
      </c>
    </row>
    <row r="46" spans="1:11">
      <c r="A46" s="3">
        <v>39</v>
      </c>
      <c r="B46" s="33" t="s">
        <v>120</v>
      </c>
      <c r="C46" s="32" t="s">
        <v>104</v>
      </c>
      <c r="D46" s="32" t="s">
        <v>9</v>
      </c>
      <c r="E46" s="41">
        <v>600</v>
      </c>
      <c r="F46" s="4"/>
      <c r="G46" s="4"/>
      <c r="H46" s="27">
        <f t="shared" si="0"/>
        <v>0</v>
      </c>
      <c r="I46" s="28">
        <f t="shared" si="1"/>
        <v>0</v>
      </c>
      <c r="J46" s="29">
        <f t="shared" si="2"/>
        <v>0</v>
      </c>
      <c r="K46" s="28">
        <f t="shared" si="3"/>
        <v>0</v>
      </c>
    </row>
    <row r="47" spans="1:11">
      <c r="A47" s="3">
        <v>40</v>
      </c>
      <c r="B47" s="33" t="s">
        <v>121</v>
      </c>
      <c r="C47" s="32" t="s">
        <v>123</v>
      </c>
      <c r="D47" s="32" t="s">
        <v>9</v>
      </c>
      <c r="E47" s="41">
        <v>50</v>
      </c>
      <c r="F47" s="4"/>
      <c r="G47" s="4"/>
      <c r="H47" s="27">
        <f t="shared" si="0"/>
        <v>0</v>
      </c>
      <c r="I47" s="28">
        <f t="shared" si="1"/>
        <v>0</v>
      </c>
      <c r="J47" s="29">
        <f t="shared" si="2"/>
        <v>0</v>
      </c>
      <c r="K47" s="28">
        <f t="shared" si="3"/>
        <v>0</v>
      </c>
    </row>
    <row r="48" spans="1:11">
      <c r="A48" s="3">
        <v>41</v>
      </c>
      <c r="B48" s="33" t="s">
        <v>122</v>
      </c>
      <c r="C48" s="32" t="s">
        <v>123</v>
      </c>
      <c r="D48" s="32" t="s">
        <v>9</v>
      </c>
      <c r="E48" s="41">
        <v>750</v>
      </c>
      <c r="F48" s="4"/>
      <c r="G48" s="4"/>
      <c r="H48" s="27">
        <f t="shared" si="0"/>
        <v>0</v>
      </c>
      <c r="I48" s="28">
        <f t="shared" si="1"/>
        <v>0</v>
      </c>
      <c r="J48" s="29">
        <f t="shared" si="2"/>
        <v>0</v>
      </c>
      <c r="K48" s="28">
        <f t="shared" si="3"/>
        <v>0</v>
      </c>
    </row>
    <row r="49" spans="1:13">
      <c r="A49" s="3">
        <v>42</v>
      </c>
      <c r="B49" s="33" t="s">
        <v>124</v>
      </c>
      <c r="C49" s="32" t="s">
        <v>41</v>
      </c>
      <c r="D49" s="32" t="s">
        <v>11</v>
      </c>
      <c r="E49" s="41">
        <v>700</v>
      </c>
      <c r="F49" s="4"/>
      <c r="G49" s="4"/>
      <c r="H49" s="27">
        <f t="shared" si="0"/>
        <v>0</v>
      </c>
      <c r="I49" s="28">
        <f t="shared" si="1"/>
        <v>0</v>
      </c>
      <c r="J49" s="29">
        <f t="shared" si="2"/>
        <v>0</v>
      </c>
      <c r="K49" s="28">
        <f t="shared" si="3"/>
        <v>0</v>
      </c>
    </row>
    <row r="50" spans="1:13">
      <c r="A50" s="3">
        <v>43</v>
      </c>
      <c r="B50" s="33" t="s">
        <v>125</v>
      </c>
      <c r="C50" s="32" t="s">
        <v>104</v>
      </c>
      <c r="D50" s="32" t="s">
        <v>9</v>
      </c>
      <c r="E50" s="41">
        <v>500</v>
      </c>
      <c r="F50" s="4"/>
      <c r="G50" s="4"/>
      <c r="H50" s="27">
        <f t="shared" si="0"/>
        <v>0</v>
      </c>
      <c r="I50" s="28">
        <f t="shared" si="1"/>
        <v>0</v>
      </c>
      <c r="J50" s="29">
        <f t="shared" si="2"/>
        <v>0</v>
      </c>
      <c r="K50" s="28">
        <f t="shared" si="3"/>
        <v>0</v>
      </c>
    </row>
    <row r="51" spans="1:13">
      <c r="A51" s="3">
        <v>44</v>
      </c>
      <c r="B51" s="33" t="s">
        <v>126</v>
      </c>
      <c r="C51" s="32" t="s">
        <v>41</v>
      </c>
      <c r="D51" s="32" t="s">
        <v>11</v>
      </c>
      <c r="E51" s="41">
        <v>300</v>
      </c>
      <c r="F51" s="4"/>
      <c r="G51" s="4"/>
      <c r="H51" s="27">
        <f t="shared" si="0"/>
        <v>0</v>
      </c>
      <c r="I51" s="28">
        <f t="shared" si="1"/>
        <v>0</v>
      </c>
      <c r="J51" s="29">
        <f t="shared" si="2"/>
        <v>0</v>
      </c>
      <c r="K51" s="28">
        <f t="shared" si="3"/>
        <v>0</v>
      </c>
    </row>
    <row r="52" spans="1:13">
      <c r="A52" s="3">
        <v>45</v>
      </c>
      <c r="B52" s="33" t="s">
        <v>127</v>
      </c>
      <c r="C52" s="32" t="s">
        <v>41</v>
      </c>
      <c r="D52" s="32" t="s">
        <v>11</v>
      </c>
      <c r="E52" s="41">
        <v>50</v>
      </c>
      <c r="F52" s="4"/>
      <c r="G52" s="4"/>
      <c r="H52" s="27">
        <f t="shared" si="0"/>
        <v>0</v>
      </c>
      <c r="I52" s="28">
        <f t="shared" si="1"/>
        <v>0</v>
      </c>
      <c r="J52" s="29">
        <f t="shared" si="2"/>
        <v>0</v>
      </c>
      <c r="K52" s="28">
        <f t="shared" si="3"/>
        <v>0</v>
      </c>
    </row>
    <row r="53" spans="1:13" ht="14.45" customHeight="1">
      <c r="A53" s="3">
        <v>46</v>
      </c>
      <c r="B53" s="33" t="s">
        <v>128</v>
      </c>
      <c r="C53" s="34" t="s">
        <v>267</v>
      </c>
      <c r="D53" s="32" t="s">
        <v>11</v>
      </c>
      <c r="E53" s="41">
        <v>4000</v>
      </c>
      <c r="F53" s="4"/>
      <c r="G53" s="4"/>
      <c r="H53" s="27">
        <f t="shared" si="0"/>
        <v>0</v>
      </c>
      <c r="I53" s="28">
        <f t="shared" si="1"/>
        <v>0</v>
      </c>
      <c r="J53" s="29">
        <f t="shared" si="2"/>
        <v>0</v>
      </c>
      <c r="K53" s="28">
        <f t="shared" si="3"/>
        <v>0</v>
      </c>
    </row>
    <row r="54" spans="1:13" ht="16.149999999999999" customHeight="1">
      <c r="A54" s="3">
        <v>47</v>
      </c>
      <c r="B54" s="33" t="s">
        <v>129</v>
      </c>
      <c r="C54" s="34" t="s">
        <v>267</v>
      </c>
      <c r="D54" s="32" t="s">
        <v>11</v>
      </c>
      <c r="E54" s="41">
        <v>9000</v>
      </c>
      <c r="F54" s="4"/>
      <c r="G54" s="4"/>
      <c r="H54" s="27">
        <f t="shared" si="0"/>
        <v>0</v>
      </c>
      <c r="I54" s="28">
        <f t="shared" si="1"/>
        <v>0</v>
      </c>
      <c r="J54" s="29">
        <f t="shared" si="2"/>
        <v>0</v>
      </c>
      <c r="K54" s="28">
        <f t="shared" si="3"/>
        <v>0</v>
      </c>
    </row>
    <row r="55" spans="1:13">
      <c r="A55" s="3">
        <v>48</v>
      </c>
      <c r="B55" s="33" t="s">
        <v>130</v>
      </c>
      <c r="C55" s="32" t="s">
        <v>41</v>
      </c>
      <c r="D55" s="32" t="s">
        <v>11</v>
      </c>
      <c r="E55" s="41">
        <v>150</v>
      </c>
      <c r="F55" s="4"/>
      <c r="G55" s="4"/>
      <c r="H55" s="27">
        <f t="shared" si="0"/>
        <v>0</v>
      </c>
      <c r="I55" s="28">
        <f t="shared" si="1"/>
        <v>0</v>
      </c>
      <c r="J55" s="29">
        <f t="shared" si="2"/>
        <v>0</v>
      </c>
      <c r="K55" s="28">
        <f t="shared" si="3"/>
        <v>0</v>
      </c>
    </row>
    <row r="56" spans="1:13">
      <c r="A56" s="19">
        <v>49</v>
      </c>
      <c r="B56" s="33" t="s">
        <v>314</v>
      </c>
      <c r="C56" s="32" t="s">
        <v>41</v>
      </c>
      <c r="D56" s="32" t="s">
        <v>11</v>
      </c>
      <c r="E56" s="41">
        <v>150</v>
      </c>
      <c r="F56" s="4"/>
      <c r="G56" s="4"/>
      <c r="H56" s="27">
        <f t="shared" ref="H56:H59" si="4">ROUND(F56*((G56/100)+1),2)</f>
        <v>0</v>
      </c>
      <c r="I56" s="28">
        <f t="shared" ref="I56:I58" si="5">ROUND(E56*F56,2)</f>
        <v>0</v>
      </c>
      <c r="J56" s="29">
        <f t="shared" ref="J56:J58" si="6">ROUND(I56*(G56/100),2)</f>
        <v>0</v>
      </c>
      <c r="K56" s="28">
        <f t="shared" ref="K56:K58" si="7">ROUND(I56*((G56/100+1)),2)</f>
        <v>0</v>
      </c>
    </row>
    <row r="57" spans="1:13">
      <c r="A57" s="3">
        <v>50</v>
      </c>
      <c r="B57" s="33" t="s">
        <v>332</v>
      </c>
      <c r="C57" s="32" t="s">
        <v>97</v>
      </c>
      <c r="D57" s="32" t="s">
        <v>9</v>
      </c>
      <c r="E57" s="41">
        <v>300</v>
      </c>
      <c r="F57" s="4"/>
      <c r="G57" s="4"/>
      <c r="H57" s="27">
        <f t="shared" si="4"/>
        <v>0</v>
      </c>
      <c r="I57" s="28">
        <f t="shared" si="5"/>
        <v>0</v>
      </c>
      <c r="J57" s="29">
        <f t="shared" si="6"/>
        <v>0</v>
      </c>
      <c r="K57" s="28">
        <f t="shared" si="7"/>
        <v>0</v>
      </c>
    </row>
    <row r="58" spans="1:13">
      <c r="A58" s="3">
        <v>51</v>
      </c>
      <c r="B58" s="33" t="s">
        <v>333</v>
      </c>
      <c r="C58" s="32" t="s">
        <v>41</v>
      </c>
      <c r="D58" s="32" t="s">
        <v>11</v>
      </c>
      <c r="E58" s="41">
        <v>150</v>
      </c>
      <c r="F58" s="4"/>
      <c r="G58" s="4"/>
      <c r="H58" s="27">
        <f t="shared" si="4"/>
        <v>0</v>
      </c>
      <c r="I58" s="28">
        <f t="shared" si="5"/>
        <v>0</v>
      </c>
      <c r="J58" s="29">
        <f t="shared" si="6"/>
        <v>0</v>
      </c>
      <c r="K58" s="28">
        <f t="shared" si="7"/>
        <v>0</v>
      </c>
    </row>
    <row r="59" spans="1:13">
      <c r="A59" s="19">
        <v>52</v>
      </c>
      <c r="B59" s="33" t="s">
        <v>334</v>
      </c>
      <c r="C59" s="32" t="s">
        <v>41</v>
      </c>
      <c r="D59" s="32" t="s">
        <v>335</v>
      </c>
      <c r="E59" s="41">
        <v>100</v>
      </c>
      <c r="F59" s="4"/>
      <c r="G59" s="4"/>
      <c r="H59" s="27">
        <f t="shared" si="4"/>
        <v>0</v>
      </c>
      <c r="I59" s="28">
        <f t="shared" si="1"/>
        <v>0</v>
      </c>
      <c r="J59" s="29">
        <f t="shared" si="2"/>
        <v>0</v>
      </c>
      <c r="K59" s="28">
        <f t="shared" si="3"/>
        <v>0</v>
      </c>
    </row>
    <row r="60" spans="1:13" s="49" customFormat="1" ht="23.25" customHeight="1">
      <c r="A60" s="79" t="s">
        <v>233</v>
      </c>
      <c r="B60" s="80"/>
      <c r="C60" s="80"/>
      <c r="D60" s="80"/>
      <c r="E60" s="80"/>
      <c r="F60" s="80"/>
      <c r="G60" s="80"/>
      <c r="H60" s="81"/>
      <c r="I60" s="43">
        <f>SUM(I8:I59)</f>
        <v>0</v>
      </c>
      <c r="J60" s="43">
        <f>SUM(J8:J59)</f>
        <v>0</v>
      </c>
      <c r="K60" s="43">
        <f>SUM(K8:K59)</f>
        <v>0</v>
      </c>
    </row>
    <row r="62" spans="1:13">
      <c r="A62" t="s">
        <v>13</v>
      </c>
    </row>
    <row r="64" spans="1:13">
      <c r="A64" s="71" t="s">
        <v>422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26"/>
    </row>
    <row r="65" spans="1:10">
      <c r="A65" s="84"/>
      <c r="B65" s="84"/>
      <c r="C65" s="84"/>
      <c r="D65" s="84"/>
      <c r="E65" s="84"/>
      <c r="F65" s="84"/>
      <c r="G65" s="84"/>
    </row>
    <row r="66" spans="1:10" ht="15">
      <c r="A66" s="61"/>
      <c r="B66" s="62"/>
      <c r="C66" s="62"/>
      <c r="D66" s="62"/>
      <c r="E66" s="62"/>
      <c r="F66" s="62"/>
      <c r="G66" s="62"/>
    </row>
    <row r="67" spans="1:10">
      <c r="F67" s="57" t="s">
        <v>359</v>
      </c>
      <c r="G67" s="57"/>
      <c r="H67" s="57"/>
      <c r="I67" s="57"/>
      <c r="J67" s="57"/>
    </row>
    <row r="68" spans="1:10">
      <c r="A68" s="6"/>
      <c r="F68" s="57" t="s">
        <v>360</v>
      </c>
      <c r="G68" s="57"/>
      <c r="H68" s="57"/>
      <c r="I68" s="57"/>
      <c r="J68" s="57"/>
    </row>
    <row r="72" spans="1:10">
      <c r="B72" s="17"/>
    </row>
  </sheetData>
  <sheetProtection formatCells="0" formatColumns="0" formatRows="0"/>
  <protectedRanges>
    <protectedRange sqref="F8:G59" name="Rozstęp3"/>
  </protectedRanges>
  <mergeCells count="18">
    <mergeCell ref="K5:K6"/>
    <mergeCell ref="H2:K2"/>
    <mergeCell ref="C1:E1"/>
    <mergeCell ref="H1:K1"/>
    <mergeCell ref="A65:G65"/>
    <mergeCell ref="A66:G66"/>
    <mergeCell ref="A60:H60"/>
    <mergeCell ref="I5:I6"/>
    <mergeCell ref="J5:J6"/>
    <mergeCell ref="A5:A6"/>
    <mergeCell ref="B5:B6"/>
    <mergeCell ref="C5:C6"/>
    <mergeCell ref="D5:D6"/>
    <mergeCell ref="E5:E6"/>
    <mergeCell ref="F5:F6"/>
    <mergeCell ref="G5:G6"/>
    <mergeCell ref="H5:H6"/>
    <mergeCell ref="A64:L64"/>
  </mergeCells>
  <pageMargins left="0" right="0" top="0.15748031496062992" bottom="0.19685039370078741" header="0.31496062992125984" footer="0.31496062992125984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9"/>
  <sheetViews>
    <sheetView zoomScale="80" zoomScaleNormal="80" workbookViewId="0">
      <selection activeCell="G1" sqref="G1:K1"/>
    </sheetView>
  </sheetViews>
  <sheetFormatPr defaultColWidth="9" defaultRowHeight="14.25"/>
  <cols>
    <col min="1" max="1" width="5" customWidth="1"/>
    <col min="2" max="2" width="34.125" customWidth="1"/>
    <col min="3" max="3" width="13.125" customWidth="1"/>
    <col min="4" max="4" width="7.25" customWidth="1"/>
    <col min="5" max="5" width="9.625" style="44" customWidth="1"/>
    <col min="6" max="6" width="11.375" customWidth="1"/>
    <col min="7" max="11" width="7.375" customWidth="1"/>
    <col min="13" max="13" width="52.125" customWidth="1"/>
  </cols>
  <sheetData>
    <row r="1" spans="1:11" ht="15">
      <c r="A1" s="1" t="s">
        <v>131</v>
      </c>
      <c r="B1" s="1"/>
      <c r="C1" s="74" t="s">
        <v>348</v>
      </c>
      <c r="D1" s="74"/>
      <c r="G1" s="75" t="s">
        <v>469</v>
      </c>
      <c r="H1" s="75"/>
      <c r="I1" s="75"/>
      <c r="J1" s="75"/>
      <c r="K1" s="75"/>
    </row>
    <row r="2" spans="1:11" ht="15">
      <c r="A2" s="1"/>
      <c r="B2" s="1"/>
      <c r="C2" s="56"/>
      <c r="D2" s="56"/>
      <c r="G2" s="75" t="s">
        <v>386</v>
      </c>
      <c r="H2" s="75"/>
      <c r="I2" s="75"/>
      <c r="J2" s="75"/>
      <c r="K2" s="75"/>
    </row>
    <row r="3" spans="1:11" ht="15">
      <c r="A3" s="1" t="s">
        <v>132</v>
      </c>
      <c r="B3" s="1"/>
      <c r="C3" s="56"/>
      <c r="D3" s="56"/>
      <c r="G3" s="44"/>
      <c r="H3" s="44"/>
      <c r="I3" s="44"/>
      <c r="J3" s="44"/>
      <c r="K3" s="44"/>
    </row>
    <row r="4" spans="1:11">
      <c r="G4" s="85"/>
      <c r="H4" s="85"/>
      <c r="I4" s="85"/>
      <c r="J4" s="85"/>
      <c r="K4" s="85"/>
    </row>
    <row r="5" spans="1:11" ht="44.25" customHeight="1">
      <c r="A5" s="63" t="s">
        <v>1</v>
      </c>
      <c r="B5" s="63" t="s">
        <v>324</v>
      </c>
      <c r="C5" s="63" t="s">
        <v>3</v>
      </c>
      <c r="D5" s="63" t="s">
        <v>4</v>
      </c>
      <c r="E5" s="63" t="s">
        <v>5</v>
      </c>
      <c r="F5" s="63" t="s">
        <v>315</v>
      </c>
      <c r="G5" s="63" t="s">
        <v>17</v>
      </c>
      <c r="H5" s="63" t="s">
        <v>316</v>
      </c>
      <c r="I5" s="63" t="s">
        <v>323</v>
      </c>
      <c r="J5" s="63" t="s">
        <v>317</v>
      </c>
      <c r="K5" s="63" t="s">
        <v>322</v>
      </c>
    </row>
    <row r="6" spans="1:11" ht="35.25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7" t="s">
        <v>197</v>
      </c>
      <c r="C8" s="32" t="s">
        <v>259</v>
      </c>
      <c r="D8" s="32" t="s">
        <v>9</v>
      </c>
      <c r="E8" s="45">
        <v>4</v>
      </c>
      <c r="F8" s="4"/>
      <c r="G8" s="4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 ht="33.75">
      <c r="A9" s="3">
        <v>2</v>
      </c>
      <c r="B9" s="36" t="s">
        <v>440</v>
      </c>
      <c r="C9" s="32" t="s">
        <v>259</v>
      </c>
      <c r="D9" s="32" t="s">
        <v>11</v>
      </c>
      <c r="E9" s="45">
        <v>10</v>
      </c>
      <c r="F9" s="4"/>
      <c r="G9" s="4"/>
      <c r="H9" s="27">
        <f t="shared" ref="H9:H45" si="0">ROUND(F9*((G9/100)+1),2)</f>
        <v>0</v>
      </c>
      <c r="I9" s="28">
        <f t="shared" ref="I9:I45" si="1">ROUND(E9*F9,2)</f>
        <v>0</v>
      </c>
      <c r="J9" s="29">
        <f t="shared" ref="J9:J45" si="2">ROUND(I9*(G9/100),2)</f>
        <v>0</v>
      </c>
      <c r="K9" s="28">
        <f t="shared" ref="K9:K45" si="3">ROUND(I9*((G9/100+1)),2)</f>
        <v>0</v>
      </c>
    </row>
    <row r="10" spans="1:11" ht="26.25" customHeight="1">
      <c r="A10" s="3">
        <v>3</v>
      </c>
      <c r="B10" s="36" t="s">
        <v>310</v>
      </c>
      <c r="C10" s="34" t="s">
        <v>309</v>
      </c>
      <c r="D10" s="32" t="s">
        <v>133</v>
      </c>
      <c r="E10" s="45">
        <v>300</v>
      </c>
      <c r="F10" s="4"/>
      <c r="G10" s="4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 ht="22.5">
      <c r="A11" s="3">
        <v>4</v>
      </c>
      <c r="B11" s="36" t="s">
        <v>224</v>
      </c>
      <c r="C11" s="32" t="s">
        <v>269</v>
      </c>
      <c r="D11" s="32" t="s">
        <v>133</v>
      </c>
      <c r="E11" s="45">
        <v>600</v>
      </c>
      <c r="F11" s="4"/>
      <c r="G11" s="4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5</v>
      </c>
      <c r="B12" s="35" t="s">
        <v>198</v>
      </c>
      <c r="C12" s="32" t="s">
        <v>258</v>
      </c>
      <c r="D12" s="32" t="s">
        <v>9</v>
      </c>
      <c r="E12" s="45">
        <v>60</v>
      </c>
      <c r="F12" s="4"/>
      <c r="G12" s="4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6</v>
      </c>
      <c r="B13" s="35" t="s">
        <v>199</v>
      </c>
      <c r="C13" s="34" t="s">
        <v>258</v>
      </c>
      <c r="D13" s="32" t="s">
        <v>9</v>
      </c>
      <c r="E13" s="45">
        <v>50</v>
      </c>
      <c r="F13" s="4"/>
      <c r="G13" s="4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 ht="33.75">
      <c r="A14" s="3">
        <v>7</v>
      </c>
      <c r="B14" s="36" t="s">
        <v>200</v>
      </c>
      <c r="C14" s="32" t="s">
        <v>270</v>
      </c>
      <c r="D14" s="32" t="s">
        <v>133</v>
      </c>
      <c r="E14" s="45">
        <v>30</v>
      </c>
      <c r="F14" s="4"/>
      <c r="G14" s="4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 ht="33.75">
      <c r="A15" s="3">
        <v>8</v>
      </c>
      <c r="B15" s="36" t="s">
        <v>201</v>
      </c>
      <c r="C15" s="32" t="s">
        <v>270</v>
      </c>
      <c r="D15" s="32" t="s">
        <v>133</v>
      </c>
      <c r="E15" s="45">
        <v>50</v>
      </c>
      <c r="F15" s="4"/>
      <c r="G15" s="4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 ht="33.75">
      <c r="A16" s="3">
        <v>9</v>
      </c>
      <c r="B16" s="36" t="s">
        <v>202</v>
      </c>
      <c r="C16" s="32" t="s">
        <v>270</v>
      </c>
      <c r="D16" s="32" t="s">
        <v>133</v>
      </c>
      <c r="E16" s="45">
        <v>50</v>
      </c>
      <c r="F16" s="4"/>
      <c r="G16" s="4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 ht="33.75">
      <c r="A17" s="3">
        <v>10</v>
      </c>
      <c r="B17" s="36" t="s">
        <v>203</v>
      </c>
      <c r="C17" s="32" t="s">
        <v>270</v>
      </c>
      <c r="D17" s="32" t="s">
        <v>133</v>
      </c>
      <c r="E17" s="45">
        <v>30</v>
      </c>
      <c r="F17" s="4"/>
      <c r="G17" s="4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 ht="33.75">
      <c r="A18" s="3">
        <v>11</v>
      </c>
      <c r="B18" s="36" t="s">
        <v>204</v>
      </c>
      <c r="C18" s="32" t="s">
        <v>270</v>
      </c>
      <c r="D18" s="32" t="s">
        <v>133</v>
      </c>
      <c r="E18" s="45">
        <v>50</v>
      </c>
      <c r="F18" s="4"/>
      <c r="G18" s="4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 ht="33.75">
      <c r="A19" s="3">
        <v>12</v>
      </c>
      <c r="B19" s="36" t="s">
        <v>205</v>
      </c>
      <c r="C19" s="32" t="s">
        <v>270</v>
      </c>
      <c r="D19" s="32" t="s">
        <v>133</v>
      </c>
      <c r="E19" s="45">
        <v>50</v>
      </c>
      <c r="F19" s="4"/>
      <c r="G19" s="4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 ht="33.75">
      <c r="A20" s="3">
        <v>13</v>
      </c>
      <c r="B20" s="36" t="s">
        <v>441</v>
      </c>
      <c r="C20" s="32" t="s">
        <v>270</v>
      </c>
      <c r="D20" s="32" t="s">
        <v>133</v>
      </c>
      <c r="E20" s="45">
        <v>60</v>
      </c>
      <c r="F20" s="4"/>
      <c r="G20" s="4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 ht="33.75">
      <c r="A21" s="3">
        <v>14</v>
      </c>
      <c r="B21" s="40" t="s">
        <v>442</v>
      </c>
      <c r="C21" s="32" t="s">
        <v>271</v>
      </c>
      <c r="D21" s="32" t="s">
        <v>133</v>
      </c>
      <c r="E21" s="45">
        <v>120</v>
      </c>
      <c r="F21" s="4"/>
      <c r="G21" s="4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 ht="45">
      <c r="A22" s="3">
        <v>15</v>
      </c>
      <c r="B22" s="36" t="s">
        <v>443</v>
      </c>
      <c r="C22" s="32" t="s">
        <v>272</v>
      </c>
      <c r="D22" s="32" t="s">
        <v>133</v>
      </c>
      <c r="E22" s="45">
        <v>100</v>
      </c>
      <c r="F22" s="4"/>
      <c r="G22" s="4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 ht="22.5">
      <c r="A23" s="3">
        <v>16</v>
      </c>
      <c r="B23" s="36" t="s">
        <v>439</v>
      </c>
      <c r="C23" s="32" t="s">
        <v>273</v>
      </c>
      <c r="D23" s="32" t="s">
        <v>133</v>
      </c>
      <c r="E23" s="45">
        <v>20</v>
      </c>
      <c r="F23" s="4"/>
      <c r="G23" s="4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>
      <c r="A24" s="3">
        <v>17</v>
      </c>
      <c r="B24" s="35" t="s">
        <v>135</v>
      </c>
      <c r="C24" s="32" t="s">
        <v>244</v>
      </c>
      <c r="D24" s="32" t="s">
        <v>9</v>
      </c>
      <c r="E24" s="45">
        <v>20</v>
      </c>
      <c r="F24" s="4"/>
      <c r="G24" s="4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>
      <c r="A25" s="3">
        <v>18</v>
      </c>
      <c r="B25" s="36" t="s">
        <v>214</v>
      </c>
      <c r="C25" s="34" t="s">
        <v>260</v>
      </c>
      <c r="D25" s="32" t="s">
        <v>136</v>
      </c>
      <c r="E25" s="45">
        <v>20</v>
      </c>
      <c r="F25" s="4"/>
      <c r="G25" s="4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>
      <c r="A26" s="3">
        <v>19</v>
      </c>
      <c r="B26" s="36" t="s">
        <v>213</v>
      </c>
      <c r="C26" s="32" t="s">
        <v>256</v>
      </c>
      <c r="D26" s="32" t="s">
        <v>11</v>
      </c>
      <c r="E26" s="45">
        <v>40</v>
      </c>
      <c r="F26" s="4"/>
      <c r="G26" s="4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>
      <c r="A27" s="3">
        <v>20</v>
      </c>
      <c r="B27" s="36" t="s">
        <v>212</v>
      </c>
      <c r="C27" s="32" t="s">
        <v>357</v>
      </c>
      <c r="D27" s="32" t="s">
        <v>133</v>
      </c>
      <c r="E27" s="45">
        <v>10</v>
      </c>
      <c r="F27" s="4"/>
      <c r="G27" s="4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>
      <c r="A28" s="3">
        <v>21</v>
      </c>
      <c r="B28" s="36" t="s">
        <v>211</v>
      </c>
      <c r="C28" s="32" t="s">
        <v>260</v>
      </c>
      <c r="D28" s="32" t="s">
        <v>133</v>
      </c>
      <c r="E28" s="45">
        <v>30</v>
      </c>
      <c r="F28" s="4"/>
      <c r="G28" s="4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 ht="24.75" customHeight="1">
      <c r="A29" s="3">
        <v>22</v>
      </c>
      <c r="B29" s="36" t="s">
        <v>210</v>
      </c>
      <c r="C29" s="32" t="s">
        <v>256</v>
      </c>
      <c r="D29" s="32" t="s">
        <v>133</v>
      </c>
      <c r="E29" s="45">
        <v>30</v>
      </c>
      <c r="F29" s="4"/>
      <c r="G29" s="4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 ht="33.75">
      <c r="A30" s="3">
        <v>23</v>
      </c>
      <c r="B30" s="36" t="s">
        <v>468</v>
      </c>
      <c r="C30" s="32" t="s">
        <v>272</v>
      </c>
      <c r="D30" s="32" t="s">
        <v>9</v>
      </c>
      <c r="E30" s="45">
        <v>15</v>
      </c>
      <c r="F30" s="4"/>
      <c r="G30" s="4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 ht="22.5">
      <c r="A31" s="3">
        <v>24</v>
      </c>
      <c r="B31" s="36" t="s">
        <v>206</v>
      </c>
      <c r="C31" s="32" t="s">
        <v>260</v>
      </c>
      <c r="D31" s="32" t="s">
        <v>9</v>
      </c>
      <c r="E31" s="45">
        <v>2</v>
      </c>
      <c r="F31" s="4"/>
      <c r="G31" s="4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 ht="22.5">
      <c r="A32" s="3">
        <v>25</v>
      </c>
      <c r="B32" s="36" t="s">
        <v>207</v>
      </c>
      <c r="C32" s="32" t="s">
        <v>274</v>
      </c>
      <c r="D32" s="32" t="s">
        <v>11</v>
      </c>
      <c r="E32" s="45">
        <v>10</v>
      </c>
      <c r="F32" s="4"/>
      <c r="G32" s="4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1" ht="22.5">
      <c r="A33" s="3">
        <v>26</v>
      </c>
      <c r="B33" s="36" t="s">
        <v>444</v>
      </c>
      <c r="C33" s="32" t="s">
        <v>275</v>
      </c>
      <c r="D33" s="32" t="s">
        <v>11</v>
      </c>
      <c r="E33" s="45">
        <v>200</v>
      </c>
      <c r="F33" s="4"/>
      <c r="G33" s="4"/>
      <c r="H33" s="27">
        <f t="shared" si="0"/>
        <v>0</v>
      </c>
      <c r="I33" s="28">
        <f t="shared" si="1"/>
        <v>0</v>
      </c>
      <c r="J33" s="29">
        <f t="shared" si="2"/>
        <v>0</v>
      </c>
      <c r="K33" s="28">
        <f t="shared" si="3"/>
        <v>0</v>
      </c>
    </row>
    <row r="34" spans="1:11">
      <c r="A34" s="3">
        <v>27</v>
      </c>
      <c r="B34" s="36" t="s">
        <v>208</v>
      </c>
      <c r="C34" s="32" t="s">
        <v>244</v>
      </c>
      <c r="D34" s="32" t="s">
        <v>133</v>
      </c>
      <c r="E34" s="45">
        <v>90</v>
      </c>
      <c r="F34" s="4"/>
      <c r="G34" s="4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1" ht="33.75">
      <c r="A35" s="3">
        <v>28</v>
      </c>
      <c r="B35" s="36" t="s">
        <v>445</v>
      </c>
      <c r="C35" s="32" t="s">
        <v>275</v>
      </c>
      <c r="D35" s="32" t="s">
        <v>133</v>
      </c>
      <c r="E35" s="45">
        <v>12</v>
      </c>
      <c r="F35" s="4"/>
      <c r="G35" s="4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1" ht="33.75">
      <c r="A36" s="3">
        <v>29</v>
      </c>
      <c r="B36" s="36" t="s">
        <v>446</v>
      </c>
      <c r="C36" s="32" t="s">
        <v>350</v>
      </c>
      <c r="D36" s="32" t="s">
        <v>133</v>
      </c>
      <c r="E36" s="45">
        <v>5</v>
      </c>
      <c r="F36" s="4"/>
      <c r="G36" s="4"/>
      <c r="H36" s="27">
        <f t="shared" si="0"/>
        <v>0</v>
      </c>
      <c r="I36" s="28">
        <f t="shared" si="1"/>
        <v>0</v>
      </c>
      <c r="J36" s="29">
        <f t="shared" si="2"/>
        <v>0</v>
      </c>
      <c r="K36" s="28">
        <f t="shared" si="3"/>
        <v>0</v>
      </c>
    </row>
    <row r="37" spans="1:11" ht="33.75">
      <c r="A37" s="3">
        <v>30</v>
      </c>
      <c r="B37" s="36" t="s">
        <v>447</v>
      </c>
      <c r="C37" s="32" t="s">
        <v>276</v>
      </c>
      <c r="D37" s="32" t="s">
        <v>133</v>
      </c>
      <c r="E37" s="45">
        <v>5</v>
      </c>
      <c r="F37" s="4"/>
      <c r="G37" s="4"/>
      <c r="H37" s="27">
        <f t="shared" si="0"/>
        <v>0</v>
      </c>
      <c r="I37" s="28">
        <f t="shared" si="1"/>
        <v>0</v>
      </c>
      <c r="J37" s="29">
        <f t="shared" si="2"/>
        <v>0</v>
      </c>
      <c r="K37" s="28">
        <f t="shared" si="3"/>
        <v>0</v>
      </c>
    </row>
    <row r="38" spans="1:11" ht="33.75">
      <c r="A38" s="3">
        <v>31</v>
      </c>
      <c r="B38" s="36" t="s">
        <v>438</v>
      </c>
      <c r="C38" s="32" t="s">
        <v>276</v>
      </c>
      <c r="D38" s="32" t="s">
        <v>133</v>
      </c>
      <c r="E38" s="45">
        <v>10</v>
      </c>
      <c r="F38" s="4"/>
      <c r="G38" s="4"/>
      <c r="H38" s="27">
        <f t="shared" si="0"/>
        <v>0</v>
      </c>
      <c r="I38" s="28">
        <f t="shared" si="1"/>
        <v>0</v>
      </c>
      <c r="J38" s="29">
        <f t="shared" si="2"/>
        <v>0</v>
      </c>
      <c r="K38" s="28">
        <f t="shared" si="3"/>
        <v>0</v>
      </c>
    </row>
    <row r="39" spans="1:11">
      <c r="A39" s="3">
        <v>32</v>
      </c>
      <c r="B39" s="35" t="s">
        <v>137</v>
      </c>
      <c r="C39" s="32" t="s">
        <v>277</v>
      </c>
      <c r="D39" s="32" t="s">
        <v>9</v>
      </c>
      <c r="E39" s="45">
        <v>50</v>
      </c>
      <c r="F39" s="4"/>
      <c r="G39" s="4"/>
      <c r="H39" s="27">
        <f t="shared" si="0"/>
        <v>0</v>
      </c>
      <c r="I39" s="28">
        <f t="shared" si="1"/>
        <v>0</v>
      </c>
      <c r="J39" s="29">
        <f t="shared" si="2"/>
        <v>0</v>
      </c>
      <c r="K39" s="28">
        <f t="shared" si="3"/>
        <v>0</v>
      </c>
    </row>
    <row r="40" spans="1:11">
      <c r="A40" s="3">
        <v>33</v>
      </c>
      <c r="B40" s="35" t="s">
        <v>195</v>
      </c>
      <c r="C40" s="32" t="s">
        <v>256</v>
      </c>
      <c r="D40" s="32" t="s">
        <v>11</v>
      </c>
      <c r="E40" s="45">
        <v>400</v>
      </c>
      <c r="F40" s="4"/>
      <c r="G40" s="4"/>
      <c r="H40" s="27">
        <f t="shared" si="0"/>
        <v>0</v>
      </c>
      <c r="I40" s="28">
        <f t="shared" si="1"/>
        <v>0</v>
      </c>
      <c r="J40" s="29">
        <f t="shared" si="2"/>
        <v>0</v>
      </c>
      <c r="K40" s="28">
        <f t="shared" si="3"/>
        <v>0</v>
      </c>
    </row>
    <row r="41" spans="1:11">
      <c r="A41" s="3">
        <v>34</v>
      </c>
      <c r="B41" s="36" t="s">
        <v>209</v>
      </c>
      <c r="C41" s="32" t="s">
        <v>244</v>
      </c>
      <c r="D41" s="32" t="s">
        <v>11</v>
      </c>
      <c r="E41" s="45">
        <v>50</v>
      </c>
      <c r="F41" s="4"/>
      <c r="G41" s="4"/>
      <c r="H41" s="27">
        <f t="shared" si="0"/>
        <v>0</v>
      </c>
      <c r="I41" s="28">
        <f t="shared" si="1"/>
        <v>0</v>
      </c>
      <c r="J41" s="29">
        <f t="shared" si="2"/>
        <v>0</v>
      </c>
      <c r="K41" s="28">
        <f t="shared" si="3"/>
        <v>0</v>
      </c>
    </row>
    <row r="42" spans="1:11">
      <c r="A42" s="3">
        <v>35</v>
      </c>
      <c r="B42" s="36" t="s">
        <v>344</v>
      </c>
      <c r="C42" s="32" t="s">
        <v>244</v>
      </c>
      <c r="D42" s="32" t="s">
        <v>11</v>
      </c>
      <c r="E42" s="45">
        <v>30</v>
      </c>
      <c r="F42" s="4"/>
      <c r="G42" s="4"/>
      <c r="H42" s="27">
        <f t="shared" si="0"/>
        <v>0</v>
      </c>
      <c r="I42" s="28">
        <f t="shared" si="1"/>
        <v>0</v>
      </c>
      <c r="J42" s="29">
        <f t="shared" si="2"/>
        <v>0</v>
      </c>
      <c r="K42" s="28">
        <f t="shared" si="3"/>
        <v>0</v>
      </c>
    </row>
    <row r="43" spans="1:11" ht="33.75">
      <c r="A43" s="3">
        <v>36</v>
      </c>
      <c r="B43" s="36" t="s">
        <v>448</v>
      </c>
      <c r="C43" s="32" t="s">
        <v>278</v>
      </c>
      <c r="D43" s="32" t="s">
        <v>133</v>
      </c>
      <c r="E43" s="45">
        <v>5</v>
      </c>
      <c r="F43" s="4"/>
      <c r="G43" s="4"/>
      <c r="H43" s="27">
        <f t="shared" si="0"/>
        <v>0</v>
      </c>
      <c r="I43" s="28">
        <f t="shared" si="1"/>
        <v>0</v>
      </c>
      <c r="J43" s="29">
        <f t="shared" si="2"/>
        <v>0</v>
      </c>
      <c r="K43" s="28">
        <f t="shared" si="3"/>
        <v>0</v>
      </c>
    </row>
    <row r="44" spans="1:11" ht="38.25" customHeight="1">
      <c r="A44" s="3">
        <v>37</v>
      </c>
      <c r="B44" s="36" t="s">
        <v>449</v>
      </c>
      <c r="C44" s="32" t="s">
        <v>278</v>
      </c>
      <c r="D44" s="32" t="s">
        <v>133</v>
      </c>
      <c r="E44" s="45">
        <v>6</v>
      </c>
      <c r="F44" s="4"/>
      <c r="G44" s="4"/>
      <c r="H44" s="27">
        <f t="shared" si="0"/>
        <v>0</v>
      </c>
      <c r="I44" s="28">
        <f t="shared" si="1"/>
        <v>0</v>
      </c>
      <c r="J44" s="29">
        <f t="shared" si="2"/>
        <v>0</v>
      </c>
      <c r="K44" s="28">
        <f t="shared" si="3"/>
        <v>0</v>
      </c>
    </row>
    <row r="45" spans="1:11" ht="37.5" customHeight="1">
      <c r="A45" s="3">
        <v>38</v>
      </c>
      <c r="B45" s="36" t="s">
        <v>450</v>
      </c>
      <c r="C45" s="32" t="s">
        <v>278</v>
      </c>
      <c r="D45" s="32" t="s">
        <v>133</v>
      </c>
      <c r="E45" s="45">
        <v>4</v>
      </c>
      <c r="F45" s="4"/>
      <c r="G45" s="4"/>
      <c r="H45" s="27">
        <f t="shared" si="0"/>
        <v>0</v>
      </c>
      <c r="I45" s="28">
        <f t="shared" si="1"/>
        <v>0</v>
      </c>
      <c r="J45" s="29">
        <f t="shared" si="2"/>
        <v>0</v>
      </c>
      <c r="K45" s="28">
        <f t="shared" si="3"/>
        <v>0</v>
      </c>
    </row>
    <row r="46" spans="1:11" ht="36.75" customHeight="1">
      <c r="A46" s="19">
        <v>39</v>
      </c>
      <c r="B46" s="36" t="s">
        <v>451</v>
      </c>
      <c r="C46" s="32" t="s">
        <v>279</v>
      </c>
      <c r="D46" s="32" t="s">
        <v>9</v>
      </c>
      <c r="E46" s="45">
        <v>400</v>
      </c>
      <c r="F46" s="4"/>
      <c r="G46" s="4"/>
      <c r="H46" s="27">
        <f>ROUND(F46*((G46/100)+1),2)</f>
        <v>0</v>
      </c>
      <c r="I46" s="28">
        <f>ROUND(E46*F46,2)</f>
        <v>0</v>
      </c>
      <c r="J46" s="29">
        <f>ROUND(I46*(G46/100),2)</f>
        <v>0</v>
      </c>
      <c r="K46" s="28">
        <f>ROUND(I46*((G46/100+1)),2)</f>
        <v>0</v>
      </c>
    </row>
    <row r="47" spans="1:11" ht="18.75" customHeight="1">
      <c r="A47" s="67" t="s">
        <v>232</v>
      </c>
      <c r="B47" s="68"/>
      <c r="C47" s="68"/>
      <c r="D47" s="68"/>
      <c r="E47" s="68"/>
      <c r="F47" s="68"/>
      <c r="G47" s="68"/>
      <c r="H47" s="69"/>
      <c r="I47" s="43">
        <f>SUM(I8:I46)</f>
        <v>0</v>
      </c>
      <c r="J47" s="43">
        <f>SUM(J8:J46)</f>
        <v>0</v>
      </c>
      <c r="K47" s="43">
        <f>SUM(K8:K46)</f>
        <v>0</v>
      </c>
    </row>
    <row r="48" spans="1:11">
      <c r="A48" s="23"/>
      <c r="B48" s="24"/>
      <c r="C48" s="9"/>
      <c r="D48" s="9"/>
      <c r="E48" s="46"/>
      <c r="F48" s="14"/>
      <c r="G48" s="14"/>
      <c r="H48" s="14"/>
      <c r="I48" s="14"/>
      <c r="J48" s="14"/>
      <c r="K48" s="14"/>
    </row>
    <row r="49" spans="1:14">
      <c r="A49" t="s">
        <v>13</v>
      </c>
    </row>
    <row r="50" spans="1:14" ht="15">
      <c r="A50" s="72" t="s">
        <v>234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</row>
    <row r="51" spans="1:14" ht="15">
      <c r="A51" s="58" t="s">
        <v>235</v>
      </c>
      <c r="B51" s="58"/>
      <c r="C51" s="58"/>
      <c r="D51" s="58"/>
      <c r="E51" s="58"/>
      <c r="F51" s="25"/>
      <c r="G51" s="25"/>
      <c r="H51" s="25"/>
      <c r="I51" s="25"/>
      <c r="J51" s="25"/>
      <c r="K51" s="25"/>
      <c r="L51" s="25"/>
      <c r="M51" s="25"/>
      <c r="N51" s="25"/>
    </row>
    <row r="52" spans="1:14">
      <c r="A52" s="71" t="s">
        <v>422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</row>
    <row r="53" spans="1:14">
      <c r="A53" s="84"/>
      <c r="B53" s="84"/>
      <c r="C53" s="84"/>
      <c r="D53" s="84"/>
      <c r="E53" s="84"/>
      <c r="F53" s="84"/>
      <c r="G53" s="84"/>
    </row>
    <row r="54" spans="1:14" ht="15">
      <c r="A54" s="61"/>
      <c r="B54" s="62"/>
      <c r="C54" s="62"/>
      <c r="D54" s="62"/>
      <c r="E54" s="62"/>
      <c r="F54" s="62"/>
      <c r="G54" s="62"/>
    </row>
    <row r="55" spans="1:14">
      <c r="F55" s="57" t="s">
        <v>359</v>
      </c>
      <c r="G55" s="57"/>
      <c r="H55" s="57"/>
      <c r="I55" s="57"/>
      <c r="J55" s="57"/>
    </row>
    <row r="56" spans="1:14">
      <c r="A56" s="6"/>
      <c r="F56" s="57" t="s">
        <v>360</v>
      </c>
      <c r="G56" s="57"/>
      <c r="H56" s="57"/>
      <c r="I56" s="57"/>
      <c r="J56" s="57"/>
    </row>
    <row r="59" spans="1:14">
      <c r="B59" s="17"/>
    </row>
  </sheetData>
  <sheetProtection formatCells="0" formatColumns="0" formatRows="0"/>
  <protectedRanges>
    <protectedRange sqref="F8:G46" name="Rozstęp3"/>
  </protectedRanges>
  <mergeCells count="20">
    <mergeCell ref="D5:D6"/>
    <mergeCell ref="A50:N50"/>
    <mergeCell ref="A52:M52"/>
    <mergeCell ref="G2:K2"/>
    <mergeCell ref="C1:D1"/>
    <mergeCell ref="G1:K1"/>
    <mergeCell ref="G4:K4"/>
    <mergeCell ref="A53:G53"/>
    <mergeCell ref="A54:G54"/>
    <mergeCell ref="K5:K6"/>
    <mergeCell ref="A47:H47"/>
    <mergeCell ref="E5:E6"/>
    <mergeCell ref="F5:F6"/>
    <mergeCell ref="H5:H6"/>
    <mergeCell ref="I5:I6"/>
    <mergeCell ref="J5:J6"/>
    <mergeCell ref="A5:A6"/>
    <mergeCell ref="B5:B6"/>
    <mergeCell ref="C5:C6"/>
    <mergeCell ref="G5:G6"/>
  </mergeCells>
  <pageMargins left="0" right="0" top="0.15748031496062992" bottom="0.15748031496062992" header="0.31496062992125984" footer="0.31496062992125984"/>
  <pageSetup paperSize="9" scale="4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5"/>
  <sheetViews>
    <sheetView workbookViewId="0">
      <selection activeCell="H1" sqref="H1:L1"/>
    </sheetView>
  </sheetViews>
  <sheetFormatPr defaultColWidth="9" defaultRowHeight="14.25"/>
  <cols>
    <col min="1" max="1" width="3.5" customWidth="1"/>
    <col min="2" max="2" width="27.75" customWidth="1"/>
    <col min="3" max="3" width="10.125" customWidth="1"/>
    <col min="4" max="4" width="6.75" customWidth="1"/>
    <col min="5" max="6" width="10.5" customWidth="1"/>
    <col min="7" max="7" width="7.875" customWidth="1"/>
    <col min="10" max="10" width="9.25" customWidth="1"/>
    <col min="11" max="11" width="11.125" customWidth="1"/>
    <col min="13" max="13" width="11.125" customWidth="1"/>
  </cols>
  <sheetData>
    <row r="1" spans="1:12" ht="15">
      <c r="A1" s="1" t="s">
        <v>138</v>
      </c>
      <c r="B1" s="1"/>
      <c r="C1" s="74" t="s">
        <v>348</v>
      </c>
      <c r="D1" s="74"/>
      <c r="E1" s="74"/>
      <c r="H1" s="75" t="s">
        <v>469</v>
      </c>
      <c r="I1" s="75"/>
      <c r="J1" s="75"/>
      <c r="K1" s="75"/>
      <c r="L1" s="75"/>
    </row>
    <row r="2" spans="1:12" ht="15">
      <c r="A2" s="1"/>
      <c r="B2" s="1"/>
      <c r="H2" s="75" t="s">
        <v>385</v>
      </c>
      <c r="I2" s="75"/>
      <c r="J2" s="75"/>
      <c r="K2" s="75"/>
    </row>
    <row r="3" spans="1:12" ht="15">
      <c r="A3" s="1" t="s">
        <v>139</v>
      </c>
      <c r="B3" s="1"/>
    </row>
    <row r="4" spans="1:12" ht="13.9" customHeight="1"/>
    <row r="5" spans="1:12" ht="14.25" customHeight="1">
      <c r="A5" s="63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315</v>
      </c>
      <c r="G5" s="63" t="s">
        <v>17</v>
      </c>
      <c r="H5" s="63" t="s">
        <v>316</v>
      </c>
      <c r="I5" s="63" t="s">
        <v>323</v>
      </c>
      <c r="J5" s="63" t="s">
        <v>317</v>
      </c>
      <c r="K5" s="63" t="s">
        <v>320</v>
      </c>
    </row>
    <row r="6" spans="1:12" ht="66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2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2">
      <c r="A8" s="3">
        <v>1</v>
      </c>
      <c r="B8" s="33" t="s">
        <v>140</v>
      </c>
      <c r="C8" s="32" t="s">
        <v>382</v>
      </c>
      <c r="D8" s="32" t="s">
        <v>11</v>
      </c>
      <c r="E8" s="41">
        <v>80</v>
      </c>
      <c r="F8" s="4"/>
      <c r="G8" s="4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2">
      <c r="A9" s="3">
        <v>2</v>
      </c>
      <c r="B9" s="33" t="s">
        <v>229</v>
      </c>
      <c r="C9" s="32" t="s">
        <v>381</v>
      </c>
      <c r="D9" s="32" t="s">
        <v>11</v>
      </c>
      <c r="E9" s="41">
        <v>120</v>
      </c>
      <c r="F9" s="4"/>
      <c r="G9" s="4"/>
      <c r="H9" s="27">
        <f t="shared" ref="H9:H21" si="0">ROUND(F9*((G9/100)+1),2)</f>
        <v>0</v>
      </c>
      <c r="I9" s="28">
        <f t="shared" ref="I9:I16" si="1">ROUND(E9*F9,2)</f>
        <v>0</v>
      </c>
      <c r="J9" s="29">
        <f t="shared" ref="J9:J16" si="2">ROUND(I9*(G9/100),2)</f>
        <v>0</v>
      </c>
      <c r="K9" s="28">
        <f t="shared" ref="K9:K16" si="3">ROUND(I9*((G9/100+1)),2)</f>
        <v>0</v>
      </c>
    </row>
    <row r="10" spans="1:12">
      <c r="A10" s="3">
        <v>3</v>
      </c>
      <c r="B10" s="33" t="s">
        <v>230</v>
      </c>
      <c r="C10" s="32" t="s">
        <v>381</v>
      </c>
      <c r="D10" s="32" t="s">
        <v>11</v>
      </c>
      <c r="E10" s="41">
        <v>30</v>
      </c>
      <c r="F10" s="4"/>
      <c r="G10" s="4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2">
      <c r="A11" s="3">
        <v>4</v>
      </c>
      <c r="B11" s="33" t="s">
        <v>141</v>
      </c>
      <c r="C11" s="32" t="s">
        <v>381</v>
      </c>
      <c r="D11" s="32" t="s">
        <v>11</v>
      </c>
      <c r="E11" s="41">
        <v>150</v>
      </c>
      <c r="F11" s="4"/>
      <c r="G11" s="4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2">
      <c r="A12" s="3">
        <v>5</v>
      </c>
      <c r="B12" s="33" t="s">
        <v>142</v>
      </c>
      <c r="C12" s="32" t="s">
        <v>382</v>
      </c>
      <c r="D12" s="32" t="s">
        <v>11</v>
      </c>
      <c r="E12" s="41">
        <v>250</v>
      </c>
      <c r="F12" s="4"/>
      <c r="G12" s="4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2">
      <c r="A13" s="3">
        <v>6</v>
      </c>
      <c r="B13" s="33" t="s">
        <v>143</v>
      </c>
      <c r="C13" s="32" t="s">
        <v>381</v>
      </c>
      <c r="D13" s="32" t="s">
        <v>11</v>
      </c>
      <c r="E13" s="41">
        <v>60</v>
      </c>
      <c r="F13" s="4"/>
      <c r="G13" s="4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2">
      <c r="A14" s="3">
        <v>7</v>
      </c>
      <c r="B14" s="33" t="s">
        <v>144</v>
      </c>
      <c r="C14" s="32" t="s">
        <v>382</v>
      </c>
      <c r="D14" s="32" t="s">
        <v>11</v>
      </c>
      <c r="E14" s="41">
        <v>60</v>
      </c>
      <c r="F14" s="4"/>
      <c r="G14" s="4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2">
      <c r="A15" s="3">
        <v>8</v>
      </c>
      <c r="B15" s="33" t="s">
        <v>145</v>
      </c>
      <c r="C15" s="32" t="s">
        <v>41</v>
      </c>
      <c r="D15" s="32" t="s">
        <v>11</v>
      </c>
      <c r="E15" s="41">
        <v>400</v>
      </c>
      <c r="F15" s="4"/>
      <c r="G15" s="4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2">
      <c r="A16" s="3">
        <v>9</v>
      </c>
      <c r="B16" s="33" t="s">
        <v>146</v>
      </c>
      <c r="C16" s="32" t="s">
        <v>382</v>
      </c>
      <c r="D16" s="32" t="s">
        <v>11</v>
      </c>
      <c r="E16" s="41">
        <v>100</v>
      </c>
      <c r="F16" s="4"/>
      <c r="G16" s="4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4">
      <c r="A17" s="3">
        <v>10</v>
      </c>
      <c r="B17" s="33" t="s">
        <v>223</v>
      </c>
      <c r="C17" s="32" t="s">
        <v>41</v>
      </c>
      <c r="D17" s="32" t="s">
        <v>11</v>
      </c>
      <c r="E17" s="41">
        <v>180</v>
      </c>
      <c r="F17" s="4"/>
      <c r="G17" s="4"/>
      <c r="H17" s="27">
        <f t="shared" si="0"/>
        <v>0</v>
      </c>
      <c r="I17" s="28">
        <f t="shared" ref="I17:I21" si="4">ROUND(E17*F17,2)</f>
        <v>0</v>
      </c>
      <c r="J17" s="29">
        <f t="shared" ref="J17:J21" si="5">ROUND(I17*(G17/100),2)</f>
        <v>0</v>
      </c>
      <c r="K17" s="28">
        <f t="shared" ref="K17:K21" si="6">ROUND(I17*((G17/100+1)),2)</f>
        <v>0</v>
      </c>
    </row>
    <row r="18" spans="1:14">
      <c r="A18" s="3">
        <v>11</v>
      </c>
      <c r="B18" s="33" t="s">
        <v>336</v>
      </c>
      <c r="C18" s="32" t="s">
        <v>41</v>
      </c>
      <c r="D18" s="32" t="s">
        <v>11</v>
      </c>
      <c r="E18" s="41">
        <v>150</v>
      </c>
      <c r="F18" s="4"/>
      <c r="G18" s="4"/>
      <c r="H18" s="27">
        <f t="shared" si="0"/>
        <v>0</v>
      </c>
      <c r="I18" s="28">
        <f t="shared" si="4"/>
        <v>0</v>
      </c>
      <c r="J18" s="29">
        <f t="shared" si="5"/>
        <v>0</v>
      </c>
      <c r="K18" s="28">
        <f t="shared" si="6"/>
        <v>0</v>
      </c>
    </row>
    <row r="19" spans="1:14">
      <c r="A19" s="3">
        <v>12</v>
      </c>
      <c r="B19" s="33" t="s">
        <v>339</v>
      </c>
      <c r="C19" s="32" t="s">
        <v>380</v>
      </c>
      <c r="D19" s="32" t="s">
        <v>11</v>
      </c>
      <c r="E19" s="41">
        <v>50</v>
      </c>
      <c r="F19" s="4"/>
      <c r="G19" s="4"/>
      <c r="H19" s="27">
        <f t="shared" si="0"/>
        <v>0</v>
      </c>
      <c r="I19" s="28">
        <f t="shared" si="4"/>
        <v>0</v>
      </c>
      <c r="J19" s="29">
        <f t="shared" si="5"/>
        <v>0</v>
      </c>
      <c r="K19" s="28">
        <f t="shared" si="6"/>
        <v>0</v>
      </c>
    </row>
    <row r="20" spans="1:14">
      <c r="A20" s="3">
        <v>13</v>
      </c>
      <c r="B20" s="33" t="s">
        <v>338</v>
      </c>
      <c r="C20" s="32" t="s">
        <v>41</v>
      </c>
      <c r="D20" s="32" t="s">
        <v>11</v>
      </c>
      <c r="E20" s="41">
        <v>250</v>
      </c>
      <c r="F20" s="4"/>
      <c r="G20" s="4"/>
      <c r="H20" s="27">
        <f t="shared" si="0"/>
        <v>0</v>
      </c>
      <c r="I20" s="28">
        <f t="shared" si="4"/>
        <v>0</v>
      </c>
      <c r="J20" s="29">
        <f t="shared" si="5"/>
        <v>0</v>
      </c>
      <c r="K20" s="28">
        <f t="shared" si="6"/>
        <v>0</v>
      </c>
    </row>
    <row r="21" spans="1:14">
      <c r="A21" s="3">
        <v>14</v>
      </c>
      <c r="B21" s="33" t="s">
        <v>337</v>
      </c>
      <c r="C21" s="32" t="s">
        <v>41</v>
      </c>
      <c r="D21" s="32" t="s">
        <v>11</v>
      </c>
      <c r="E21" s="41">
        <v>80</v>
      </c>
      <c r="F21" s="4"/>
      <c r="G21" s="4"/>
      <c r="H21" s="27">
        <f t="shared" si="0"/>
        <v>0</v>
      </c>
      <c r="I21" s="28">
        <f t="shared" si="4"/>
        <v>0</v>
      </c>
      <c r="J21" s="29">
        <f t="shared" si="5"/>
        <v>0</v>
      </c>
      <c r="K21" s="28">
        <f t="shared" si="6"/>
        <v>0</v>
      </c>
    </row>
    <row r="22" spans="1:14" ht="21.75" customHeight="1">
      <c r="A22" s="67" t="s">
        <v>147</v>
      </c>
      <c r="B22" s="68"/>
      <c r="C22" s="68"/>
      <c r="D22" s="68"/>
      <c r="E22" s="68"/>
      <c r="F22" s="68"/>
      <c r="G22" s="68"/>
      <c r="H22" s="69"/>
      <c r="I22" s="43">
        <f>SUM(I8:I21)</f>
        <v>0</v>
      </c>
      <c r="J22" s="43">
        <f>SUM(J8:J21)</f>
        <v>0</v>
      </c>
      <c r="K22" s="43">
        <f>SUM(K8:K21)</f>
        <v>0</v>
      </c>
    </row>
    <row r="24" spans="1:14">
      <c r="B24" s="59" t="s">
        <v>423</v>
      </c>
    </row>
    <row r="25" spans="1:14" ht="15">
      <c r="A25" s="86" t="s">
        <v>422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1:14" ht="15">
      <c r="A26" s="58"/>
      <c r="B26" s="58"/>
      <c r="C26" s="58"/>
      <c r="D26" s="58"/>
      <c r="E26" s="58"/>
      <c r="F26" s="25"/>
      <c r="G26" s="25"/>
      <c r="H26" s="25"/>
      <c r="I26" s="25"/>
      <c r="J26" s="25"/>
      <c r="K26" s="25"/>
      <c r="L26" s="25"/>
      <c r="M26" s="25"/>
      <c r="N26" s="25"/>
    </row>
    <row r="27" spans="1:14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26"/>
    </row>
    <row r="28" spans="1:14">
      <c r="A28" s="84"/>
      <c r="B28" s="84"/>
      <c r="C28" s="84"/>
      <c r="D28" s="84"/>
      <c r="E28" s="84"/>
      <c r="F28" s="84"/>
      <c r="G28" s="84"/>
    </row>
    <row r="29" spans="1:14" ht="15">
      <c r="A29" s="61"/>
      <c r="B29" s="62"/>
      <c r="C29" s="62"/>
      <c r="D29" s="62"/>
      <c r="E29" s="62"/>
      <c r="F29" s="62"/>
      <c r="G29" s="62"/>
    </row>
    <row r="30" spans="1:14">
      <c r="G30" s="57" t="s">
        <v>359</v>
      </c>
      <c r="H30" s="57"/>
      <c r="I30" s="57"/>
      <c r="J30" s="57"/>
      <c r="K30" s="57"/>
    </row>
    <row r="31" spans="1:14">
      <c r="A31" s="6"/>
      <c r="G31" s="57" t="s">
        <v>360</v>
      </c>
      <c r="H31" s="57"/>
      <c r="I31" s="57"/>
      <c r="J31" s="57"/>
      <c r="K31" s="57"/>
    </row>
    <row r="35" spans="2:2">
      <c r="B35" s="17"/>
    </row>
  </sheetData>
  <sheetProtection formatCells="0" formatColumns="0" formatRows="0"/>
  <protectedRanges>
    <protectedRange sqref="F8:G21" name="Rozstęp3"/>
  </protectedRanges>
  <mergeCells count="19">
    <mergeCell ref="C1:E1"/>
    <mergeCell ref="A28:G28"/>
    <mergeCell ref="H2:K2"/>
    <mergeCell ref="H1:L1"/>
    <mergeCell ref="A29:G29"/>
    <mergeCell ref="I5:I6"/>
    <mergeCell ref="J5:J6"/>
    <mergeCell ref="K5:K6"/>
    <mergeCell ref="A22:H22"/>
    <mergeCell ref="A5:A6"/>
    <mergeCell ref="B5:B6"/>
    <mergeCell ref="C5:C6"/>
    <mergeCell ref="D5:D6"/>
    <mergeCell ref="E5:E6"/>
    <mergeCell ref="F5:F6"/>
    <mergeCell ref="G5:G6"/>
    <mergeCell ref="A27:L27"/>
    <mergeCell ref="H5:H6"/>
    <mergeCell ref="A25:N25"/>
  </mergeCells>
  <pageMargins left="0" right="0" top="0.15748031496062992" bottom="0.15748031496062992" header="0.31496062992125984" footer="0.31496062992125984"/>
  <pageSetup paperSize="9" scale="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82"/>
  <sheetViews>
    <sheetView workbookViewId="0">
      <selection activeCell="H1" sqref="H1:L1"/>
    </sheetView>
  </sheetViews>
  <sheetFormatPr defaultColWidth="9" defaultRowHeight="14.25"/>
  <cols>
    <col min="1" max="1" width="4.5" customWidth="1"/>
    <col min="2" max="2" width="31.125" customWidth="1"/>
    <col min="3" max="3" width="11.5" customWidth="1"/>
    <col min="4" max="4" width="6.875" customWidth="1"/>
    <col min="5" max="5" width="11.625" customWidth="1"/>
    <col min="6" max="6" width="9.375" customWidth="1"/>
    <col min="7" max="7" width="6" customWidth="1"/>
    <col min="13" max="13" width="47.5" customWidth="1"/>
  </cols>
  <sheetData>
    <row r="1" spans="1:12" ht="15">
      <c r="A1" s="1" t="s">
        <v>159</v>
      </c>
      <c r="B1" s="1"/>
      <c r="C1" s="74" t="s">
        <v>348</v>
      </c>
      <c r="D1" s="74"/>
      <c r="E1" s="74"/>
      <c r="H1" s="75" t="s">
        <v>469</v>
      </c>
      <c r="I1" s="75"/>
      <c r="J1" s="75"/>
      <c r="K1" s="75"/>
      <c r="L1" s="75"/>
    </row>
    <row r="2" spans="1:12" ht="15">
      <c r="A2" s="1"/>
      <c r="B2" s="1"/>
      <c r="H2" s="75" t="s">
        <v>383</v>
      </c>
      <c r="I2" s="75"/>
      <c r="J2" s="75"/>
      <c r="K2" s="75"/>
    </row>
    <row r="3" spans="1:12" ht="15">
      <c r="A3" s="1" t="s">
        <v>160</v>
      </c>
      <c r="B3" s="1"/>
    </row>
    <row r="5" spans="1:12" ht="14.25" customHeight="1">
      <c r="A5" s="63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315</v>
      </c>
      <c r="G5" s="63" t="s">
        <v>17</v>
      </c>
      <c r="H5" s="63" t="s">
        <v>316</v>
      </c>
      <c r="I5" s="63" t="s">
        <v>323</v>
      </c>
      <c r="J5" s="63" t="s">
        <v>317</v>
      </c>
      <c r="K5" s="63" t="s">
        <v>322</v>
      </c>
    </row>
    <row r="6" spans="1:12" ht="69.75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2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2">
      <c r="A8" s="3">
        <v>1</v>
      </c>
      <c r="B8" s="35" t="s">
        <v>161</v>
      </c>
      <c r="C8" s="32" t="s">
        <v>280</v>
      </c>
      <c r="D8" s="32" t="s">
        <v>9</v>
      </c>
      <c r="E8" s="41">
        <v>10</v>
      </c>
      <c r="F8" s="4"/>
      <c r="G8" s="8"/>
      <c r="H8" s="27"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2">
      <c r="A9" s="3">
        <v>2</v>
      </c>
      <c r="B9" s="35" t="s">
        <v>162</v>
      </c>
      <c r="C9" s="32" t="s">
        <v>281</v>
      </c>
      <c r="D9" s="32" t="s">
        <v>9</v>
      </c>
      <c r="E9" s="41">
        <v>10</v>
      </c>
      <c r="F9" s="4"/>
      <c r="G9" s="8"/>
      <c r="H9" s="27">
        <f t="shared" ref="H9:H59" si="0">ROUND(F9*((G9/100)+1),2)</f>
        <v>0</v>
      </c>
      <c r="I9" s="28">
        <f t="shared" ref="I9:I59" si="1">ROUND(E9*F9,2)</f>
        <v>0</v>
      </c>
      <c r="J9" s="29">
        <f t="shared" ref="J9:J59" si="2">ROUND(I9*(G9/100),2)</f>
        <v>0</v>
      </c>
      <c r="K9" s="28">
        <f t="shared" ref="K9:K59" si="3">ROUND(I9*((G9/100+1)),2)</f>
        <v>0</v>
      </c>
    </row>
    <row r="10" spans="1:12">
      <c r="A10" s="3">
        <v>3</v>
      </c>
      <c r="B10" s="36" t="s">
        <v>215</v>
      </c>
      <c r="C10" s="32" t="s">
        <v>282</v>
      </c>
      <c r="D10" s="32" t="s">
        <v>9</v>
      </c>
      <c r="E10" s="41">
        <v>60</v>
      </c>
      <c r="F10" s="4"/>
      <c r="G10" s="8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2">
      <c r="A11" s="3">
        <v>4</v>
      </c>
      <c r="B11" s="35" t="s">
        <v>163</v>
      </c>
      <c r="C11" s="32" t="s">
        <v>238</v>
      </c>
      <c r="D11" s="32" t="s">
        <v>9</v>
      </c>
      <c r="E11" s="41">
        <v>25</v>
      </c>
      <c r="F11" s="4"/>
      <c r="G11" s="8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2">
      <c r="A12" s="3">
        <v>5</v>
      </c>
      <c r="B12" s="35" t="s">
        <v>164</v>
      </c>
      <c r="C12" s="32" t="s">
        <v>256</v>
      </c>
      <c r="D12" s="32" t="s">
        <v>9</v>
      </c>
      <c r="E12" s="41">
        <v>1400</v>
      </c>
      <c r="F12" s="4"/>
      <c r="G12" s="8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2">
      <c r="A13" s="3">
        <v>6</v>
      </c>
      <c r="B13" s="35" t="s">
        <v>165</v>
      </c>
      <c r="C13" s="32" t="s">
        <v>260</v>
      </c>
      <c r="D13" s="32" t="s">
        <v>9</v>
      </c>
      <c r="E13" s="41">
        <v>15</v>
      </c>
      <c r="F13" s="4"/>
      <c r="G13" s="8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2">
      <c r="A14" s="3">
        <v>7</v>
      </c>
      <c r="B14" s="35" t="s">
        <v>166</v>
      </c>
      <c r="C14" s="32" t="s">
        <v>283</v>
      </c>
      <c r="D14" s="32" t="s">
        <v>9</v>
      </c>
      <c r="E14" s="41">
        <v>100</v>
      </c>
      <c r="F14" s="4"/>
      <c r="G14" s="8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2">
      <c r="A15" s="3">
        <v>8</v>
      </c>
      <c r="B15" s="35" t="s">
        <v>167</v>
      </c>
      <c r="C15" s="32" t="s">
        <v>251</v>
      </c>
      <c r="D15" s="32" t="s">
        <v>9</v>
      </c>
      <c r="E15" s="41">
        <v>30</v>
      </c>
      <c r="F15" s="4"/>
      <c r="G15" s="8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2" ht="33.75">
      <c r="A16" s="3">
        <v>9</v>
      </c>
      <c r="B16" s="36" t="s">
        <v>453</v>
      </c>
      <c r="C16" s="32" t="s">
        <v>284</v>
      </c>
      <c r="D16" s="32" t="s">
        <v>9</v>
      </c>
      <c r="E16" s="41">
        <v>700</v>
      </c>
      <c r="F16" s="4"/>
      <c r="G16" s="8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>
      <c r="A17" s="3">
        <v>10</v>
      </c>
      <c r="B17" s="35" t="s">
        <v>168</v>
      </c>
      <c r="C17" s="32" t="s">
        <v>351</v>
      </c>
      <c r="D17" s="32" t="s">
        <v>9</v>
      </c>
      <c r="E17" s="41">
        <v>30</v>
      </c>
      <c r="F17" s="4"/>
      <c r="G17" s="8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 ht="33.75">
      <c r="A18" s="3">
        <v>11</v>
      </c>
      <c r="B18" s="36" t="s">
        <v>454</v>
      </c>
      <c r="C18" s="32" t="s">
        <v>258</v>
      </c>
      <c r="D18" s="32" t="s">
        <v>9</v>
      </c>
      <c r="E18" s="41">
        <v>250</v>
      </c>
      <c r="F18" s="4"/>
      <c r="G18" s="8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>
      <c r="A19" s="3">
        <v>12</v>
      </c>
      <c r="B19" s="35" t="s">
        <v>347</v>
      </c>
      <c r="C19" s="32" t="s">
        <v>285</v>
      </c>
      <c r="D19" s="32" t="s">
        <v>11</v>
      </c>
      <c r="E19" s="41">
        <v>30</v>
      </c>
      <c r="F19" s="4"/>
      <c r="G19" s="8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 ht="33.75">
      <c r="A20" s="3">
        <v>13</v>
      </c>
      <c r="B20" s="36" t="s">
        <v>455</v>
      </c>
      <c r="C20" s="32" t="s">
        <v>286</v>
      </c>
      <c r="D20" s="32" t="s">
        <v>9</v>
      </c>
      <c r="E20" s="41">
        <v>400</v>
      </c>
      <c r="F20" s="4"/>
      <c r="G20" s="8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 ht="33.75">
      <c r="A21" s="3">
        <v>14</v>
      </c>
      <c r="B21" s="36" t="s">
        <v>456</v>
      </c>
      <c r="C21" s="32" t="s">
        <v>287</v>
      </c>
      <c r="D21" s="32" t="s">
        <v>9</v>
      </c>
      <c r="E21" s="41">
        <v>30</v>
      </c>
      <c r="F21" s="4"/>
      <c r="G21" s="8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 ht="33.75">
      <c r="A22" s="3">
        <v>15</v>
      </c>
      <c r="B22" s="36" t="s">
        <v>457</v>
      </c>
      <c r="C22" s="32" t="s">
        <v>288</v>
      </c>
      <c r="D22" s="32" t="s">
        <v>9</v>
      </c>
      <c r="E22" s="41">
        <v>300</v>
      </c>
      <c r="F22" s="4"/>
      <c r="G22" s="8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>
      <c r="A23" s="3">
        <v>16</v>
      </c>
      <c r="B23" s="36" t="s">
        <v>216</v>
      </c>
      <c r="C23" s="32" t="s">
        <v>244</v>
      </c>
      <c r="D23" s="32" t="s">
        <v>9</v>
      </c>
      <c r="E23" s="41">
        <v>5</v>
      </c>
      <c r="F23" s="4"/>
      <c r="G23" s="8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>
      <c r="A24" s="3">
        <v>17</v>
      </c>
      <c r="B24" s="36" t="s">
        <v>225</v>
      </c>
      <c r="C24" s="32" t="s">
        <v>289</v>
      </c>
      <c r="D24" s="32" t="s">
        <v>9</v>
      </c>
      <c r="E24" s="41">
        <v>5</v>
      </c>
      <c r="F24" s="4"/>
      <c r="G24" s="8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 ht="33.75">
      <c r="A25" s="3">
        <v>18</v>
      </c>
      <c r="B25" s="36" t="s">
        <v>458</v>
      </c>
      <c r="C25" s="32" t="s">
        <v>292</v>
      </c>
      <c r="D25" s="32" t="s">
        <v>9</v>
      </c>
      <c r="E25" s="41">
        <v>1000</v>
      </c>
      <c r="F25" s="4"/>
      <c r="G25" s="8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 ht="33.75">
      <c r="A26" s="3">
        <v>19</v>
      </c>
      <c r="B26" s="36" t="s">
        <v>459</v>
      </c>
      <c r="C26" s="32" t="s">
        <v>291</v>
      </c>
      <c r="D26" s="32" t="s">
        <v>9</v>
      </c>
      <c r="E26" s="41">
        <v>50</v>
      </c>
      <c r="F26" s="4"/>
      <c r="G26" s="8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 ht="33.75">
      <c r="A27" s="3">
        <v>20</v>
      </c>
      <c r="B27" s="36" t="s">
        <v>458</v>
      </c>
      <c r="C27" s="32" t="s">
        <v>290</v>
      </c>
      <c r="D27" s="32" t="s">
        <v>9</v>
      </c>
      <c r="E27" s="41">
        <v>50</v>
      </c>
      <c r="F27" s="4"/>
      <c r="G27" s="8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>
      <c r="A28" s="3">
        <v>21</v>
      </c>
      <c r="B28" s="36" t="s">
        <v>217</v>
      </c>
      <c r="C28" s="32" t="s">
        <v>302</v>
      </c>
      <c r="D28" s="32" t="s">
        <v>9</v>
      </c>
      <c r="E28" s="42">
        <v>300</v>
      </c>
      <c r="F28" s="4"/>
      <c r="G28" s="8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 ht="33.75">
      <c r="A29" s="3">
        <v>22</v>
      </c>
      <c r="B29" s="36" t="s">
        <v>460</v>
      </c>
      <c r="C29" s="32" t="s">
        <v>293</v>
      </c>
      <c r="D29" s="32" t="s">
        <v>9</v>
      </c>
      <c r="E29" s="42">
        <v>150</v>
      </c>
      <c r="F29" s="4"/>
      <c r="G29" s="8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 ht="33.75">
      <c r="A30" s="3">
        <v>23</v>
      </c>
      <c r="B30" s="36" t="s">
        <v>461</v>
      </c>
      <c r="C30" s="32" t="s">
        <v>259</v>
      </c>
      <c r="D30" s="32" t="s">
        <v>9</v>
      </c>
      <c r="E30" s="41">
        <v>30</v>
      </c>
      <c r="F30" s="4"/>
      <c r="G30" s="8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 ht="33.75">
      <c r="A31" s="3">
        <v>24</v>
      </c>
      <c r="B31" s="36" t="s">
        <v>462</v>
      </c>
      <c r="C31" s="32" t="s">
        <v>294</v>
      </c>
      <c r="D31" s="32" t="s">
        <v>9</v>
      </c>
      <c r="E31" s="41">
        <v>200</v>
      </c>
      <c r="F31" s="4"/>
      <c r="G31" s="8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>
      <c r="A32" s="3">
        <v>25</v>
      </c>
      <c r="B32" s="36" t="s">
        <v>218</v>
      </c>
      <c r="C32" s="32" t="s">
        <v>258</v>
      </c>
      <c r="D32" s="32" t="s">
        <v>9</v>
      </c>
      <c r="E32" s="41">
        <v>80</v>
      </c>
      <c r="F32" s="4"/>
      <c r="G32" s="8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1">
      <c r="A33" s="3">
        <v>26</v>
      </c>
      <c r="B33" s="35" t="s">
        <v>134</v>
      </c>
      <c r="C33" s="32" t="s">
        <v>295</v>
      </c>
      <c r="D33" s="32" t="s">
        <v>9</v>
      </c>
      <c r="E33" s="41">
        <v>100</v>
      </c>
      <c r="F33" s="4"/>
      <c r="G33" s="8"/>
      <c r="H33" s="27">
        <f t="shared" si="0"/>
        <v>0</v>
      </c>
      <c r="I33" s="28">
        <f t="shared" si="1"/>
        <v>0</v>
      </c>
      <c r="J33" s="29">
        <f t="shared" si="2"/>
        <v>0</v>
      </c>
      <c r="K33" s="28">
        <f t="shared" si="3"/>
        <v>0</v>
      </c>
    </row>
    <row r="34" spans="1:11" ht="33.75">
      <c r="A34" s="3">
        <v>27</v>
      </c>
      <c r="B34" s="36" t="s">
        <v>463</v>
      </c>
      <c r="C34" s="32" t="s">
        <v>296</v>
      </c>
      <c r="D34" s="32" t="s">
        <v>9</v>
      </c>
      <c r="E34" s="41">
        <v>120</v>
      </c>
      <c r="F34" s="4"/>
      <c r="G34" s="8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1">
      <c r="A35" s="3">
        <v>28</v>
      </c>
      <c r="B35" s="35" t="s">
        <v>170</v>
      </c>
      <c r="C35" s="32" t="s">
        <v>297</v>
      </c>
      <c r="D35" s="32" t="s">
        <v>9</v>
      </c>
      <c r="E35" s="41">
        <v>100</v>
      </c>
      <c r="F35" s="4"/>
      <c r="G35" s="8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1">
      <c r="A36" s="3">
        <v>29</v>
      </c>
      <c r="B36" s="35" t="s">
        <v>170</v>
      </c>
      <c r="C36" s="32" t="s">
        <v>256</v>
      </c>
      <c r="D36" s="32" t="s">
        <v>9</v>
      </c>
      <c r="E36" s="41">
        <v>100</v>
      </c>
      <c r="F36" s="4"/>
      <c r="G36" s="8"/>
      <c r="H36" s="27">
        <f t="shared" si="0"/>
        <v>0</v>
      </c>
      <c r="I36" s="28">
        <f t="shared" si="1"/>
        <v>0</v>
      </c>
      <c r="J36" s="29">
        <f t="shared" si="2"/>
        <v>0</v>
      </c>
      <c r="K36" s="28">
        <f t="shared" si="3"/>
        <v>0</v>
      </c>
    </row>
    <row r="37" spans="1:11">
      <c r="A37" s="3">
        <v>30</v>
      </c>
      <c r="B37" s="35" t="s">
        <v>171</v>
      </c>
      <c r="C37" s="32" t="s">
        <v>260</v>
      </c>
      <c r="D37" s="32" t="s">
        <v>9</v>
      </c>
      <c r="E37" s="41">
        <v>150</v>
      </c>
      <c r="F37" s="4"/>
      <c r="G37" s="8"/>
      <c r="H37" s="27">
        <f t="shared" si="0"/>
        <v>0</v>
      </c>
      <c r="I37" s="28">
        <f t="shared" si="1"/>
        <v>0</v>
      </c>
      <c r="J37" s="29">
        <f t="shared" si="2"/>
        <v>0</v>
      </c>
      <c r="K37" s="28">
        <f t="shared" si="3"/>
        <v>0</v>
      </c>
    </row>
    <row r="38" spans="1:11">
      <c r="A38" s="3">
        <v>31</v>
      </c>
      <c r="B38" s="36" t="s">
        <v>219</v>
      </c>
      <c r="C38" s="32" t="s">
        <v>352</v>
      </c>
      <c r="D38" s="32" t="s">
        <v>9</v>
      </c>
      <c r="E38" s="41">
        <v>30</v>
      </c>
      <c r="F38" s="4"/>
      <c r="G38" s="8"/>
      <c r="H38" s="27">
        <f t="shared" si="0"/>
        <v>0</v>
      </c>
      <c r="I38" s="28">
        <f t="shared" si="1"/>
        <v>0</v>
      </c>
      <c r="J38" s="29">
        <f t="shared" si="2"/>
        <v>0</v>
      </c>
      <c r="K38" s="28">
        <f t="shared" si="3"/>
        <v>0</v>
      </c>
    </row>
    <row r="39" spans="1:11">
      <c r="A39" s="3">
        <v>32</v>
      </c>
      <c r="B39" s="35" t="s">
        <v>172</v>
      </c>
      <c r="C39" s="32" t="s">
        <v>298</v>
      </c>
      <c r="D39" s="32" t="s">
        <v>9</v>
      </c>
      <c r="E39" s="41">
        <v>800</v>
      </c>
      <c r="F39" s="4"/>
      <c r="G39" s="8"/>
      <c r="H39" s="27">
        <f t="shared" si="0"/>
        <v>0</v>
      </c>
      <c r="I39" s="28">
        <f t="shared" si="1"/>
        <v>0</v>
      </c>
      <c r="J39" s="29">
        <f t="shared" si="2"/>
        <v>0</v>
      </c>
      <c r="K39" s="28">
        <f t="shared" si="3"/>
        <v>0</v>
      </c>
    </row>
    <row r="40" spans="1:11">
      <c r="A40" s="3">
        <v>33</v>
      </c>
      <c r="B40" s="35" t="s">
        <v>173</v>
      </c>
      <c r="C40" s="32" t="s">
        <v>298</v>
      </c>
      <c r="D40" s="32" t="s">
        <v>9</v>
      </c>
      <c r="E40" s="41">
        <v>400</v>
      </c>
      <c r="F40" s="4"/>
      <c r="G40" s="8"/>
      <c r="H40" s="27">
        <f t="shared" si="0"/>
        <v>0</v>
      </c>
      <c r="I40" s="28">
        <f t="shared" si="1"/>
        <v>0</v>
      </c>
      <c r="J40" s="29">
        <f t="shared" si="2"/>
        <v>0</v>
      </c>
      <c r="K40" s="28">
        <f t="shared" si="3"/>
        <v>0</v>
      </c>
    </row>
    <row r="41" spans="1:11" ht="33.75">
      <c r="A41" s="3">
        <v>34</v>
      </c>
      <c r="B41" s="36" t="s">
        <v>464</v>
      </c>
      <c r="C41" s="32" t="s">
        <v>299</v>
      </c>
      <c r="D41" s="32" t="s">
        <v>9</v>
      </c>
      <c r="E41" s="41">
        <v>800</v>
      </c>
      <c r="F41" s="4"/>
      <c r="G41" s="8"/>
      <c r="H41" s="27">
        <f t="shared" si="0"/>
        <v>0</v>
      </c>
      <c r="I41" s="28">
        <f t="shared" si="1"/>
        <v>0</v>
      </c>
      <c r="J41" s="29">
        <f t="shared" si="2"/>
        <v>0</v>
      </c>
      <c r="K41" s="28">
        <f t="shared" si="3"/>
        <v>0</v>
      </c>
    </row>
    <row r="42" spans="1:11">
      <c r="A42" s="3">
        <v>35</v>
      </c>
      <c r="B42" s="36" t="s">
        <v>220</v>
      </c>
      <c r="C42" s="32" t="s">
        <v>299</v>
      </c>
      <c r="D42" s="32" t="s">
        <v>9</v>
      </c>
      <c r="E42" s="41">
        <v>300</v>
      </c>
      <c r="F42" s="4"/>
      <c r="G42" s="8"/>
      <c r="H42" s="27">
        <f t="shared" si="0"/>
        <v>0</v>
      </c>
      <c r="I42" s="28">
        <f t="shared" si="1"/>
        <v>0</v>
      </c>
      <c r="J42" s="29">
        <f t="shared" si="2"/>
        <v>0</v>
      </c>
      <c r="K42" s="28">
        <f t="shared" si="3"/>
        <v>0</v>
      </c>
    </row>
    <row r="43" spans="1:11">
      <c r="A43" s="3">
        <v>36</v>
      </c>
      <c r="B43" s="36" t="s">
        <v>221</v>
      </c>
      <c r="C43" s="32" t="s">
        <v>299</v>
      </c>
      <c r="D43" s="32" t="s">
        <v>9</v>
      </c>
      <c r="E43" s="41">
        <v>300</v>
      </c>
      <c r="F43" s="4"/>
      <c r="G43" s="8"/>
      <c r="H43" s="27">
        <f t="shared" si="0"/>
        <v>0</v>
      </c>
      <c r="I43" s="28">
        <f t="shared" si="1"/>
        <v>0</v>
      </c>
      <c r="J43" s="29">
        <f t="shared" si="2"/>
        <v>0</v>
      </c>
      <c r="K43" s="28">
        <f t="shared" si="3"/>
        <v>0</v>
      </c>
    </row>
    <row r="44" spans="1:11">
      <c r="A44" s="3">
        <v>37</v>
      </c>
      <c r="B44" s="35" t="s">
        <v>174</v>
      </c>
      <c r="C44" s="32" t="s">
        <v>311</v>
      </c>
      <c r="D44" s="32" t="s">
        <v>9</v>
      </c>
      <c r="E44" s="41">
        <v>20</v>
      </c>
      <c r="F44" s="4"/>
      <c r="G44" s="8"/>
      <c r="H44" s="27">
        <f t="shared" si="0"/>
        <v>0</v>
      </c>
      <c r="I44" s="28">
        <f t="shared" si="1"/>
        <v>0</v>
      </c>
      <c r="J44" s="29">
        <f t="shared" si="2"/>
        <v>0</v>
      </c>
      <c r="K44" s="28">
        <f t="shared" si="3"/>
        <v>0</v>
      </c>
    </row>
    <row r="45" spans="1:11">
      <c r="A45" s="3">
        <v>38</v>
      </c>
      <c r="B45" s="35" t="s">
        <v>175</v>
      </c>
      <c r="C45" s="32" t="s">
        <v>300</v>
      </c>
      <c r="D45" s="32" t="s">
        <v>9</v>
      </c>
      <c r="E45" s="41">
        <v>30</v>
      </c>
      <c r="F45" s="4"/>
      <c r="G45" s="8"/>
      <c r="H45" s="27">
        <f t="shared" si="0"/>
        <v>0</v>
      </c>
      <c r="I45" s="28">
        <f t="shared" si="1"/>
        <v>0</v>
      </c>
      <c r="J45" s="29">
        <f t="shared" si="2"/>
        <v>0</v>
      </c>
      <c r="K45" s="28">
        <f t="shared" si="3"/>
        <v>0</v>
      </c>
    </row>
    <row r="46" spans="1:11" ht="22.5">
      <c r="A46" s="3">
        <v>39</v>
      </c>
      <c r="B46" s="36" t="s">
        <v>176</v>
      </c>
      <c r="C46" s="32" t="s">
        <v>286</v>
      </c>
      <c r="D46" s="32" t="s">
        <v>9</v>
      </c>
      <c r="E46" s="41">
        <v>20</v>
      </c>
      <c r="F46" s="4"/>
      <c r="G46" s="8"/>
      <c r="H46" s="27">
        <f t="shared" si="0"/>
        <v>0</v>
      </c>
      <c r="I46" s="28">
        <f t="shared" si="1"/>
        <v>0</v>
      </c>
      <c r="J46" s="29">
        <f t="shared" si="2"/>
        <v>0</v>
      </c>
      <c r="K46" s="28">
        <f t="shared" si="3"/>
        <v>0</v>
      </c>
    </row>
    <row r="47" spans="1:11">
      <c r="A47" s="3">
        <v>40</v>
      </c>
      <c r="B47" s="35" t="s">
        <v>177</v>
      </c>
      <c r="C47" s="32" t="s">
        <v>298</v>
      </c>
      <c r="D47" s="32" t="s">
        <v>9</v>
      </c>
      <c r="E47" s="41">
        <v>800</v>
      </c>
      <c r="F47" s="4"/>
      <c r="G47" s="8"/>
      <c r="H47" s="27">
        <f t="shared" si="0"/>
        <v>0</v>
      </c>
      <c r="I47" s="28">
        <f t="shared" si="1"/>
        <v>0</v>
      </c>
      <c r="J47" s="29">
        <f t="shared" si="2"/>
        <v>0</v>
      </c>
      <c r="K47" s="28">
        <f t="shared" si="3"/>
        <v>0</v>
      </c>
    </row>
    <row r="48" spans="1:11">
      <c r="A48" s="3">
        <v>41</v>
      </c>
      <c r="B48" s="35" t="s">
        <v>178</v>
      </c>
      <c r="C48" s="32" t="s">
        <v>261</v>
      </c>
      <c r="D48" s="32" t="s">
        <v>9</v>
      </c>
      <c r="E48" s="41">
        <v>20</v>
      </c>
      <c r="F48" s="4"/>
      <c r="G48" s="8"/>
      <c r="H48" s="27">
        <f t="shared" si="0"/>
        <v>0</v>
      </c>
      <c r="I48" s="28">
        <f t="shared" si="1"/>
        <v>0</v>
      </c>
      <c r="J48" s="29">
        <f t="shared" si="2"/>
        <v>0</v>
      </c>
      <c r="K48" s="28">
        <f t="shared" si="3"/>
        <v>0</v>
      </c>
    </row>
    <row r="49" spans="1:11" ht="33.75">
      <c r="A49" s="3">
        <v>42</v>
      </c>
      <c r="B49" s="36" t="s">
        <v>452</v>
      </c>
      <c r="C49" s="32" t="s">
        <v>301</v>
      </c>
      <c r="D49" s="32" t="s">
        <v>9</v>
      </c>
      <c r="E49" s="41">
        <v>800</v>
      </c>
      <c r="F49" s="4"/>
      <c r="G49" s="8"/>
      <c r="H49" s="27">
        <f t="shared" si="0"/>
        <v>0</v>
      </c>
      <c r="I49" s="28">
        <f t="shared" si="1"/>
        <v>0</v>
      </c>
      <c r="J49" s="29">
        <f t="shared" si="2"/>
        <v>0</v>
      </c>
      <c r="K49" s="28">
        <f t="shared" si="3"/>
        <v>0</v>
      </c>
    </row>
    <row r="50" spans="1:11" ht="27.75" customHeight="1">
      <c r="A50" s="3">
        <v>43</v>
      </c>
      <c r="B50" s="36" t="s">
        <v>353</v>
      </c>
      <c r="C50" s="32" t="s">
        <v>354</v>
      </c>
      <c r="D50" s="32" t="s">
        <v>9</v>
      </c>
      <c r="E50" s="41">
        <v>800</v>
      </c>
      <c r="F50" s="4"/>
      <c r="G50" s="8"/>
      <c r="H50" s="27">
        <f t="shared" si="0"/>
        <v>0</v>
      </c>
      <c r="I50" s="28">
        <f t="shared" si="1"/>
        <v>0</v>
      </c>
      <c r="J50" s="29">
        <f t="shared" si="2"/>
        <v>0</v>
      </c>
      <c r="K50" s="28">
        <f t="shared" si="3"/>
        <v>0</v>
      </c>
    </row>
    <row r="51" spans="1:11">
      <c r="A51" s="3">
        <v>44</v>
      </c>
      <c r="B51" s="36" t="s">
        <v>355</v>
      </c>
      <c r="C51" s="32" t="s">
        <v>356</v>
      </c>
      <c r="D51" s="32" t="s">
        <v>9</v>
      </c>
      <c r="E51" s="41">
        <v>15</v>
      </c>
      <c r="F51" s="4"/>
      <c r="G51" s="8"/>
      <c r="H51" s="27">
        <f t="shared" si="0"/>
        <v>0</v>
      </c>
      <c r="I51" s="28">
        <f t="shared" si="1"/>
        <v>0</v>
      </c>
      <c r="J51" s="29">
        <f t="shared" si="2"/>
        <v>0</v>
      </c>
      <c r="K51" s="28">
        <f t="shared" si="3"/>
        <v>0</v>
      </c>
    </row>
    <row r="52" spans="1:11">
      <c r="A52" s="3">
        <v>45</v>
      </c>
      <c r="B52" s="36" t="s">
        <v>392</v>
      </c>
      <c r="C52" s="32" t="s">
        <v>261</v>
      </c>
      <c r="D52" s="32" t="s">
        <v>9</v>
      </c>
      <c r="E52" s="41">
        <v>400</v>
      </c>
      <c r="F52" s="4"/>
      <c r="G52" s="8"/>
      <c r="H52" s="27">
        <f t="shared" si="0"/>
        <v>0</v>
      </c>
      <c r="I52" s="28">
        <f t="shared" si="1"/>
        <v>0</v>
      </c>
      <c r="J52" s="29">
        <f t="shared" si="2"/>
        <v>0</v>
      </c>
      <c r="K52" s="28">
        <f t="shared" si="3"/>
        <v>0</v>
      </c>
    </row>
    <row r="53" spans="1:11">
      <c r="A53" s="3">
        <v>46</v>
      </c>
      <c r="B53" s="36" t="s">
        <v>226</v>
      </c>
      <c r="C53" s="32" t="s">
        <v>302</v>
      </c>
      <c r="D53" s="32" t="s">
        <v>9</v>
      </c>
      <c r="E53" s="41">
        <v>400</v>
      </c>
      <c r="F53" s="4"/>
      <c r="G53" s="8"/>
      <c r="H53" s="27">
        <f t="shared" si="0"/>
        <v>0</v>
      </c>
      <c r="I53" s="28">
        <f t="shared" si="1"/>
        <v>0</v>
      </c>
      <c r="J53" s="29">
        <f t="shared" si="2"/>
        <v>0</v>
      </c>
      <c r="K53" s="28">
        <f t="shared" si="3"/>
        <v>0</v>
      </c>
    </row>
    <row r="54" spans="1:11">
      <c r="A54" s="3">
        <v>47</v>
      </c>
      <c r="B54" s="36" t="s">
        <v>179</v>
      </c>
      <c r="C54" s="32" t="s">
        <v>302</v>
      </c>
      <c r="D54" s="32" t="s">
        <v>9</v>
      </c>
      <c r="E54" s="41">
        <v>400</v>
      </c>
      <c r="F54" s="4"/>
      <c r="G54" s="8"/>
      <c r="H54" s="27">
        <f t="shared" si="0"/>
        <v>0</v>
      </c>
      <c r="I54" s="28">
        <f t="shared" si="1"/>
        <v>0</v>
      </c>
      <c r="J54" s="29">
        <f t="shared" si="2"/>
        <v>0</v>
      </c>
      <c r="K54" s="28">
        <f t="shared" si="3"/>
        <v>0</v>
      </c>
    </row>
    <row r="55" spans="1:11" ht="22.5">
      <c r="A55" s="3">
        <v>48</v>
      </c>
      <c r="B55" s="36" t="s">
        <v>191</v>
      </c>
      <c r="C55" s="32" t="s">
        <v>282</v>
      </c>
      <c r="D55" s="32" t="s">
        <v>9</v>
      </c>
      <c r="E55" s="41">
        <v>800</v>
      </c>
      <c r="F55" s="4"/>
      <c r="G55" s="8"/>
      <c r="H55" s="27">
        <f t="shared" si="0"/>
        <v>0</v>
      </c>
      <c r="I55" s="28">
        <f t="shared" si="1"/>
        <v>0</v>
      </c>
      <c r="J55" s="29">
        <f t="shared" si="2"/>
        <v>0</v>
      </c>
      <c r="K55" s="28">
        <f t="shared" si="3"/>
        <v>0</v>
      </c>
    </row>
    <row r="56" spans="1:11" ht="22.5">
      <c r="A56" s="3">
        <v>49</v>
      </c>
      <c r="B56" s="36" t="s">
        <v>421</v>
      </c>
      <c r="C56" s="34" t="s">
        <v>303</v>
      </c>
      <c r="D56" s="32" t="s">
        <v>9</v>
      </c>
      <c r="E56" s="41">
        <v>400</v>
      </c>
      <c r="F56" s="4"/>
      <c r="G56" s="8"/>
      <c r="H56" s="27">
        <f t="shared" si="0"/>
        <v>0</v>
      </c>
      <c r="I56" s="28">
        <f t="shared" si="1"/>
        <v>0</v>
      </c>
      <c r="J56" s="29">
        <f t="shared" si="2"/>
        <v>0</v>
      </c>
      <c r="K56" s="28">
        <f t="shared" si="3"/>
        <v>0</v>
      </c>
    </row>
    <row r="57" spans="1:11" ht="22.5">
      <c r="A57" s="3">
        <v>50</v>
      </c>
      <c r="B57" s="36" t="s">
        <v>180</v>
      </c>
      <c r="C57" s="34" t="s">
        <v>304</v>
      </c>
      <c r="D57" s="32" t="s">
        <v>9</v>
      </c>
      <c r="E57" s="41">
        <v>500</v>
      </c>
      <c r="F57" s="4"/>
      <c r="G57" s="8"/>
      <c r="H57" s="27">
        <f t="shared" si="0"/>
        <v>0</v>
      </c>
      <c r="I57" s="28">
        <f t="shared" si="1"/>
        <v>0</v>
      </c>
      <c r="J57" s="29">
        <f t="shared" si="2"/>
        <v>0</v>
      </c>
      <c r="K57" s="28">
        <f t="shared" si="3"/>
        <v>0</v>
      </c>
    </row>
    <row r="58" spans="1:11">
      <c r="A58" s="3">
        <v>51</v>
      </c>
      <c r="B58" s="36" t="s">
        <v>192</v>
      </c>
      <c r="C58" s="32" t="s">
        <v>305</v>
      </c>
      <c r="D58" s="32" t="s">
        <v>9</v>
      </c>
      <c r="E58" s="41">
        <v>30</v>
      </c>
      <c r="F58" s="4"/>
      <c r="G58" s="8"/>
      <c r="H58" s="27">
        <f t="shared" si="0"/>
        <v>0</v>
      </c>
      <c r="I58" s="28">
        <f t="shared" si="1"/>
        <v>0</v>
      </c>
      <c r="J58" s="29">
        <f t="shared" si="2"/>
        <v>0</v>
      </c>
      <c r="K58" s="28">
        <f t="shared" si="3"/>
        <v>0</v>
      </c>
    </row>
    <row r="59" spans="1:11">
      <c r="A59" s="3">
        <v>52</v>
      </c>
      <c r="B59" s="36" t="s">
        <v>222</v>
      </c>
      <c r="C59" s="32" t="s">
        <v>306</v>
      </c>
      <c r="D59" s="32" t="s">
        <v>9</v>
      </c>
      <c r="E59" s="41">
        <v>300</v>
      </c>
      <c r="F59" s="4"/>
      <c r="G59" s="8"/>
      <c r="H59" s="27">
        <f t="shared" si="0"/>
        <v>0</v>
      </c>
      <c r="I59" s="28">
        <f t="shared" si="1"/>
        <v>0</v>
      </c>
      <c r="J59" s="29">
        <f t="shared" si="2"/>
        <v>0</v>
      </c>
      <c r="K59" s="28">
        <f t="shared" si="3"/>
        <v>0</v>
      </c>
    </row>
    <row r="60" spans="1:11">
      <c r="A60" s="3">
        <v>53</v>
      </c>
      <c r="B60" s="36" t="s">
        <v>222</v>
      </c>
      <c r="C60" s="32" t="s">
        <v>307</v>
      </c>
      <c r="D60" s="32" t="s">
        <v>9</v>
      </c>
      <c r="E60" s="41">
        <v>100</v>
      </c>
      <c r="F60" s="4"/>
      <c r="G60" s="8"/>
      <c r="H60" s="27">
        <f t="shared" ref="H60" si="4">ROUND(F60*((G60/100)+1),2)</f>
        <v>0</v>
      </c>
      <c r="I60" s="28">
        <f t="shared" ref="I60:I65" si="5">ROUND(E60*F60,2)</f>
        <v>0</v>
      </c>
      <c r="J60" s="29">
        <f t="shared" ref="J60:J65" si="6">ROUND(I60*(G60/100),2)</f>
        <v>0</v>
      </c>
      <c r="K60" s="28">
        <f t="shared" ref="K60:K65" si="7">ROUND(I60*((G60/100+1)),2)</f>
        <v>0</v>
      </c>
    </row>
    <row r="61" spans="1:11">
      <c r="A61" s="3">
        <v>54</v>
      </c>
      <c r="B61" s="36" t="s">
        <v>340</v>
      </c>
      <c r="C61" s="32" t="s">
        <v>341</v>
      </c>
      <c r="D61" s="32" t="s">
        <v>9</v>
      </c>
      <c r="E61" s="41">
        <v>500</v>
      </c>
      <c r="F61" s="4"/>
      <c r="G61" s="8"/>
      <c r="H61" s="27">
        <v>0</v>
      </c>
      <c r="I61" s="28">
        <f t="shared" si="5"/>
        <v>0</v>
      </c>
      <c r="J61" s="29">
        <f t="shared" si="6"/>
        <v>0</v>
      </c>
      <c r="K61" s="28">
        <f t="shared" si="7"/>
        <v>0</v>
      </c>
    </row>
    <row r="62" spans="1:11">
      <c r="A62" s="3">
        <v>55</v>
      </c>
      <c r="B62" s="36" t="s">
        <v>343</v>
      </c>
      <c r="C62" s="32" t="s">
        <v>251</v>
      </c>
      <c r="D62" s="32" t="s">
        <v>335</v>
      </c>
      <c r="E62" s="41">
        <v>100</v>
      </c>
      <c r="F62" s="4"/>
      <c r="G62" s="8"/>
      <c r="H62" s="27">
        <v>0</v>
      </c>
      <c r="I62" s="28">
        <f t="shared" si="5"/>
        <v>0</v>
      </c>
      <c r="J62" s="29">
        <f t="shared" si="6"/>
        <v>0</v>
      </c>
      <c r="K62" s="28">
        <f t="shared" si="7"/>
        <v>0</v>
      </c>
    </row>
    <row r="63" spans="1:11">
      <c r="A63" s="3">
        <v>56</v>
      </c>
      <c r="B63" s="36" t="s">
        <v>377</v>
      </c>
      <c r="C63" s="32" t="s">
        <v>342</v>
      </c>
      <c r="D63" s="32" t="s">
        <v>11</v>
      </c>
      <c r="E63" s="41">
        <v>120</v>
      </c>
      <c r="F63" s="4"/>
      <c r="G63" s="8"/>
      <c r="H63" s="27">
        <f t="shared" ref="H63:H65" si="8">ROUND(F63*((G63/100)+1),2)</f>
        <v>0</v>
      </c>
      <c r="I63" s="28">
        <f t="shared" si="5"/>
        <v>0</v>
      </c>
      <c r="J63" s="29">
        <f t="shared" si="6"/>
        <v>0</v>
      </c>
      <c r="K63" s="28">
        <f t="shared" si="7"/>
        <v>0</v>
      </c>
    </row>
    <row r="64" spans="1:11" ht="22.5">
      <c r="A64" s="3">
        <v>57</v>
      </c>
      <c r="B64" s="36" t="s">
        <v>379</v>
      </c>
      <c r="C64" s="32" t="s">
        <v>342</v>
      </c>
      <c r="D64" s="32" t="s">
        <v>11</v>
      </c>
      <c r="E64" s="41">
        <v>30</v>
      </c>
      <c r="F64" s="4"/>
      <c r="G64" s="8"/>
      <c r="H64" s="27">
        <f t="shared" si="8"/>
        <v>0</v>
      </c>
      <c r="I64" s="28">
        <f t="shared" si="5"/>
        <v>0</v>
      </c>
      <c r="J64" s="29">
        <f t="shared" si="6"/>
        <v>0</v>
      </c>
      <c r="K64" s="28">
        <f t="shared" si="7"/>
        <v>0</v>
      </c>
    </row>
    <row r="65" spans="1:14">
      <c r="A65" s="3">
        <v>58</v>
      </c>
      <c r="B65" s="36" t="s">
        <v>394</v>
      </c>
      <c r="C65" s="32" t="s">
        <v>393</v>
      </c>
      <c r="D65" s="32" t="s">
        <v>9</v>
      </c>
      <c r="E65" s="41">
        <v>400</v>
      </c>
      <c r="F65" s="4"/>
      <c r="G65" s="8"/>
      <c r="H65" s="27">
        <f t="shared" si="8"/>
        <v>0</v>
      </c>
      <c r="I65" s="28">
        <f t="shared" si="5"/>
        <v>0</v>
      </c>
      <c r="J65" s="29">
        <f t="shared" si="6"/>
        <v>0</v>
      </c>
      <c r="K65" s="28">
        <f t="shared" si="7"/>
        <v>0</v>
      </c>
    </row>
    <row r="66" spans="1:14">
      <c r="A66" s="3">
        <v>59</v>
      </c>
      <c r="B66" s="36" t="s">
        <v>395</v>
      </c>
      <c r="C66" s="32" t="s">
        <v>393</v>
      </c>
      <c r="D66" s="32" t="s">
        <v>335</v>
      </c>
      <c r="E66" s="41">
        <v>200</v>
      </c>
      <c r="F66" s="4"/>
      <c r="G66" s="8"/>
      <c r="H66" s="27">
        <f t="shared" ref="H66:H68" si="9">ROUND(F66*((G66/100)+1),2)</f>
        <v>0</v>
      </c>
      <c r="I66" s="28">
        <f t="shared" ref="I66:I68" si="10">ROUND(E66*F66,2)</f>
        <v>0</v>
      </c>
      <c r="J66" s="29">
        <f t="shared" ref="J66:J68" si="11">ROUND(I66*(G66/100),2)</f>
        <v>0</v>
      </c>
      <c r="K66" s="28">
        <f t="shared" ref="K66:K68" si="12">ROUND(I66*((G66/100+1)),2)</f>
        <v>0</v>
      </c>
    </row>
    <row r="67" spans="1:14">
      <c r="A67" s="3">
        <v>60</v>
      </c>
      <c r="B67" s="36" t="s">
        <v>425</v>
      </c>
      <c r="C67" s="32" t="s">
        <v>426</v>
      </c>
      <c r="D67" s="32" t="s">
        <v>9</v>
      </c>
      <c r="E67" s="41">
        <v>200</v>
      </c>
      <c r="F67" s="4"/>
      <c r="G67" s="8"/>
      <c r="H67" s="27">
        <f t="shared" si="9"/>
        <v>0</v>
      </c>
      <c r="I67" s="28">
        <f t="shared" si="10"/>
        <v>0</v>
      </c>
      <c r="J67" s="29">
        <f t="shared" si="11"/>
        <v>0</v>
      </c>
      <c r="K67" s="28">
        <f t="shared" si="12"/>
        <v>0</v>
      </c>
    </row>
    <row r="68" spans="1:14">
      <c r="A68" s="3">
        <v>61</v>
      </c>
      <c r="B68" s="36" t="s">
        <v>427</v>
      </c>
      <c r="C68" s="32" t="s">
        <v>260</v>
      </c>
      <c r="D68" s="32" t="s">
        <v>9</v>
      </c>
      <c r="E68" s="41">
        <v>30</v>
      </c>
      <c r="F68" s="4"/>
      <c r="G68" s="8"/>
      <c r="H68" s="27">
        <f t="shared" si="9"/>
        <v>0</v>
      </c>
      <c r="I68" s="28">
        <f t="shared" si="10"/>
        <v>0</v>
      </c>
      <c r="J68" s="29">
        <f t="shared" si="11"/>
        <v>0</v>
      </c>
      <c r="K68" s="28">
        <f t="shared" si="12"/>
        <v>0</v>
      </c>
    </row>
    <row r="69" spans="1:14" s="52" customFormat="1" ht="21.75" customHeight="1">
      <c r="A69" s="51"/>
      <c r="B69" s="88" t="s">
        <v>231</v>
      </c>
      <c r="C69" s="89"/>
      <c r="D69" s="89"/>
      <c r="E69" s="89"/>
      <c r="F69" s="89"/>
      <c r="G69" s="89"/>
      <c r="H69" s="89"/>
      <c r="I69" s="50">
        <f>SUM(I8:I68)</f>
        <v>0</v>
      </c>
      <c r="J69" s="50">
        <f>SUM(J8:J68)</f>
        <v>0</v>
      </c>
      <c r="K69" s="50">
        <f>SUM(K8:K68)</f>
        <v>0</v>
      </c>
    </row>
    <row r="70" spans="1:14">
      <c r="A70" t="s">
        <v>13</v>
      </c>
    </row>
    <row r="72" spans="1:14" ht="15">
      <c r="A72" s="72" t="s">
        <v>234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</row>
    <row r="73" spans="1:14" ht="15">
      <c r="A73" s="58" t="s">
        <v>235</v>
      </c>
      <c r="B73" s="58"/>
      <c r="C73" s="58"/>
      <c r="D73" s="58"/>
      <c r="E73" s="58"/>
      <c r="F73" s="25"/>
      <c r="G73" s="25"/>
      <c r="H73" s="25"/>
      <c r="I73" s="25"/>
      <c r="J73" s="25"/>
      <c r="K73" s="25"/>
      <c r="L73" s="25"/>
      <c r="M73" s="25"/>
      <c r="N73" s="25"/>
    </row>
    <row r="74" spans="1:14">
      <c r="A74" s="71" t="s">
        <v>422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26"/>
    </row>
    <row r="75" spans="1:14">
      <c r="A75" s="84"/>
      <c r="B75" s="84"/>
      <c r="C75" s="84"/>
      <c r="D75" s="84"/>
      <c r="E75" s="84"/>
      <c r="F75" s="84"/>
      <c r="G75" s="84"/>
    </row>
    <row r="76" spans="1:14" ht="15">
      <c r="A76" s="61"/>
      <c r="B76" s="62"/>
      <c r="C76" s="62"/>
      <c r="D76" s="62"/>
      <c r="E76" s="62"/>
      <c r="F76" s="62"/>
      <c r="G76" s="62"/>
    </row>
    <row r="78" spans="1:14">
      <c r="A78" s="6"/>
      <c r="F78" s="57" t="s">
        <v>359</v>
      </c>
      <c r="G78" s="57"/>
      <c r="H78" s="57"/>
      <c r="I78" s="57"/>
      <c r="J78" s="57"/>
    </row>
    <row r="79" spans="1:14">
      <c r="F79" s="57" t="s">
        <v>360</v>
      </c>
      <c r="G79" s="57"/>
      <c r="H79" s="57"/>
      <c r="I79" s="57"/>
      <c r="J79" s="57"/>
    </row>
    <row r="82" spans="2:2">
      <c r="B82" s="17"/>
    </row>
  </sheetData>
  <sheetProtection formatCells="0" formatColumns="0" formatRows="0"/>
  <protectedRanges>
    <protectedRange sqref="F8:G68" name="Rozstęp3"/>
  </protectedRanges>
  <mergeCells count="19">
    <mergeCell ref="H2:K2"/>
    <mergeCell ref="C1:E1"/>
    <mergeCell ref="H1:L1"/>
    <mergeCell ref="A75:G75"/>
    <mergeCell ref="A76:G76"/>
    <mergeCell ref="I5:I6"/>
    <mergeCell ref="J5:J6"/>
    <mergeCell ref="K5:K6"/>
    <mergeCell ref="B69:H69"/>
    <mergeCell ref="A5:A6"/>
    <mergeCell ref="B5:B6"/>
    <mergeCell ref="C5:C6"/>
    <mergeCell ref="D5:D6"/>
    <mergeCell ref="E5:E6"/>
    <mergeCell ref="F5:F6"/>
    <mergeCell ref="A74:L74"/>
    <mergeCell ref="G5:G6"/>
    <mergeCell ref="H5:H6"/>
    <mergeCell ref="A72:N72"/>
  </mergeCells>
  <pageMargins left="0" right="0" top="0.15748031496062992" bottom="0.15748031496062992" header="0.31496062992125984" footer="0.31496062992125984"/>
  <pageSetup paperSize="9" scale="7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2"/>
  <sheetViews>
    <sheetView tabSelected="1" workbookViewId="0">
      <selection activeCell="H1" sqref="H1:L1"/>
    </sheetView>
  </sheetViews>
  <sheetFormatPr defaultColWidth="9" defaultRowHeight="14.25"/>
  <cols>
    <col min="1" max="1" width="4.75" customWidth="1"/>
    <col min="2" max="2" width="27.625" customWidth="1"/>
    <col min="3" max="3" width="10.625" customWidth="1"/>
    <col min="4" max="4" width="6.875" customWidth="1"/>
    <col min="5" max="5" width="12.125" style="44" customWidth="1"/>
    <col min="6" max="6" width="10.25" customWidth="1"/>
    <col min="7" max="7" width="7.375" customWidth="1"/>
    <col min="13" max="13" width="48.625" customWidth="1"/>
  </cols>
  <sheetData>
    <row r="1" spans="1:12" ht="15">
      <c r="A1" s="1" t="s">
        <v>148</v>
      </c>
      <c r="B1" s="1"/>
      <c r="C1" s="90" t="s">
        <v>348</v>
      </c>
      <c r="D1" s="90"/>
      <c r="E1" s="90"/>
      <c r="H1" s="75" t="s">
        <v>469</v>
      </c>
      <c r="I1" s="75"/>
      <c r="J1" s="75"/>
      <c r="K1" s="75"/>
      <c r="L1" s="75"/>
    </row>
    <row r="2" spans="1:12" ht="15">
      <c r="A2" s="1"/>
      <c r="B2" s="1"/>
      <c r="C2" s="1"/>
      <c r="D2" s="1"/>
      <c r="H2" s="75" t="s">
        <v>384</v>
      </c>
      <c r="I2" s="75"/>
      <c r="J2" s="75"/>
      <c r="K2" s="75"/>
    </row>
    <row r="3" spans="1:12" ht="15">
      <c r="A3" s="1" t="s">
        <v>149</v>
      </c>
      <c r="B3" s="1"/>
      <c r="C3" s="1"/>
      <c r="D3" s="1"/>
    </row>
    <row r="4" spans="1:12" ht="13.9" customHeight="1">
      <c r="A4" s="1"/>
      <c r="B4" s="1"/>
      <c r="C4" s="1"/>
      <c r="D4" s="1"/>
    </row>
    <row r="5" spans="1:12" ht="14.25" customHeight="1">
      <c r="A5" s="63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315</v>
      </c>
      <c r="G5" s="63" t="s">
        <v>17</v>
      </c>
      <c r="H5" s="63" t="s">
        <v>316</v>
      </c>
      <c r="I5" s="63" t="s">
        <v>323</v>
      </c>
      <c r="J5" s="63" t="s">
        <v>317</v>
      </c>
      <c r="K5" s="63" t="s">
        <v>322</v>
      </c>
    </row>
    <row r="6" spans="1:12" ht="87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7">
        <v>11</v>
      </c>
    </row>
    <row r="8" spans="1:12">
      <c r="A8" s="3">
        <v>1</v>
      </c>
      <c r="B8" s="33" t="s">
        <v>150</v>
      </c>
      <c r="C8" s="32" t="s">
        <v>237</v>
      </c>
      <c r="D8" s="32" t="s">
        <v>11</v>
      </c>
      <c r="E8" s="45">
        <v>20</v>
      </c>
      <c r="F8" s="4"/>
      <c r="G8" s="60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2">
      <c r="A9" s="3">
        <v>2</v>
      </c>
      <c r="B9" s="33" t="s">
        <v>151</v>
      </c>
      <c r="C9" s="32" t="s">
        <v>237</v>
      </c>
      <c r="D9" s="32" t="s">
        <v>11</v>
      </c>
      <c r="E9" s="45">
        <v>150</v>
      </c>
      <c r="F9" s="4"/>
      <c r="G9" s="22"/>
      <c r="H9" s="27">
        <f t="shared" ref="H9:H16" si="0">ROUND(F9*((G9/100)+1),2)</f>
        <v>0</v>
      </c>
      <c r="I9" s="28">
        <f t="shared" ref="I9:I16" si="1">ROUND(E9*F9,2)</f>
        <v>0</v>
      </c>
      <c r="J9" s="29">
        <f t="shared" ref="J9:J16" si="2">ROUND(I9*(G9/100),2)</f>
        <v>0</v>
      </c>
      <c r="K9" s="28">
        <f t="shared" ref="K9:K16" si="3">ROUND(I9*((G9/100+1)),2)</f>
        <v>0</v>
      </c>
    </row>
    <row r="10" spans="1:12" ht="22.5">
      <c r="A10" s="3">
        <v>3</v>
      </c>
      <c r="B10" s="37" t="s">
        <v>152</v>
      </c>
      <c r="C10" s="32" t="s">
        <v>237</v>
      </c>
      <c r="D10" s="32" t="s">
        <v>11</v>
      </c>
      <c r="E10" s="45">
        <v>50</v>
      </c>
      <c r="F10" s="4"/>
      <c r="G10" s="22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2">
      <c r="A11" s="3">
        <v>4</v>
      </c>
      <c r="B11" s="33" t="s">
        <v>153</v>
      </c>
      <c r="C11" s="32" t="s">
        <v>238</v>
      </c>
      <c r="D11" s="32" t="s">
        <v>9</v>
      </c>
      <c r="E11" s="45">
        <v>400</v>
      </c>
      <c r="F11" s="4"/>
      <c r="G11" s="22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2">
      <c r="A12" s="3">
        <v>5</v>
      </c>
      <c r="B12" s="35" t="s">
        <v>154</v>
      </c>
      <c r="C12" s="32" t="s">
        <v>238</v>
      </c>
      <c r="D12" s="32" t="s">
        <v>9</v>
      </c>
      <c r="E12" s="45">
        <v>50</v>
      </c>
      <c r="F12" s="4"/>
      <c r="G12" s="22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2">
      <c r="A13" s="3">
        <v>6</v>
      </c>
      <c r="B13" s="35" t="s">
        <v>155</v>
      </c>
      <c r="C13" s="32" t="s">
        <v>238</v>
      </c>
      <c r="D13" s="32" t="s">
        <v>9</v>
      </c>
      <c r="E13" s="45">
        <v>400</v>
      </c>
      <c r="F13" s="4"/>
      <c r="G13" s="22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2">
      <c r="A14" s="3">
        <v>7</v>
      </c>
      <c r="B14" s="33" t="s">
        <v>156</v>
      </c>
      <c r="C14" s="32" t="s">
        <v>237</v>
      </c>
      <c r="D14" s="32" t="s">
        <v>11</v>
      </c>
      <c r="E14" s="45">
        <v>50</v>
      </c>
      <c r="F14" s="4"/>
      <c r="G14" s="22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2">
      <c r="A15" s="3">
        <v>8</v>
      </c>
      <c r="B15" s="33" t="s">
        <v>157</v>
      </c>
      <c r="C15" s="32" t="s">
        <v>237</v>
      </c>
      <c r="D15" s="32" t="s">
        <v>11</v>
      </c>
      <c r="E15" s="45">
        <v>20</v>
      </c>
      <c r="F15" s="4"/>
      <c r="G15" s="22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2" ht="22.5">
      <c r="A16" s="3">
        <v>9</v>
      </c>
      <c r="B16" s="37" t="s">
        <v>378</v>
      </c>
      <c r="C16" s="32" t="s">
        <v>237</v>
      </c>
      <c r="D16" s="32" t="s">
        <v>11</v>
      </c>
      <c r="E16" s="45">
        <v>300</v>
      </c>
      <c r="F16" s="4"/>
      <c r="G16" s="22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4" ht="21" customHeight="1">
      <c r="A17" s="79" t="s">
        <v>158</v>
      </c>
      <c r="B17" s="80"/>
      <c r="C17" s="80"/>
      <c r="D17" s="80"/>
      <c r="E17" s="80"/>
      <c r="F17" s="80"/>
      <c r="G17" s="80"/>
      <c r="H17" s="81"/>
      <c r="I17" s="43">
        <f>SUM(I8:I16)</f>
        <v>0</v>
      </c>
      <c r="J17" s="43">
        <f>SUM(J8:J16)</f>
        <v>0</v>
      </c>
      <c r="K17" s="43">
        <f>SUM(K8:K16)</f>
        <v>0</v>
      </c>
    </row>
    <row r="18" spans="1:14">
      <c r="A18" s="5"/>
      <c r="B18" s="5"/>
      <c r="C18" s="9"/>
      <c r="D18" s="9"/>
      <c r="E18" s="9"/>
      <c r="F18" s="5"/>
      <c r="G18" s="5"/>
    </row>
    <row r="20" spans="1:14">
      <c r="A20" t="s">
        <v>13</v>
      </c>
    </row>
    <row r="22" spans="1:14" ht="15" customHeight="1">
      <c r="A22" s="72" t="s">
        <v>234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1:14" ht="15" customHeight="1">
      <c r="A23" s="58" t="s">
        <v>235</v>
      </c>
      <c r="B23" s="58"/>
      <c r="C23" s="58"/>
      <c r="D23" s="58"/>
      <c r="E23" s="58"/>
      <c r="F23" s="25"/>
      <c r="G23" s="25"/>
      <c r="H23" s="25"/>
      <c r="I23" s="25"/>
      <c r="J23" s="25"/>
      <c r="K23" s="25"/>
      <c r="L23" s="25"/>
      <c r="M23" s="25"/>
      <c r="N23" s="25"/>
    </row>
    <row r="24" spans="1:14">
      <c r="A24" s="71" t="s">
        <v>422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26"/>
    </row>
    <row r="25" spans="1:14">
      <c r="A25" s="84"/>
      <c r="B25" s="84"/>
      <c r="C25" s="84"/>
      <c r="D25" s="84"/>
      <c r="E25" s="84"/>
      <c r="F25" s="84"/>
      <c r="G25" s="84"/>
    </row>
    <row r="26" spans="1:14" ht="15">
      <c r="A26" s="61"/>
      <c r="B26" s="62"/>
      <c r="C26" s="62"/>
      <c r="D26" s="62"/>
      <c r="E26" s="62"/>
      <c r="F26" s="62"/>
      <c r="G26" s="62"/>
    </row>
    <row r="28" spans="1:14">
      <c r="A28" s="6"/>
      <c r="F28" s="57" t="s">
        <v>359</v>
      </c>
      <c r="G28" s="57"/>
      <c r="H28" s="57"/>
      <c r="I28" s="57"/>
      <c r="J28" s="57"/>
    </row>
    <row r="29" spans="1:14">
      <c r="F29" s="57" t="s">
        <v>360</v>
      </c>
      <c r="G29" s="57"/>
      <c r="H29" s="57"/>
      <c r="I29" s="57"/>
      <c r="J29" s="57"/>
    </row>
    <row r="32" spans="1:14">
      <c r="B32" s="17"/>
    </row>
  </sheetData>
  <sheetProtection formatCells="0" formatColumns="0" formatRows="0"/>
  <protectedRanges>
    <protectedRange sqref="F8:G16" name="Rozstęp3"/>
  </protectedRanges>
  <mergeCells count="19">
    <mergeCell ref="C1:E1"/>
    <mergeCell ref="A25:G25"/>
    <mergeCell ref="H2:K2"/>
    <mergeCell ref="H1:L1"/>
    <mergeCell ref="A26:G26"/>
    <mergeCell ref="A17:H17"/>
    <mergeCell ref="I5:I6"/>
    <mergeCell ref="J5:J6"/>
    <mergeCell ref="A5:A6"/>
    <mergeCell ref="B5:B6"/>
    <mergeCell ref="C5:C6"/>
    <mergeCell ref="D5:D6"/>
    <mergeCell ref="E5:E6"/>
    <mergeCell ref="F5:F6"/>
    <mergeCell ref="G5:G6"/>
    <mergeCell ref="H5:H6"/>
    <mergeCell ref="A24:L24"/>
    <mergeCell ref="A22:N22"/>
    <mergeCell ref="K5:K6"/>
  </mergeCells>
  <pageMargins left="0" right="0" top="0.15748031496062992" bottom="0.15748031496062992" header="0.31496062992125984" footer="0.31496062992125984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pakiet nr 1</vt:lpstr>
      <vt:lpstr>pakiet nr 2</vt:lpstr>
      <vt:lpstr>pakiet nr 3</vt:lpstr>
      <vt:lpstr>pakiet nr 4</vt:lpstr>
      <vt:lpstr>pakier nr 5</vt:lpstr>
      <vt:lpstr>pakiet nr 6</vt:lpstr>
      <vt:lpstr>pakiet nr 7</vt:lpstr>
      <vt:lpstr>pakiet nr 8</vt:lpstr>
      <vt:lpstr>pakiet nr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Zespol Szkol</dc:creator>
  <cp:lastModifiedBy>Anna Szadkowska-Czupa</cp:lastModifiedBy>
  <cp:lastPrinted>2023-12-01T13:21:46Z</cp:lastPrinted>
  <dcterms:created xsi:type="dcterms:W3CDTF">2015-10-22T12:36:00Z</dcterms:created>
  <dcterms:modified xsi:type="dcterms:W3CDTF">2023-12-01T13:22:54Z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