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F1E1A38E-118B-4C49-95C6-1C03266FD7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Arkusz1!$A$9:$AP$20</definedName>
    <definedName name="_xlnm.Print_Area" localSheetId="0">Arkusz1!$A$8:$AK$25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" i="1" l="1"/>
  <c r="W12" i="1"/>
  <c r="W13" i="1"/>
  <c r="W14" i="1"/>
  <c r="W15" i="1"/>
  <c r="W16" i="1"/>
  <c r="W17" i="1"/>
  <c r="W18" i="1"/>
  <c r="W19" i="1"/>
  <c r="W20" i="1"/>
  <c r="W10" i="1"/>
  <c r="AK21" i="1" l="1"/>
  <c r="AM21" i="1"/>
  <c r="AL21" i="1" l="1"/>
</calcChain>
</file>

<file path=xl/sharedStrings.xml><?xml version="1.0" encoding="utf-8"?>
<sst xmlns="http://schemas.openxmlformats.org/spreadsheetml/2006/main" count="251" uniqueCount="123">
  <si>
    <t>Gdańsk</t>
  </si>
  <si>
    <t>Poznań</t>
  </si>
  <si>
    <t>Tarnów</t>
  </si>
  <si>
    <t>Warszawa</t>
  </si>
  <si>
    <t>Wrocław</t>
  </si>
  <si>
    <t>Zabrze</t>
  </si>
  <si>
    <t>PSG Sp. z .o.</t>
  </si>
  <si>
    <t>LP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</si>
  <si>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</si>
  <si>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</si>
  <si>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</si>
  <si>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</si>
  <si>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</si>
  <si>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</si>
  <si>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</si>
  <si>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</si>
  <si>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</si>
  <si>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</si>
  <si>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</si>
  <si>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</si>
  <si>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</si>
  <si>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</si>
  <si>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</si>
  <si>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</si>
  <si>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</si>
  <si>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</si>
  <si>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</si>
  <si>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</si>
  <si>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</si>
  <si>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Kod</t>
  </si>
  <si>
    <t>Miejscowość/Ulica/Nr</t>
  </si>
  <si>
    <t>Poczta</t>
  </si>
  <si>
    <t>Nazwa</t>
  </si>
  <si>
    <t>Oddział</t>
  </si>
  <si>
    <t>paliwo gazowe (kWh)</t>
  </si>
  <si>
    <t>59-700</t>
  </si>
  <si>
    <t>Bolesławiec</t>
  </si>
  <si>
    <t>W - 5.1</t>
  </si>
  <si>
    <t>ZW</t>
  </si>
  <si>
    <t>kolejna</t>
  </si>
  <si>
    <t>Bolesławiec, ul. Grunwaldzka 5</t>
  </si>
  <si>
    <t>W - 4</t>
  </si>
  <si>
    <t>Bolesławiec, ul. Obrońców Helu 10</t>
  </si>
  <si>
    <t>Iwiny</t>
  </si>
  <si>
    <t>Bolesławiec, ul. Zgorzelecka 18</t>
  </si>
  <si>
    <t>Bolesławiec, ul. Komuny Paryskiej 6</t>
  </si>
  <si>
    <t>Dane Odbiorcy</t>
  </si>
  <si>
    <t>Dane Nabywcy</t>
  </si>
  <si>
    <t>Zespół Szkół Handlowych i Usługowych im. Jana Kochanowskiego, Zgorzelecka 18, 59-700 Bolesławiec</t>
  </si>
  <si>
    <t>Zespół Szkół Ogólnokształcących i Zawodowych im. mjra Henryka Sucharskiego w Bolesławcu, ul. Komuny Paryskiej 6, 59-700 Bolesławiec</t>
  </si>
  <si>
    <t>Zestawienie wg grup taryfowych</t>
  </si>
  <si>
    <t>00005618498</t>
  </si>
  <si>
    <t>00005518106</t>
  </si>
  <si>
    <t>Powiat Bolesławiecki, ul. Armii Krajowej 12, 59-700 Bolesławiec, NIP 6121826222</t>
  </si>
  <si>
    <t>Młodzieżowy Dom Kultury im. Stanisława Wyspiańskiego, ul. Grunwaldzka 5 59-700 Bolesławiec</t>
  </si>
  <si>
    <t>Zespół Szkół Elektronicznych im. Ignacego Domeyki , ul.  Heleny i Wincentego Tyrankiewiczów 2, 59-700 Bolesławiec</t>
  </si>
  <si>
    <t>Bolesławiec, ul. Heleny i Wincentego Tyrankiewiczów 2</t>
  </si>
  <si>
    <t xml:space="preserve">Bolesławiec, ul. Komuny Paryskiej 3 </t>
  </si>
  <si>
    <t>Nazwa obiektu</t>
  </si>
  <si>
    <t>sala gimnastyczna</t>
  </si>
  <si>
    <t>Powiatowy Urząd Pracy w Bolesławcu, ul. Obrońców Helu 10,59-700 Bolesławiec</t>
  </si>
  <si>
    <t>Powiatowy Urząd Pracy w Bolesławcu, ul. Obrońców Helu 10,59-700 Bolesławiec, NIP 6121088103</t>
  </si>
  <si>
    <t>05949726</t>
  </si>
  <si>
    <t>05982195</t>
  </si>
  <si>
    <t>szkoła</t>
  </si>
  <si>
    <t>05982199</t>
  </si>
  <si>
    <t>Okres obowiązywania obecnej umowy/okres wypowiedzenia</t>
  </si>
  <si>
    <t xml:space="preserve">Okres trwania zamówienia </t>
  </si>
  <si>
    <t>Suma:</t>
  </si>
  <si>
    <t>Bolesławiec, ul. Teatralna 1</t>
  </si>
  <si>
    <t>XM1701647205</t>
  </si>
  <si>
    <t>8018590365500039567449</t>
  </si>
  <si>
    <t>Powiatowy Młodzieżowy Ośrodek Wychowawczy w Iwinach</t>
  </si>
  <si>
    <t>59-720</t>
  </si>
  <si>
    <t>8018590365500019076633</t>
  </si>
  <si>
    <t>XA1727583547</t>
  </si>
  <si>
    <t>8018590365500034888020</t>
  </si>
  <si>
    <t>Młodzieżowy Dom Kultury im. Stanisława Wyspiańskiego</t>
  </si>
  <si>
    <t>8018590365500037723267</t>
  </si>
  <si>
    <t>Powiatowy Urząd Pracy w Bolesławcu</t>
  </si>
  <si>
    <t>8018590365500019076411</t>
  </si>
  <si>
    <t>Zespół Szkół Elek. Im. Domeyki</t>
  </si>
  <si>
    <t>8018590365500019076237</t>
  </si>
  <si>
    <t>Zes. Szk. Hand. I Us. Im. Kochanowskiego</t>
  </si>
  <si>
    <t>8018590365500019076244</t>
  </si>
  <si>
    <t>8018590365500019076480</t>
  </si>
  <si>
    <t>Powiatowy Młodzieżowy Ośrodek Wychowawczy w Iwinach, Iwiny-Osiedle 19, 59-720 Iwiny</t>
  </si>
  <si>
    <t>PGNiG Obrót Detaliczny sp. z o.o.</t>
  </si>
  <si>
    <t>Powiatowe Centrum Edukacji i Kształcenia Kadr, ul. Heleny i Wincentego Tyrankiewiczów 11, 59-700 Bolesławiec</t>
  </si>
  <si>
    <t>Bolesławiec, ul. Ogrodowa 7</t>
  </si>
  <si>
    <t>XA1024460634</t>
  </si>
  <si>
    <t>8018590365500035202528</t>
  </si>
  <si>
    <t>Ilość umów</t>
  </si>
  <si>
    <t>Odbiorca należy do podmiotów  uprawnionych do skorzystania z cen taryfowych na podstawie art. 62b ustawy z dnia 10 kwietnia 1997 r. - Prawo energetyczne (tak lub nie)</t>
  </si>
  <si>
    <t>z zastosowaniem taryfy</t>
  </si>
  <si>
    <t>bez zastosowania taryfy (rynek konkurencyjny)</t>
  </si>
  <si>
    <t>Udział procentowy zużycia paliwa gazowego (do dwóch miejsc po przecinku)</t>
  </si>
  <si>
    <t>Udział % zużycia paliwa kolumna  U + V</t>
  </si>
  <si>
    <t>Uwagi</t>
  </si>
  <si>
    <t>XM2103585119</t>
  </si>
  <si>
    <t>Bursa Szkolna</t>
  </si>
  <si>
    <t>zużycie z zastosowaniem taryfy</t>
  </si>
  <si>
    <t>zużycie dla rynku konkurencyjnego</t>
  </si>
  <si>
    <t>Suma zużycia w trakcie trwania zamówienia</t>
  </si>
  <si>
    <t>umowa terminowa do 30.04.2024, bez wypowiedzenia</t>
  </si>
  <si>
    <t>01.05.2024 do 30.04.2025</t>
  </si>
  <si>
    <t>zużycie gazu w okresie od 01.05.2024 r. do 30.04.2025 r. dla zamówienia w podziale na % udział paliwa (kWh)</t>
  </si>
  <si>
    <t>8018590365500037722451</t>
  </si>
  <si>
    <t>XC2302580928</t>
  </si>
  <si>
    <t>W-2.1</t>
  </si>
  <si>
    <t>pracownia gastronomiczna</t>
  </si>
  <si>
    <t>Iwiny Osiedle 19</t>
  </si>
  <si>
    <t xml:space="preserve">Powiatowy Zespół Szkół i Placówek Specjalnych w Bolesławcu, ul. Bankowa 8, 59-700 Bolesławiec </t>
  </si>
  <si>
    <t>pierwsza</t>
  </si>
  <si>
    <t>W-1.1</t>
  </si>
  <si>
    <t>XI2302590011</t>
  </si>
  <si>
    <t>8018590365500093523450</t>
  </si>
  <si>
    <t>Bolesławiec, ul. Bankowa 8</t>
  </si>
  <si>
    <t>umowa bezterminowa, 1 miesięczny okres wypowiedzenia/wypowiada Wykonawca</t>
  </si>
  <si>
    <t>tak</t>
  </si>
  <si>
    <t>tak częściowo</t>
  </si>
  <si>
    <t>Załącznik nr 1 do SWZ - opis przedmiotu zamówienia</t>
  </si>
  <si>
    <t>W - 3.6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</si>
</sst>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49" fontId="2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2" fillId="2" borderId="0" xfId="0" quotePrefix="1" applyFont="1" applyFill="1" applyAlignment="1" applyProtection="1">
      <alignment horizontal="lef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hidden="1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quotePrefix="1" applyFont="1" applyFill="1" applyBorder="1" applyAlignment="1" applyProtection="1">
      <alignment horizontal="left" vertical="center"/>
      <protection locked="0"/>
    </xf>
    <xf numFmtId="3" fontId="4" fillId="2" borderId="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/>
      <protection locked="0"/>
    </xf>
    <xf numFmtId="3" fontId="2" fillId="2" borderId="0" xfId="0" applyNumberFormat="1" applyFont="1" applyFill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2" borderId="5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 applyProtection="1">
      <alignment horizontal="left" vertical="center"/>
      <protection locked="0"/>
    </xf>
    <xf numFmtId="3" fontId="2" fillId="2" borderId="0" xfId="0" applyNumberFormat="1" applyFont="1" applyFill="1" applyAlignment="1">
      <alignment horizontal="left" vertical="center"/>
    </xf>
    <xf numFmtId="4" fontId="2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7FFDBB"/>
      <color rgb="FF84FF5D"/>
      <color rgb="FF0099FF"/>
      <color rgb="FFFF7C80"/>
      <color rgb="FFCC99FF"/>
      <color rgb="FF00FFFF"/>
      <color rgb="FFFFFF99"/>
      <color rgb="FF66FF33"/>
      <color rgb="FF00CC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~1\AppData\Local\Temp\Boles&#322;awiec%20G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4"/>
  <sheetViews>
    <sheetView tabSelected="1" topLeftCell="A7" zoomScaleNormal="100" workbookViewId="0">
      <selection activeCell="D16" sqref="D16"/>
    </sheetView>
  </sheetViews>
  <sheetFormatPr defaultColWidth="35.88671875" defaultRowHeight="10.199999999999999" x14ac:dyDescent="0.3"/>
  <cols>
    <col min="1" max="1" width="7.6640625" style="1" customWidth="1"/>
    <col min="2" max="2" width="60.6640625" style="29" customWidth="1"/>
    <col min="3" max="3" width="39.77734375" style="29" customWidth="1"/>
    <col min="4" max="4" width="44.44140625" style="29" customWidth="1"/>
    <col min="5" max="5" width="17.109375" style="3" customWidth="1"/>
    <col min="6" max="7" width="9.5546875" style="3" customWidth="1"/>
    <col min="8" max="8" width="12.21875" style="1" customWidth="1"/>
    <col min="9" max="9" width="8.109375" style="1" customWidth="1"/>
    <col min="10" max="10" width="13.109375" style="3" customWidth="1"/>
    <col min="11" max="11" width="8.6640625" style="3" customWidth="1"/>
    <col min="12" max="12" width="52.5546875" style="3" customWidth="1"/>
    <col min="13" max="13" width="8.77734375" style="1" customWidth="1"/>
    <col min="14" max="14" width="19" style="3" customWidth="1"/>
    <col min="15" max="15" width="9.44140625" style="3" customWidth="1"/>
    <col min="16" max="16" width="9.88671875" style="3" customWidth="1"/>
    <col min="17" max="17" width="25.109375" style="3" customWidth="1"/>
    <col min="18" max="18" width="18.5546875" style="3" customWidth="1"/>
    <col min="19" max="19" width="11" style="3" customWidth="1"/>
    <col min="20" max="22" width="23.109375" style="3" customWidth="1"/>
    <col min="23" max="23" width="25.5546875" style="3" customWidth="1"/>
    <col min="24" max="24" width="15.88671875" style="3" customWidth="1"/>
    <col min="25" max="36" width="8" style="33" customWidth="1"/>
    <col min="37" max="37" width="9.109375" style="35" customWidth="1"/>
    <col min="38" max="38" width="11.6640625" style="1" customWidth="1"/>
    <col min="39" max="39" width="11.44140625" style="1" customWidth="1"/>
    <col min="40" max="16384" width="35.88671875" style="1"/>
  </cols>
  <sheetData>
    <row r="1" spans="1:39" ht="11.25" hidden="1" customHeight="1" x14ac:dyDescent="0.3">
      <c r="B1" s="2"/>
      <c r="C1" s="2" t="s">
        <v>0</v>
      </c>
      <c r="D1" s="2"/>
      <c r="E1" s="1"/>
      <c r="F1" s="1"/>
      <c r="G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9" ht="10.199999999999999" hidden="1" customHeight="1" x14ac:dyDescent="0.3">
      <c r="B2" s="2"/>
      <c r="C2" s="2" t="s">
        <v>1</v>
      </c>
      <c r="D2" s="2"/>
      <c r="E2" s="1"/>
      <c r="F2" s="1"/>
      <c r="G2" s="1"/>
      <c r="J2" s="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9" ht="10.199999999999999" hidden="1" customHeight="1" x14ac:dyDescent="0.3">
      <c r="B3" s="2"/>
      <c r="C3" s="2" t="s">
        <v>2</v>
      </c>
      <c r="D3" s="2"/>
      <c r="E3" s="1"/>
      <c r="F3" s="1"/>
      <c r="G3" s="1"/>
      <c r="J3" s="1"/>
      <c r="K3" s="1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9" ht="10.199999999999999" hidden="1" customHeight="1" x14ac:dyDescent="0.3">
      <c r="B4" s="2"/>
      <c r="C4" s="2" t="s">
        <v>3</v>
      </c>
      <c r="D4" s="2"/>
      <c r="E4" s="1"/>
      <c r="F4" s="1"/>
      <c r="G4" s="1"/>
      <c r="J4" s="1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9" ht="10.199999999999999" hidden="1" customHeight="1" x14ac:dyDescent="0.3">
      <c r="B5" s="2"/>
      <c r="C5" s="2" t="s">
        <v>4</v>
      </c>
      <c r="D5" s="2"/>
      <c r="E5" s="1"/>
      <c r="F5" s="1"/>
      <c r="G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9" ht="10.199999999999999" hidden="1" customHeight="1" x14ac:dyDescent="0.3">
      <c r="B6" s="2"/>
      <c r="C6" s="2" t="s">
        <v>5</v>
      </c>
      <c r="D6" s="2"/>
      <c r="E6" s="1"/>
      <c r="F6" s="1"/>
      <c r="G6" s="1"/>
      <c r="J6" s="1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9" x14ac:dyDescent="0.3">
      <c r="B7" s="2"/>
      <c r="C7" s="2"/>
      <c r="D7" s="2"/>
      <c r="E7" s="1"/>
      <c r="F7" s="1"/>
      <c r="G7" s="1"/>
      <c r="J7" s="1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121</v>
      </c>
    </row>
    <row r="8" spans="1:39" s="8" customFormat="1" ht="40.5" customHeight="1" x14ac:dyDescent="0.3">
      <c r="A8" s="36" t="s">
        <v>7</v>
      </c>
      <c r="B8" s="36" t="s">
        <v>47</v>
      </c>
      <c r="C8" s="36" t="s">
        <v>46</v>
      </c>
      <c r="D8" s="38" t="s">
        <v>8</v>
      </c>
      <c r="E8" s="39"/>
      <c r="F8" s="39"/>
      <c r="G8" s="40"/>
      <c r="H8" s="41" t="s">
        <v>9</v>
      </c>
      <c r="I8" s="42"/>
      <c r="J8" s="36" t="s">
        <v>10</v>
      </c>
      <c r="K8" s="36" t="s">
        <v>11</v>
      </c>
      <c r="L8" s="36" t="s">
        <v>66</v>
      </c>
      <c r="M8" s="36" t="s">
        <v>12</v>
      </c>
      <c r="N8" s="36" t="s">
        <v>13</v>
      </c>
      <c r="O8" s="36" t="s">
        <v>14</v>
      </c>
      <c r="P8" s="36" t="s">
        <v>15</v>
      </c>
      <c r="Q8" s="36" t="s">
        <v>16</v>
      </c>
      <c r="R8" s="36" t="s">
        <v>67</v>
      </c>
      <c r="S8" s="36" t="s">
        <v>92</v>
      </c>
      <c r="T8" s="36" t="s">
        <v>93</v>
      </c>
      <c r="U8" s="41" t="s">
        <v>96</v>
      </c>
      <c r="V8" s="42"/>
      <c r="W8" s="36" t="s">
        <v>97</v>
      </c>
      <c r="X8" s="36" t="s">
        <v>98</v>
      </c>
      <c r="Y8" s="5" t="s">
        <v>17</v>
      </c>
      <c r="Z8" s="5" t="s">
        <v>18</v>
      </c>
      <c r="AA8" s="5" t="s">
        <v>19</v>
      </c>
      <c r="AB8" s="5" t="s">
        <v>20</v>
      </c>
      <c r="AC8" s="5" t="s">
        <v>21</v>
      </c>
      <c r="AD8" s="5" t="s">
        <v>22</v>
      </c>
      <c r="AE8" s="5" t="s">
        <v>23</v>
      </c>
      <c r="AF8" s="5" t="s">
        <v>24</v>
      </c>
      <c r="AG8" s="5" t="s">
        <v>25</v>
      </c>
      <c r="AH8" s="5" t="s">
        <v>26</v>
      </c>
      <c r="AI8" s="5" t="s">
        <v>27</v>
      </c>
      <c r="AJ8" s="5" t="s">
        <v>28</v>
      </c>
      <c r="AK8" s="6" t="s">
        <v>103</v>
      </c>
      <c r="AL8" s="43" t="s">
        <v>106</v>
      </c>
      <c r="AM8" s="43"/>
    </row>
    <row r="9" spans="1:39" s="8" customFormat="1" ht="54" customHeight="1" x14ac:dyDescent="0.3">
      <c r="A9" s="37"/>
      <c r="B9" s="37"/>
      <c r="C9" s="37"/>
      <c r="D9" s="7" t="s">
        <v>58</v>
      </c>
      <c r="E9" s="4" t="s">
        <v>30</v>
      </c>
      <c r="F9" s="7" t="s">
        <v>29</v>
      </c>
      <c r="G9" s="7" t="s">
        <v>31</v>
      </c>
      <c r="H9" s="7" t="s">
        <v>32</v>
      </c>
      <c r="I9" s="7" t="s">
        <v>33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7" t="s">
        <v>94</v>
      </c>
      <c r="V9" s="9" t="s">
        <v>95</v>
      </c>
      <c r="W9" s="37"/>
      <c r="X9" s="37"/>
      <c r="Y9" s="7" t="s">
        <v>34</v>
      </c>
      <c r="Z9" s="7" t="s">
        <v>34</v>
      </c>
      <c r="AA9" s="7" t="s">
        <v>34</v>
      </c>
      <c r="AB9" s="7" t="s">
        <v>34</v>
      </c>
      <c r="AC9" s="7" t="s">
        <v>34</v>
      </c>
      <c r="AD9" s="7" t="s">
        <v>34</v>
      </c>
      <c r="AE9" s="7" t="s">
        <v>34</v>
      </c>
      <c r="AF9" s="7" t="s">
        <v>34</v>
      </c>
      <c r="AG9" s="7" t="s">
        <v>34</v>
      </c>
      <c r="AH9" s="7" t="s">
        <v>34</v>
      </c>
      <c r="AI9" s="7" t="s">
        <v>34</v>
      </c>
      <c r="AJ9" s="7" t="s">
        <v>34</v>
      </c>
      <c r="AK9" s="7" t="s">
        <v>34</v>
      </c>
      <c r="AL9" s="7" t="s">
        <v>101</v>
      </c>
      <c r="AM9" s="7" t="s">
        <v>102</v>
      </c>
    </row>
    <row r="10" spans="1:39" ht="16.95" customHeight="1" x14ac:dyDescent="0.3">
      <c r="A10" s="10">
        <v>1</v>
      </c>
      <c r="B10" s="11" t="s">
        <v>53</v>
      </c>
      <c r="C10" s="11" t="s">
        <v>55</v>
      </c>
      <c r="D10" s="12" t="s">
        <v>81</v>
      </c>
      <c r="E10" s="13" t="s">
        <v>56</v>
      </c>
      <c r="F10" s="11" t="s">
        <v>35</v>
      </c>
      <c r="G10" s="11" t="s">
        <v>36</v>
      </c>
      <c r="H10" s="14" t="s">
        <v>6</v>
      </c>
      <c r="I10" s="14" t="s">
        <v>4</v>
      </c>
      <c r="J10" s="11" t="s">
        <v>87</v>
      </c>
      <c r="K10" s="11" t="s">
        <v>39</v>
      </c>
      <c r="L10" s="11" t="s">
        <v>104</v>
      </c>
      <c r="M10" s="10" t="s">
        <v>37</v>
      </c>
      <c r="N10" s="11" t="s">
        <v>38</v>
      </c>
      <c r="O10" s="11">
        <v>165</v>
      </c>
      <c r="P10" s="15" t="s">
        <v>65</v>
      </c>
      <c r="Q10" s="16" t="s">
        <v>80</v>
      </c>
      <c r="R10" s="11" t="s">
        <v>105</v>
      </c>
      <c r="S10" s="44">
        <v>1</v>
      </c>
      <c r="T10" s="11" t="s">
        <v>119</v>
      </c>
      <c r="U10" s="17">
        <v>100</v>
      </c>
      <c r="V10" s="17">
        <v>0</v>
      </c>
      <c r="W10" s="17">
        <f>U10+V10</f>
        <v>100</v>
      </c>
      <c r="X10" s="18"/>
      <c r="Y10" s="19">
        <v>40595</v>
      </c>
      <c r="Z10" s="19">
        <v>38542</v>
      </c>
      <c r="AA10" s="19">
        <v>30811</v>
      </c>
      <c r="AB10" s="19">
        <v>21656</v>
      </c>
      <c r="AC10" s="19">
        <v>4344</v>
      </c>
      <c r="AD10" s="19">
        <v>0</v>
      </c>
      <c r="AE10" s="19">
        <v>0</v>
      </c>
      <c r="AF10" s="19">
        <v>0</v>
      </c>
      <c r="AG10" s="19">
        <v>255</v>
      </c>
      <c r="AH10" s="19">
        <v>7627</v>
      </c>
      <c r="AI10" s="19">
        <v>24054</v>
      </c>
      <c r="AJ10" s="19">
        <v>40665</v>
      </c>
      <c r="AK10" s="20">
        <v>208549</v>
      </c>
      <c r="AL10" s="21">
        <v>208549</v>
      </c>
      <c r="AM10" s="22">
        <v>0</v>
      </c>
    </row>
    <row r="11" spans="1:39" ht="16.95" customHeight="1" x14ac:dyDescent="0.3">
      <c r="A11" s="10">
        <v>2</v>
      </c>
      <c r="B11" s="11" t="s">
        <v>53</v>
      </c>
      <c r="C11" s="11" t="s">
        <v>54</v>
      </c>
      <c r="D11" s="12" t="s">
        <v>77</v>
      </c>
      <c r="E11" s="13" t="s">
        <v>69</v>
      </c>
      <c r="F11" s="11" t="s">
        <v>35</v>
      </c>
      <c r="G11" s="11" t="s">
        <v>36</v>
      </c>
      <c r="H11" s="14" t="s">
        <v>6</v>
      </c>
      <c r="I11" s="14" t="s">
        <v>4</v>
      </c>
      <c r="J11" s="11" t="s">
        <v>87</v>
      </c>
      <c r="K11" s="11" t="s">
        <v>39</v>
      </c>
      <c r="L11" s="11" t="s">
        <v>104</v>
      </c>
      <c r="M11" s="10" t="s">
        <v>37</v>
      </c>
      <c r="N11" s="11" t="s">
        <v>38</v>
      </c>
      <c r="O11" s="11">
        <v>241</v>
      </c>
      <c r="P11" s="15" t="s">
        <v>52</v>
      </c>
      <c r="Q11" s="23" t="s">
        <v>74</v>
      </c>
      <c r="R11" s="11" t="s">
        <v>105</v>
      </c>
      <c r="S11" s="45"/>
      <c r="T11" s="11" t="s">
        <v>119</v>
      </c>
      <c r="U11" s="17">
        <v>100</v>
      </c>
      <c r="V11" s="17">
        <v>0</v>
      </c>
      <c r="W11" s="17">
        <f t="shared" ref="W11:W20" si="0">U11+V11</f>
        <v>100</v>
      </c>
      <c r="X11" s="18"/>
      <c r="Y11" s="24">
        <v>30039</v>
      </c>
      <c r="Z11" s="24">
        <v>29604</v>
      </c>
      <c r="AA11" s="24">
        <v>26798</v>
      </c>
      <c r="AB11" s="24">
        <v>21391</v>
      </c>
      <c r="AC11" s="19">
        <v>11241</v>
      </c>
      <c r="AD11" s="19">
        <v>1293</v>
      </c>
      <c r="AE11" s="19">
        <v>776</v>
      </c>
      <c r="AF11" s="19">
        <v>902</v>
      </c>
      <c r="AG11" s="19">
        <v>1718</v>
      </c>
      <c r="AH11" s="19">
        <v>13108</v>
      </c>
      <c r="AI11" s="19">
        <v>27779</v>
      </c>
      <c r="AJ11" s="19">
        <v>33140</v>
      </c>
      <c r="AK11" s="20">
        <v>197789</v>
      </c>
      <c r="AL11" s="21">
        <v>197789</v>
      </c>
      <c r="AM11" s="22">
        <v>0</v>
      </c>
    </row>
    <row r="12" spans="1:39" ht="16.95" customHeight="1" x14ac:dyDescent="0.3">
      <c r="A12" s="10">
        <v>3</v>
      </c>
      <c r="B12" s="11" t="s">
        <v>53</v>
      </c>
      <c r="C12" s="11" t="s">
        <v>54</v>
      </c>
      <c r="D12" s="12" t="s">
        <v>77</v>
      </c>
      <c r="E12" s="13" t="s">
        <v>40</v>
      </c>
      <c r="F12" s="11" t="s">
        <v>35</v>
      </c>
      <c r="G12" s="11" t="s">
        <v>36</v>
      </c>
      <c r="H12" s="14" t="s">
        <v>6</v>
      </c>
      <c r="I12" s="14" t="s">
        <v>4</v>
      </c>
      <c r="J12" s="11" t="s">
        <v>87</v>
      </c>
      <c r="K12" s="11" t="s">
        <v>39</v>
      </c>
      <c r="L12" s="11" t="s">
        <v>104</v>
      </c>
      <c r="M12" s="10" t="s">
        <v>41</v>
      </c>
      <c r="N12" s="11" t="s">
        <v>38</v>
      </c>
      <c r="O12" s="11"/>
      <c r="P12" s="15" t="s">
        <v>75</v>
      </c>
      <c r="Q12" s="23" t="s">
        <v>76</v>
      </c>
      <c r="R12" s="11" t="s">
        <v>105</v>
      </c>
      <c r="S12" s="45"/>
      <c r="T12" s="11" t="s">
        <v>119</v>
      </c>
      <c r="U12" s="17">
        <v>100</v>
      </c>
      <c r="V12" s="17">
        <v>0</v>
      </c>
      <c r="W12" s="17">
        <f t="shared" si="0"/>
        <v>100</v>
      </c>
      <c r="X12" s="18"/>
      <c r="Y12" s="24">
        <v>18528</v>
      </c>
      <c r="Z12" s="19">
        <v>16297</v>
      </c>
      <c r="AA12" s="19">
        <v>5431</v>
      </c>
      <c r="AB12" s="24">
        <v>3355</v>
      </c>
      <c r="AC12" s="19">
        <v>4043</v>
      </c>
      <c r="AD12" s="19">
        <v>1074</v>
      </c>
      <c r="AE12" s="19">
        <v>0</v>
      </c>
      <c r="AF12" s="19">
        <v>0</v>
      </c>
      <c r="AG12" s="19">
        <v>0</v>
      </c>
      <c r="AH12" s="19">
        <v>7930</v>
      </c>
      <c r="AI12" s="19">
        <v>20989</v>
      </c>
      <c r="AJ12" s="19">
        <v>23502</v>
      </c>
      <c r="AK12" s="20">
        <v>101149</v>
      </c>
      <c r="AL12" s="21">
        <v>101149</v>
      </c>
      <c r="AM12" s="22">
        <v>0</v>
      </c>
    </row>
    <row r="13" spans="1:39" ht="16.95" customHeight="1" x14ac:dyDescent="0.3">
      <c r="A13" s="10">
        <v>4</v>
      </c>
      <c r="B13" s="11" t="s">
        <v>61</v>
      </c>
      <c r="C13" s="11" t="s">
        <v>60</v>
      </c>
      <c r="D13" s="12" t="s">
        <v>79</v>
      </c>
      <c r="E13" s="13" t="s">
        <v>42</v>
      </c>
      <c r="F13" s="11" t="s">
        <v>35</v>
      </c>
      <c r="G13" s="11" t="s">
        <v>36</v>
      </c>
      <c r="H13" s="14" t="s">
        <v>6</v>
      </c>
      <c r="I13" s="14" t="s">
        <v>4</v>
      </c>
      <c r="J13" s="11" t="s">
        <v>87</v>
      </c>
      <c r="K13" s="11" t="s">
        <v>39</v>
      </c>
      <c r="L13" s="11" t="s">
        <v>104</v>
      </c>
      <c r="M13" s="10" t="s">
        <v>41</v>
      </c>
      <c r="N13" s="11" t="s">
        <v>38</v>
      </c>
      <c r="O13" s="11"/>
      <c r="P13" s="23" t="s">
        <v>99</v>
      </c>
      <c r="Q13" s="23" t="s">
        <v>78</v>
      </c>
      <c r="R13" s="11" t="s">
        <v>105</v>
      </c>
      <c r="S13" s="45"/>
      <c r="T13" s="11" t="s">
        <v>120</v>
      </c>
      <c r="U13" s="17">
        <v>11</v>
      </c>
      <c r="V13" s="17">
        <v>89</v>
      </c>
      <c r="W13" s="17">
        <f t="shared" si="0"/>
        <v>100</v>
      </c>
      <c r="X13" s="18"/>
      <c r="Y13" s="19">
        <v>0</v>
      </c>
      <c r="Z13" s="25">
        <v>35384</v>
      </c>
      <c r="AA13" s="19">
        <v>14289</v>
      </c>
      <c r="AB13" s="19">
        <v>9397</v>
      </c>
      <c r="AC13" s="19">
        <v>265</v>
      </c>
      <c r="AD13" s="19">
        <v>0</v>
      </c>
      <c r="AE13" s="19">
        <v>11</v>
      </c>
      <c r="AF13" s="19">
        <v>0</v>
      </c>
      <c r="AG13" s="19">
        <v>0</v>
      </c>
      <c r="AH13" s="19">
        <v>5364</v>
      </c>
      <c r="AI13" s="19">
        <v>17627</v>
      </c>
      <c r="AJ13" s="19">
        <v>23502</v>
      </c>
      <c r="AK13" s="20">
        <v>105839</v>
      </c>
      <c r="AL13" s="21">
        <v>11642</v>
      </c>
      <c r="AM13" s="21">
        <v>94197</v>
      </c>
    </row>
    <row r="14" spans="1:39" ht="16.95" customHeight="1" x14ac:dyDescent="0.3">
      <c r="A14" s="10">
        <v>5</v>
      </c>
      <c r="B14" s="11" t="s">
        <v>53</v>
      </c>
      <c r="C14" s="11" t="s">
        <v>86</v>
      </c>
      <c r="D14" s="12" t="s">
        <v>72</v>
      </c>
      <c r="E14" s="13" t="s">
        <v>111</v>
      </c>
      <c r="F14" s="11" t="s">
        <v>73</v>
      </c>
      <c r="G14" s="11" t="s">
        <v>43</v>
      </c>
      <c r="H14" s="14" t="s">
        <v>6</v>
      </c>
      <c r="I14" s="14" t="s">
        <v>4</v>
      </c>
      <c r="J14" s="11" t="s">
        <v>87</v>
      </c>
      <c r="K14" s="11" t="s">
        <v>39</v>
      </c>
      <c r="L14" s="11" t="s">
        <v>104</v>
      </c>
      <c r="M14" s="10" t="s">
        <v>41</v>
      </c>
      <c r="N14" s="11" t="s">
        <v>38</v>
      </c>
      <c r="O14" s="11"/>
      <c r="P14" s="23" t="s">
        <v>70</v>
      </c>
      <c r="Q14" s="23" t="s">
        <v>71</v>
      </c>
      <c r="R14" s="11" t="s">
        <v>105</v>
      </c>
      <c r="S14" s="45"/>
      <c r="T14" s="11" t="s">
        <v>119</v>
      </c>
      <c r="U14" s="17">
        <v>100</v>
      </c>
      <c r="V14" s="17">
        <v>0</v>
      </c>
      <c r="W14" s="17">
        <f t="shared" si="0"/>
        <v>100</v>
      </c>
      <c r="X14" s="18"/>
      <c r="Y14" s="19">
        <v>21455</v>
      </c>
      <c r="Z14" s="19">
        <v>19987</v>
      </c>
      <c r="AA14" s="19">
        <v>19572</v>
      </c>
      <c r="AB14" s="19">
        <v>16051</v>
      </c>
      <c r="AC14" s="19">
        <v>10621</v>
      </c>
      <c r="AD14" s="19">
        <v>4297</v>
      </c>
      <c r="AE14" s="19">
        <v>2609</v>
      </c>
      <c r="AF14" s="19">
        <v>2627</v>
      </c>
      <c r="AG14" s="19">
        <v>4117</v>
      </c>
      <c r="AH14" s="19">
        <v>11552</v>
      </c>
      <c r="AI14" s="19">
        <v>18104</v>
      </c>
      <c r="AJ14" s="19">
        <v>23404</v>
      </c>
      <c r="AK14" s="20">
        <v>154396</v>
      </c>
      <c r="AL14" s="21">
        <v>154396</v>
      </c>
      <c r="AM14" s="22">
        <v>0</v>
      </c>
    </row>
    <row r="15" spans="1:39" ht="16.95" customHeight="1" x14ac:dyDescent="0.3">
      <c r="A15" s="10">
        <v>6</v>
      </c>
      <c r="B15" s="11" t="s">
        <v>53</v>
      </c>
      <c r="C15" s="11" t="s">
        <v>48</v>
      </c>
      <c r="D15" s="12" t="s">
        <v>83</v>
      </c>
      <c r="E15" s="13" t="s">
        <v>44</v>
      </c>
      <c r="F15" s="11" t="s">
        <v>35</v>
      </c>
      <c r="G15" s="11" t="s">
        <v>36</v>
      </c>
      <c r="H15" s="14" t="s">
        <v>6</v>
      </c>
      <c r="I15" s="14" t="s">
        <v>4</v>
      </c>
      <c r="J15" s="11" t="s">
        <v>87</v>
      </c>
      <c r="K15" s="11" t="s">
        <v>39</v>
      </c>
      <c r="L15" s="11" t="s">
        <v>104</v>
      </c>
      <c r="M15" s="10" t="s">
        <v>37</v>
      </c>
      <c r="N15" s="11" t="s">
        <v>38</v>
      </c>
      <c r="O15" s="11">
        <v>274</v>
      </c>
      <c r="P15" s="15" t="s">
        <v>51</v>
      </c>
      <c r="Q15" s="23" t="s">
        <v>82</v>
      </c>
      <c r="R15" s="11" t="s">
        <v>105</v>
      </c>
      <c r="S15" s="45"/>
      <c r="T15" s="11" t="s">
        <v>119</v>
      </c>
      <c r="U15" s="17">
        <v>100</v>
      </c>
      <c r="V15" s="17">
        <v>0</v>
      </c>
      <c r="W15" s="17">
        <f t="shared" si="0"/>
        <v>100</v>
      </c>
      <c r="X15" s="18"/>
      <c r="Y15" s="19">
        <v>49053</v>
      </c>
      <c r="Z15" s="19">
        <v>44724</v>
      </c>
      <c r="AA15" s="19">
        <v>41501</v>
      </c>
      <c r="AB15" s="19">
        <v>32599</v>
      </c>
      <c r="AC15" s="19">
        <v>13979</v>
      </c>
      <c r="AD15" s="19">
        <v>3210</v>
      </c>
      <c r="AE15" s="19">
        <v>2431</v>
      </c>
      <c r="AF15" s="19">
        <v>2598</v>
      </c>
      <c r="AG15" s="19">
        <v>2682</v>
      </c>
      <c r="AH15" s="26">
        <v>16420</v>
      </c>
      <c r="AI15" s="19">
        <v>40266</v>
      </c>
      <c r="AJ15" s="19">
        <v>56214</v>
      </c>
      <c r="AK15" s="20">
        <v>305677</v>
      </c>
      <c r="AL15" s="21">
        <v>305677</v>
      </c>
      <c r="AM15" s="22">
        <v>0</v>
      </c>
    </row>
    <row r="16" spans="1:39" ht="16.95" customHeight="1" x14ac:dyDescent="0.3">
      <c r="A16" s="10">
        <v>7</v>
      </c>
      <c r="B16" s="11" t="s">
        <v>53</v>
      </c>
      <c r="C16" s="11" t="s">
        <v>49</v>
      </c>
      <c r="D16" s="12" t="s">
        <v>59</v>
      </c>
      <c r="E16" s="13" t="s">
        <v>57</v>
      </c>
      <c r="F16" s="11" t="s">
        <v>35</v>
      </c>
      <c r="G16" s="11" t="s">
        <v>36</v>
      </c>
      <c r="H16" s="14" t="s">
        <v>6</v>
      </c>
      <c r="I16" s="14" t="s">
        <v>4</v>
      </c>
      <c r="J16" s="11" t="s">
        <v>87</v>
      </c>
      <c r="K16" s="11" t="s">
        <v>39</v>
      </c>
      <c r="L16" s="11" t="s">
        <v>104</v>
      </c>
      <c r="M16" s="10" t="s">
        <v>37</v>
      </c>
      <c r="N16" s="11" t="s">
        <v>38</v>
      </c>
      <c r="O16" s="11">
        <v>187</v>
      </c>
      <c r="P16" s="15" t="s">
        <v>63</v>
      </c>
      <c r="Q16" s="23" t="s">
        <v>85</v>
      </c>
      <c r="R16" s="11" t="s">
        <v>105</v>
      </c>
      <c r="S16" s="45"/>
      <c r="T16" s="11" t="s">
        <v>119</v>
      </c>
      <c r="U16" s="17">
        <v>100</v>
      </c>
      <c r="V16" s="17">
        <v>0</v>
      </c>
      <c r="W16" s="17">
        <f t="shared" si="0"/>
        <v>100</v>
      </c>
      <c r="X16" s="18"/>
      <c r="Y16" s="19">
        <v>25730</v>
      </c>
      <c r="Z16" s="19">
        <v>22886</v>
      </c>
      <c r="AA16" s="19">
        <v>21119</v>
      </c>
      <c r="AB16" s="19">
        <v>12487</v>
      </c>
      <c r="AC16" s="19">
        <v>970</v>
      </c>
      <c r="AD16" s="19">
        <v>681</v>
      </c>
      <c r="AE16" s="19">
        <v>579</v>
      </c>
      <c r="AF16" s="19">
        <v>1053</v>
      </c>
      <c r="AG16" s="19">
        <v>592</v>
      </c>
      <c r="AH16" s="19">
        <v>7200</v>
      </c>
      <c r="AI16" s="19">
        <v>20110</v>
      </c>
      <c r="AJ16" s="19">
        <v>26695</v>
      </c>
      <c r="AK16" s="20">
        <v>140102</v>
      </c>
      <c r="AL16" s="21">
        <v>140102</v>
      </c>
      <c r="AM16" s="22">
        <v>0</v>
      </c>
    </row>
    <row r="17" spans="1:42" ht="16.95" customHeight="1" x14ac:dyDescent="0.3">
      <c r="A17" s="10">
        <v>8</v>
      </c>
      <c r="B17" s="11" t="s">
        <v>53</v>
      </c>
      <c r="C17" s="11" t="s">
        <v>49</v>
      </c>
      <c r="D17" s="12" t="s">
        <v>64</v>
      </c>
      <c r="E17" s="13" t="s">
        <v>45</v>
      </c>
      <c r="F17" s="11" t="s">
        <v>35</v>
      </c>
      <c r="G17" s="11" t="s">
        <v>36</v>
      </c>
      <c r="H17" s="14" t="s">
        <v>6</v>
      </c>
      <c r="I17" s="14" t="s">
        <v>4</v>
      </c>
      <c r="J17" s="11" t="s">
        <v>87</v>
      </c>
      <c r="K17" s="11" t="s">
        <v>39</v>
      </c>
      <c r="L17" s="11" t="s">
        <v>104</v>
      </c>
      <c r="M17" s="10" t="s">
        <v>37</v>
      </c>
      <c r="N17" s="11" t="s">
        <v>38</v>
      </c>
      <c r="O17" s="11">
        <v>274</v>
      </c>
      <c r="P17" s="27" t="s">
        <v>62</v>
      </c>
      <c r="Q17" s="23" t="s">
        <v>84</v>
      </c>
      <c r="R17" s="11" t="s">
        <v>105</v>
      </c>
      <c r="S17" s="45"/>
      <c r="T17" s="11" t="s">
        <v>119</v>
      </c>
      <c r="U17" s="17">
        <v>100</v>
      </c>
      <c r="V17" s="17">
        <v>0</v>
      </c>
      <c r="W17" s="17">
        <f t="shared" si="0"/>
        <v>100</v>
      </c>
      <c r="X17" s="18"/>
      <c r="Y17" s="19">
        <v>44102</v>
      </c>
      <c r="Z17" s="19">
        <v>42383</v>
      </c>
      <c r="AA17" s="19">
        <v>39958</v>
      </c>
      <c r="AB17" s="19">
        <v>25503</v>
      </c>
      <c r="AC17" s="19">
        <v>8542</v>
      </c>
      <c r="AD17" s="19">
        <v>8101</v>
      </c>
      <c r="AE17" s="19">
        <v>7817</v>
      </c>
      <c r="AF17" s="19">
        <v>7769</v>
      </c>
      <c r="AG17" s="19">
        <v>7518</v>
      </c>
      <c r="AH17" s="19">
        <v>13766</v>
      </c>
      <c r="AI17" s="19">
        <v>32635</v>
      </c>
      <c r="AJ17" s="19">
        <v>41906</v>
      </c>
      <c r="AK17" s="20">
        <v>280000</v>
      </c>
      <c r="AL17" s="21">
        <v>280000</v>
      </c>
      <c r="AM17" s="22">
        <v>0</v>
      </c>
    </row>
    <row r="18" spans="1:42" ht="16.95" customHeight="1" x14ac:dyDescent="0.3">
      <c r="A18" s="10">
        <v>9</v>
      </c>
      <c r="B18" s="11" t="s">
        <v>53</v>
      </c>
      <c r="C18" s="11" t="s">
        <v>49</v>
      </c>
      <c r="D18" s="12" t="s">
        <v>110</v>
      </c>
      <c r="E18" s="13" t="s">
        <v>45</v>
      </c>
      <c r="F18" s="11" t="s">
        <v>35</v>
      </c>
      <c r="G18" s="11" t="s">
        <v>36</v>
      </c>
      <c r="H18" s="14" t="s">
        <v>6</v>
      </c>
      <c r="I18" s="14" t="s">
        <v>4</v>
      </c>
      <c r="J18" s="11" t="s">
        <v>87</v>
      </c>
      <c r="K18" s="11" t="s">
        <v>39</v>
      </c>
      <c r="L18" s="11" t="s">
        <v>104</v>
      </c>
      <c r="M18" s="3" t="s">
        <v>109</v>
      </c>
      <c r="N18" s="11" t="s">
        <v>38</v>
      </c>
      <c r="O18" s="11"/>
      <c r="P18" s="27" t="s">
        <v>108</v>
      </c>
      <c r="Q18" s="23" t="s">
        <v>107</v>
      </c>
      <c r="R18" s="11" t="s">
        <v>105</v>
      </c>
      <c r="S18" s="45"/>
      <c r="T18" s="11" t="s">
        <v>119</v>
      </c>
      <c r="U18" s="17">
        <v>100</v>
      </c>
      <c r="V18" s="17">
        <v>0</v>
      </c>
      <c r="W18" s="17">
        <f t="shared" si="0"/>
        <v>100</v>
      </c>
      <c r="X18" s="18"/>
      <c r="Y18" s="19">
        <v>173</v>
      </c>
      <c r="Z18" s="19">
        <v>172</v>
      </c>
      <c r="AA18" s="19">
        <v>173</v>
      </c>
      <c r="AB18" s="19">
        <v>172</v>
      </c>
      <c r="AC18" s="19">
        <v>173</v>
      </c>
      <c r="AD18" s="19">
        <v>172</v>
      </c>
      <c r="AE18" s="19">
        <v>173</v>
      </c>
      <c r="AF18" s="19">
        <v>172</v>
      </c>
      <c r="AG18" s="19">
        <v>173</v>
      </c>
      <c r="AH18" s="19">
        <v>172</v>
      </c>
      <c r="AI18" s="19">
        <v>173</v>
      </c>
      <c r="AJ18" s="19">
        <v>172</v>
      </c>
      <c r="AK18" s="20">
        <v>2070</v>
      </c>
      <c r="AL18" s="21">
        <v>2070</v>
      </c>
      <c r="AM18" s="22">
        <v>0</v>
      </c>
    </row>
    <row r="19" spans="1:42" s="10" customFormat="1" ht="16.95" customHeight="1" x14ac:dyDescent="0.3">
      <c r="A19" s="10">
        <v>10</v>
      </c>
      <c r="B19" s="11" t="s">
        <v>53</v>
      </c>
      <c r="C19" s="11" t="s">
        <v>88</v>
      </c>
      <c r="D19" s="28" t="s">
        <v>100</v>
      </c>
      <c r="E19" s="11" t="s">
        <v>89</v>
      </c>
      <c r="F19" s="11" t="s">
        <v>35</v>
      </c>
      <c r="G19" s="11" t="s">
        <v>36</v>
      </c>
      <c r="H19" s="14" t="s">
        <v>6</v>
      </c>
      <c r="I19" s="14" t="s">
        <v>4</v>
      </c>
      <c r="J19" s="11" t="s">
        <v>87</v>
      </c>
      <c r="K19" s="11" t="s">
        <v>39</v>
      </c>
      <c r="L19" s="11" t="s">
        <v>104</v>
      </c>
      <c r="M19" s="11" t="s">
        <v>122</v>
      </c>
      <c r="N19" s="11" t="s">
        <v>13</v>
      </c>
      <c r="O19" s="11"/>
      <c r="P19" s="27" t="s">
        <v>90</v>
      </c>
      <c r="Q19" s="23" t="s">
        <v>91</v>
      </c>
      <c r="R19" s="11" t="s">
        <v>105</v>
      </c>
      <c r="S19" s="45"/>
      <c r="T19" s="11" t="s">
        <v>119</v>
      </c>
      <c r="U19" s="17">
        <v>100</v>
      </c>
      <c r="V19" s="17">
        <v>0</v>
      </c>
      <c r="W19" s="17">
        <f t="shared" si="0"/>
        <v>100</v>
      </c>
      <c r="X19" s="11"/>
      <c r="Y19" s="19">
        <v>1116</v>
      </c>
      <c r="Z19" s="19">
        <v>0</v>
      </c>
      <c r="AA19" s="19">
        <v>4788</v>
      </c>
      <c r="AB19" s="19">
        <v>1814</v>
      </c>
      <c r="AC19" s="19">
        <v>0</v>
      </c>
      <c r="AD19" s="19">
        <v>0</v>
      </c>
      <c r="AE19" s="19">
        <v>6489</v>
      </c>
      <c r="AF19" s="19">
        <v>1100</v>
      </c>
      <c r="AG19" s="19">
        <v>717</v>
      </c>
      <c r="AH19" s="19">
        <v>0</v>
      </c>
      <c r="AI19" s="19">
        <v>681</v>
      </c>
      <c r="AJ19" s="19">
        <v>816</v>
      </c>
      <c r="AK19" s="20">
        <v>17521</v>
      </c>
      <c r="AL19" s="21">
        <v>17521</v>
      </c>
      <c r="AM19" s="22">
        <v>0</v>
      </c>
      <c r="AN19" s="1"/>
      <c r="AO19" s="1"/>
      <c r="AP19" s="1"/>
    </row>
    <row r="20" spans="1:42" ht="16.95" customHeight="1" x14ac:dyDescent="0.3">
      <c r="A20" s="10">
        <v>11</v>
      </c>
      <c r="B20" s="11" t="s">
        <v>53</v>
      </c>
      <c r="C20" s="11" t="s">
        <v>112</v>
      </c>
      <c r="D20" s="28"/>
      <c r="E20" s="11" t="s">
        <v>117</v>
      </c>
      <c r="F20" s="11" t="s">
        <v>35</v>
      </c>
      <c r="G20" s="11" t="s">
        <v>36</v>
      </c>
      <c r="H20" s="14" t="s">
        <v>6</v>
      </c>
      <c r="I20" s="14" t="s">
        <v>4</v>
      </c>
      <c r="J20" s="11" t="s">
        <v>87</v>
      </c>
      <c r="K20" s="11" t="s">
        <v>113</v>
      </c>
      <c r="L20" s="11" t="s">
        <v>118</v>
      </c>
      <c r="M20" s="11" t="s">
        <v>114</v>
      </c>
      <c r="N20" s="11" t="s">
        <v>38</v>
      </c>
      <c r="O20" s="11"/>
      <c r="P20" s="27" t="s">
        <v>115</v>
      </c>
      <c r="Q20" s="23" t="s">
        <v>116</v>
      </c>
      <c r="R20" s="11" t="s">
        <v>105</v>
      </c>
      <c r="S20" s="46"/>
      <c r="T20" s="11" t="s">
        <v>119</v>
      </c>
      <c r="U20" s="17">
        <v>100</v>
      </c>
      <c r="V20" s="17">
        <v>0</v>
      </c>
      <c r="W20" s="17">
        <f t="shared" si="0"/>
        <v>100</v>
      </c>
      <c r="X20" s="11"/>
      <c r="Y20" s="19">
        <v>288</v>
      </c>
      <c r="Z20" s="19">
        <v>288</v>
      </c>
      <c r="AA20" s="19">
        <v>288</v>
      </c>
      <c r="AB20" s="19">
        <v>288</v>
      </c>
      <c r="AC20" s="19">
        <v>288</v>
      </c>
      <c r="AD20" s="19">
        <v>288</v>
      </c>
      <c r="AE20" s="19">
        <v>288</v>
      </c>
      <c r="AF20" s="19">
        <v>288</v>
      </c>
      <c r="AG20" s="19">
        <v>288</v>
      </c>
      <c r="AH20" s="19">
        <v>288</v>
      </c>
      <c r="AI20" s="19">
        <v>288</v>
      </c>
      <c r="AJ20" s="19">
        <v>288</v>
      </c>
      <c r="AK20" s="20">
        <v>3456</v>
      </c>
      <c r="AL20" s="21">
        <v>3456</v>
      </c>
      <c r="AM20" s="22">
        <v>0</v>
      </c>
    </row>
    <row r="21" spans="1:42" ht="26.25" customHeight="1" x14ac:dyDescent="0.3"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1" t="s">
        <v>68</v>
      </c>
      <c r="AK21" s="32">
        <f>SUBTOTAL(9,AK10:AK20)</f>
        <v>1516548</v>
      </c>
      <c r="AL21" s="32">
        <f>SUM(AL10:AL20)</f>
        <v>1422351</v>
      </c>
      <c r="AM21" s="32">
        <f>SUM(AM10:AM20)</f>
        <v>94197</v>
      </c>
    </row>
    <row r="22" spans="1:42" ht="10.5" customHeight="1" x14ac:dyDescent="0.3">
      <c r="AK22" s="34"/>
    </row>
    <row r="23" spans="1:42" ht="3" hidden="1" customHeight="1" x14ac:dyDescent="0.3">
      <c r="B23" s="29" t="s">
        <v>50</v>
      </c>
    </row>
    <row r="24" spans="1:42" ht="10.199999999999999" hidden="1" customHeight="1" x14ac:dyDescent="0.3"/>
  </sheetData>
  <autoFilter ref="A9:AP20" xr:uid="{00000000-0001-0000-0000-000000000000}"/>
  <mergeCells count="21">
    <mergeCell ref="S8:S9"/>
    <mergeCell ref="AL8:AM8"/>
    <mergeCell ref="S10:S20"/>
    <mergeCell ref="T8:T9"/>
    <mergeCell ref="U8:V8"/>
    <mergeCell ref="W8:W9"/>
    <mergeCell ref="X8:X9"/>
    <mergeCell ref="Q8:Q9"/>
    <mergeCell ref="A8:A9"/>
    <mergeCell ref="N8:N9"/>
    <mergeCell ref="M8:M9"/>
    <mergeCell ref="R8:R9"/>
    <mergeCell ref="K8:K9"/>
    <mergeCell ref="L8:L9"/>
    <mergeCell ref="O8:O9"/>
    <mergeCell ref="P8:P9"/>
    <mergeCell ref="B8:B9"/>
    <mergeCell ref="C8:C9"/>
    <mergeCell ref="D8:G8"/>
    <mergeCell ref="H8:I8"/>
    <mergeCell ref="J8:J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'C:\Users\ALEKSA~1\AppData\Local\Temp\[Bolesławiec Gaz.xlsx]obliczenia'!#REF!</xm:f>
          </x14:formula1>
          <xm:sqref>M10:M18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2024-02-13T11:32:56Z</dcterms:modified>
</cp:coreProperties>
</file>