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" sheetId="1" r:id="rId1"/>
    <sheet name="Arkusz2" sheetId="2" r:id="rId2"/>
    <sheet name="Arkusz3" sheetId="3" r:id="rId3"/>
  </sheets>
  <definedNames>
    <definedName name="_xlnm.Print_Area" localSheetId="0">'zał. nr 1'!$A$1:$L$127</definedName>
    <definedName name="_xlnm.Print_Titles" localSheetId="0">'zał. nr 1'!$2:$2</definedName>
  </definedNames>
  <calcPr fullCalcOnLoad="1"/>
</workbook>
</file>

<file path=xl/sharedStrings.xml><?xml version="1.0" encoding="utf-8"?>
<sst xmlns="http://schemas.openxmlformats.org/spreadsheetml/2006/main" count="305" uniqueCount="185">
  <si>
    <t>Dieta normokaloryczna, kompletna, polimeryczna (białko zwierzęce, roślinne), bogatoresztkowa (kombinacja  włókien rozpuszczalnych i nierozpuszczalnych), bezglutenowa, zawierająca tłuszcze (PUFA- zawartość DHA+EPA nie mniej niż 180mg/100ml z oleju rybiego/MUFA- zawartość MUFA co najmniej 2,2g/100ml), dedykowana m.im.: przy nietolerancji glukozy, zawartość fruktozy (0,006g/100ml)-eliminacja komplikacji metabolicznych, zawierająca witaminy, składniki mineralne, pierwiastki śladowe, osmolarność 215mOsm/l, produkt gotowy do użycia</t>
  </si>
  <si>
    <t>Dieta normokaloryczna, kompletna, polimeryczna (białko zwierzęce, roślinne) bezresztkowa, bezglutenowa, zawierająca tłuszcze (PUFA-zawartość DHA+EPA nie mniej niż 50mg/100ml z oleju rybiego/MUFA), zawierająca witaminy, składniki mineralne, pierwiastki śladowe, osmolarność 200mOsm/l, produkt gotowy do użycia</t>
  </si>
  <si>
    <t>Dieta normokaloryczna, kompletna oligo/monomeryczna (białko zwierzęce hydrolizat serwatki), bezresztkowa, bezglutenowa, zawierająca tłuszcze nasycone MCT, zawierająca witaminy, składniki mineralne, pierwiastki śladowe, osmolarność 310 mOsm/l, produkt gotowy do użycia</t>
  </si>
  <si>
    <t>Dieta hiperkaloryczna, kompletna, polimeryczna (białko zwierzęce, roślinne), bezresztkowa, bezglutenowa, zawierająca tłuszcze (PUFA- zawartość DHA+EPA nie mniej niż 210mg/100ml z oleju rybiego/MUFA)+MCT, osmolarność 345mOsm/L, kompletna, zawierająca witaminy, składniki mineralne, pierwiastki śladowe, osmolarność 345mOsm/l, produkt gotowy do użycia</t>
  </si>
  <si>
    <t>Dieta normokaloryczna, kompletna, polimeryczna (białko zwierzęce, roślinne), bogatoresztkowa (kombinacja  włókien rozpuszczalnych i nierozpuszczalnych), bezglutenowa, zawierająca tłuszcze (PUFA- zawartość DHA+EPA nie mniej niż 80mg/100ml z oleju rybiego/MUFA), zawierająca witaminy, składniki mineralne, pierwiastki  śladowe, osmolarność 260mOsm/l produkt gotowy do użycia</t>
  </si>
  <si>
    <t>Worek dwukomorowy do żywienia pozajelitowego zawierający: aminokwasy, glukozę, droga podania infuzja dożylna centralnie i obwodowo</t>
  </si>
  <si>
    <r>
      <t>Worek trzykomorowy do żywienia pozajelitowego zawierający: aminokwasy, glukozę, tłuszcze (emulsja tłuszczowa: mieszanina oleju sojowego PUFA (LCT), oleju rybiego (kwas DHA, EPA) i trójglicerydów MCT), droga podania infuzja dożylna centralnie, b</t>
    </r>
    <r>
      <rPr>
        <b/>
        <sz val="9"/>
        <rFont val="Garamond"/>
        <family val="1"/>
      </rPr>
      <t>ez elektrolitów</t>
    </r>
  </si>
  <si>
    <r>
      <t>Worek trzykomorowy do żywienia pozajelitowego zawierający: aminokwasy, glukozę, tłuszcze (emulsja tłuszczowa: mieszanina oleju sojowego PUFA (LCT), oleju rybiego (kwas DHA, EPA) i trójglicerydów MCT), droga podania infuzja dożylna</t>
    </r>
    <r>
      <rPr>
        <u val="single"/>
        <sz val="9"/>
        <rFont val="Garamond"/>
        <family val="1"/>
      </rPr>
      <t xml:space="preserve"> centralnie</t>
    </r>
  </si>
  <si>
    <t>Worek dwukomorowy do żywienia pozajelitowego zawierający: aminokwasy, glukozę, droga podania infuzja dożylna centralnie</t>
  </si>
  <si>
    <t>Zestaw do podania diet drogą żył centralnych i obwodowych przy użyciu posiadanych pomp Infusomat Space</t>
  </si>
  <si>
    <t>Zestaw uniwersalny do podania diet drogą dojelitową przy użyciu posiadanych pomp Infusomat Space, posiadający końcówkę ENFit</t>
  </si>
  <si>
    <t>Dieta normokaloryczna, kompletna, polimeryczna (białko zwierzęce /mleko/kazeina/hydrolizat serwatki) bezresztkowa, bezglutenowa, zawierająca tłuszcze (PUFA- zawartość DHA+EPA nie mniej niż 250mg/100ml z oleju rybiego/MUFA)+MCT, zawartość aminokwasów: arginina powyżej 0,6g/100ml, glutamina powyżej 0,8g/100 ml, zawierająca witaminy, składniki mineralne, pierwiastki śladowe, osmolarność 270 mOsm/L, produkt gotowy do użycia</t>
  </si>
  <si>
    <t>Dieta hiperkaloryczna, kompletna, polimeryczna (białko zwierzęce/mleko) zawartość białka nie mniej niż 10g/100m, bogatoresztkowa (kombinacja  włókien rozpuszczalnych i nierozpuszczalnych), bezglutenowa, zawierająca tłuszcze (PUFA - zawartość DHA+EPA nie mniej niż 33,5mg/100ml z oleju rybiego/MUFA), zawierająca witaminy, składniki mineralne, pierwiastki śladowe, osmolarność 340mOsm/L, produkt gotowy do użycia. Dedykowana dla pacjentów z chorobami nowotworymi, wentylowanych mechanicznie</t>
  </si>
  <si>
    <r>
      <t xml:space="preserve">Worek trzykomorowy do żywienia pozajelitowego zawierający: aminokwasy, glukozę, fosforany, tłuszcze (emulsja tłuszczowa: 20%-30% olej sojowy PUFA (LCT) i trójglicerydów MCT +olej z oliwek (MUFA)- droga podania infuzja dożylna </t>
    </r>
    <r>
      <rPr>
        <u val="single"/>
        <sz val="8"/>
        <rFont val="Garamond"/>
        <family val="1"/>
      </rPr>
      <t xml:space="preserve">obwodowo i centralnie  </t>
    </r>
  </si>
  <si>
    <r>
      <t xml:space="preserve">Worek trzykomorowy do żywienia pozajelitowego zawierający: aminokwasy, glukozę, fosforany, tłuszcze (emulsja tłuszczowa: 20%-30% olej sojowy PUFA (LCT) i trójglicerydów MCT +olej z oliwek (MUFA)+olej rybi (KT omega3), droga podania infuzja dożylna żyła główna </t>
    </r>
    <r>
      <rPr>
        <u val="single"/>
        <sz val="8"/>
        <rFont val="Garamond"/>
        <family val="1"/>
      </rPr>
      <t>centralnie</t>
    </r>
  </si>
  <si>
    <r>
      <t xml:space="preserve">Worek trzykomorowy do żywienia pozajelitowego zawierający: aminokwasy, glukozę, fosforany, tłuszcze (emulsja tłuszczowa: 20%-30% olej sojowy PUFA (LCT) i trójglicerydów MCT +olej z oliwek (MUFA)+olej rybi (KT omega3), </t>
    </r>
    <r>
      <rPr>
        <b/>
        <sz val="8"/>
        <rFont val="Garamond"/>
        <family val="1"/>
      </rPr>
      <t xml:space="preserve">nie zawiera elektrolitów, </t>
    </r>
    <r>
      <rPr>
        <sz val="8"/>
        <rFont val="Garamond"/>
        <family val="1"/>
      </rPr>
      <t>droga podania infuzja dożylna żyła główna centralnie</t>
    </r>
  </si>
  <si>
    <t xml:space="preserve">Dieta normokaloryczna, kompletna, polimeryczna (białko zwierzęce/mleko), bogatoresztkowa (kombinacja  włókien rozpuszczalnych i nierozpuszczalnych), bezglutenowa, zawierająca tłuszcze (PUFA - zawartość DHA+EPA nie mniej niż 50mg/100ml z oleju rybiego/MUFA), zawierająca witaminy, składniki mineralne, pierwiastki śladowe, osmolarność 345mOsm/L, produkt gotowy do użycia. Dieta dedykowana dla pacjentów z długotrwałym żywieniem dojelitowym, w szczególności w długotrwałym unieruchomieniu i ograniczeniach podaży płynów </t>
  </si>
  <si>
    <t>400g</t>
  </si>
  <si>
    <t>100 ml</t>
  </si>
  <si>
    <t>50 ml</t>
  </si>
  <si>
    <r>
      <t xml:space="preserve">Pakiet 1
Wymaga się udostępnienie minimum 2 kompletnych pomp do podawania zaoferowanych diet 
</t>
    </r>
    <r>
      <rPr>
        <b/>
        <sz val="9"/>
        <color indexed="14"/>
        <rFont val="Garamond"/>
        <family val="1"/>
      </rPr>
      <t>nazwa/ model pompy: 
rok produkcji: 
producent:</t>
    </r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</si>
  <si>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>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do opakowań miękkich typu PACK </t>
    </r>
    <r>
      <rPr>
        <b/>
        <sz val="8"/>
        <rFont val="Garamond"/>
        <family val="1"/>
      </rPr>
      <t>oraz butelek,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>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ochronną,</t>
    </r>
  </si>
  <si>
    <r>
      <t xml:space="preserve">Przyrząd do żywienia dojelitowego </t>
    </r>
    <r>
      <rPr>
        <u val="single"/>
        <sz val="8"/>
        <rFont val="Garamond"/>
        <family val="1"/>
      </rPr>
      <t>w wersji grawitacyjnej</t>
    </r>
    <r>
      <rPr>
        <sz val="8"/>
        <rFont val="Garamond"/>
        <family val="1"/>
      </rPr>
      <t xml:space="preserve"> do opakowań miękkich typu PACK, umożliwiający żywienie metodą ciągłego wlewu kroplowego,  z zaciskiem rolkowym, osobną końcówką do podawania leków i płukania zgłębnika z nasadką ochronną, </t>
    </r>
  </si>
  <si>
    <r>
      <t>Pakiet 2
Wymaga się udostępnienie minimum 18 kompletnych pomp do podawania zaoferowanych diet</t>
    </r>
    <r>
      <rPr>
        <b/>
        <sz val="9"/>
        <color indexed="14"/>
        <rFont val="Garamond"/>
        <family val="1"/>
      </rPr>
      <t xml:space="preserve">
nazwa/ model pompy: 
rok produkcji: 
producent: </t>
    </r>
  </si>
  <si>
    <r>
      <t>Pakiet 4
Udostępnienie 2 pomp do podawania zaoferowanych diet:</t>
    </r>
    <r>
      <rPr>
        <b/>
        <sz val="9"/>
        <color indexed="14"/>
        <rFont val="Garamond"/>
        <family val="1"/>
      </rPr>
      <t xml:space="preserve">
nazwa/ model pompy: 
rok produkcji: 
producent:</t>
    </r>
  </si>
  <si>
    <r>
      <t xml:space="preserve">zestaw do podawania diet do worków przy użyciu </t>
    </r>
    <r>
      <rPr>
        <b/>
        <sz val="9"/>
        <rFont val="Garamond"/>
        <family val="1"/>
      </rPr>
      <t>udostępnianych pomp</t>
    </r>
  </si>
  <si>
    <r>
      <t>Worek trzykomorowy do żywienia pozajelitowego zawierający: aminokwasy, glukozę, tłuszcze (emulsja tłuszczowa: mieszanina oleju sojowego PUFA (LCT) i trójglicerydów MCT), droga podania infuzja dożylna</t>
    </r>
    <r>
      <rPr>
        <u val="single"/>
        <sz val="9"/>
        <rFont val="Garamond"/>
        <family val="1"/>
      </rPr>
      <t xml:space="preserve"> obwodowo i centralnie  </t>
    </r>
  </si>
  <si>
    <r>
      <t xml:space="preserve">Pakiet 8
</t>
    </r>
    <r>
      <rPr>
        <b/>
        <sz val="9"/>
        <color indexed="12"/>
        <rFont val="Garamond"/>
        <family val="1"/>
      </rPr>
      <t xml:space="preserve">wymaga się udostępnienia 1 pompy do podaży diet drogą dożylną
</t>
    </r>
    <r>
      <rPr>
        <b/>
        <sz val="9"/>
        <color indexed="14"/>
        <rFont val="Garamond"/>
        <family val="1"/>
      </rPr>
      <t xml:space="preserve">nazwa/ model pompy: 
rok produkcji: 
producent: </t>
    </r>
  </si>
  <si>
    <t>op 30 szt.</t>
  </si>
  <si>
    <t>Koncentrat do sporządzania roztworu do infuzji zawierający: N(2)-L-alanyl-L-glutaminum w dawce: 200mg/ml</t>
  </si>
  <si>
    <t>Koncentrat do sporządzania roztworu do infuzji, zawierający: N(2)-L-alanyl-L-glutaminum w dawce: 200mg/ml</t>
  </si>
  <si>
    <r>
      <t xml:space="preserve">Dieta normokaloryczna, kompletna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składnili mineralne, pierwiastki śladowe, osmolarność 250-285mOsm//L, produkt gotowy do użycia.</t>
    </r>
  </si>
  <si>
    <t>Dieta hiperkaloryczna, kompletna, polimeryczna, bezresztkowa, bezglutenowa, zawierająca NNKT tłuszczowe, wzbogacone w tłuszcze nasycone MCT, zawierająca witaminy, składniki mineralne, pierwiastki śladowe, osmolarność 300-360mOsm/L, produkt gotowy do użycia</t>
  </si>
  <si>
    <t>butelka 60-90ml</t>
  </si>
  <si>
    <t>butelka
500ml</t>
  </si>
  <si>
    <t>butelka</t>
  </si>
  <si>
    <t xml:space="preserve">Worek trzykomorowy do żywienia pozajelitowego zawierający: aminokwasy, glukozę, tłuszcze (emulsja tłuszczowa: mieszanina oleju sojowego PUFA (LCT), oleju rybiego (kwas DHA, EPA) i trójglicerydów MCT), droga podania infuzja dożylna obwodowo i centralnie  </t>
  </si>
  <si>
    <t>fiol. x20</t>
  </si>
  <si>
    <t xml:space="preserve">Łącznik do przygotowywania leków oraz wlewu suplementów do żywienia pozajelitowego tworzący system zamknięty </t>
  </si>
  <si>
    <t xml:space="preserve">
puszka
 400g</t>
  </si>
  <si>
    <t>Dieta normokaloryczna, kompletna oligo/monomeryczna, bezresztkowa, bezglutenowa, wzbogacone w tłuszcze nasycone MCT, zawierająca witaminy, składniki mineralne, pierwiastki śladowe, inne, osmolarność 300-455mOsm/L, produkt gotowy do użycia</t>
  </si>
  <si>
    <t>puszka 350-450 g</t>
  </si>
  <si>
    <t>Pakiet 9</t>
  </si>
  <si>
    <t>10 ml</t>
  </si>
  <si>
    <t>1,26 kcal/ml</t>
  </si>
  <si>
    <t>Proszek do przygotowania diety (źródło białka i wapnia), bezglutenowa, mała ilość tłuszczu, nie zmienia smaku i zapachu potrawy do których jest dodawany</t>
  </si>
  <si>
    <t>Pakiet 3</t>
  </si>
  <si>
    <t>Strzykawka, 3-częściowa, enteralna z końcówką niecentryczną ENFIT</t>
  </si>
  <si>
    <t>Stężony roztwór pierwiastków śladowych - preparat można podawać do worków żywieniowych produkowanych przez m.in.: firmy BBraun, Fressenius na podstawie tabeli zgodności</t>
  </si>
  <si>
    <t>Pakiet 6</t>
  </si>
  <si>
    <t>x 10</t>
  </si>
  <si>
    <t>Dieta wysokokaloryczna dedykowana dla pacjentów z upośledzoną funkcją wątroby (wzbogacona w aminokwasy rozgałęzione) zawiera tłuszcze MCT, osmolarność max 395mOsm/l</t>
  </si>
  <si>
    <t>puszka 300g</t>
  </si>
  <si>
    <t>Roztwór do żywienia pozajelitowego zawierający aminokwasy, stosowany w niewydolności nerek</t>
  </si>
  <si>
    <t>Pakiet 10</t>
  </si>
  <si>
    <t>Smoczek jednorazowy do butelek</t>
  </si>
  <si>
    <t>Dieta niekompletna, bogatobiałkowa, bezresztkowa, łatwo wchłanialna. Proszek do przygotowania diety (źródło białka i wapnia), bezglutenowa, mała ilość tłuszu, nie znienia smaku i zapachu potrawy do których jest dodawany</t>
  </si>
  <si>
    <t>szt.</t>
  </si>
  <si>
    <t>wartość pakietu</t>
  </si>
  <si>
    <t>producent</t>
  </si>
  <si>
    <t>Lp.</t>
  </si>
  <si>
    <t>xxx</t>
  </si>
  <si>
    <t>wymagana dawka/objetość</t>
  </si>
  <si>
    <t>wartość
 netto</t>
  </si>
  <si>
    <t>stawka
 VAT</t>
  </si>
  <si>
    <t xml:space="preserve">wartość brutto </t>
  </si>
  <si>
    <t>1250-1500ml</t>
  </si>
  <si>
    <t>worek 3-komorowy</t>
  </si>
  <si>
    <t xml:space="preserve"> 1850-2000ml</t>
  </si>
  <si>
    <t>500ml</t>
  </si>
  <si>
    <t>625ml</t>
  </si>
  <si>
    <t>1250ml</t>
  </si>
  <si>
    <t>1875ml</t>
  </si>
  <si>
    <t>1500ml</t>
  </si>
  <si>
    <t>worek 2-komorowy</t>
  </si>
  <si>
    <t>1000ml</t>
  </si>
  <si>
    <t>fiol. x10</t>
  </si>
  <si>
    <t>1970ml</t>
  </si>
  <si>
    <t>1206ml</t>
  </si>
  <si>
    <t>1904ml</t>
  </si>
  <si>
    <t>1kcal/ml</t>
  </si>
  <si>
    <t>1,5kcal/ml</t>
  </si>
  <si>
    <t>1,25kcal/ml</t>
  </si>
  <si>
    <t>1,28kcal/ml</t>
  </si>
  <si>
    <t>puszka 225g</t>
  </si>
  <si>
    <t>Preparat mlekozastępczy dla niemowląt od 1-5mż, hypoalergiczny, dietetyczno-leczniczy, stosowany w leczeniu alergii pokarmowych na białka, zawierający MCT, mleko modyfikowane</t>
  </si>
  <si>
    <t>zestaw</t>
  </si>
  <si>
    <t>1,2kcal/ml</t>
  </si>
  <si>
    <t>Szczegółowy opis przedmiotu zamówienia</t>
  </si>
  <si>
    <t>Pakiet 5</t>
  </si>
  <si>
    <t>Roztwór do żywienia pozajelitowego zawierający  aminokwasy, stosowany w niewydolności wątroby (zawartość aminokwasów aromatycznych nie większa niż 10%)</t>
  </si>
  <si>
    <t>Dieta wysokokaloryczna dedykowana dla pacjentów z niewydolnością oddechową, wzbogacona w MCT</t>
  </si>
  <si>
    <t xml:space="preserve">Roztwór do żywienia pozajelitowego (minimum 13  rodzajów aminokwasów) </t>
  </si>
  <si>
    <t>zestaw do podania diet drogą żył centralnych i obwodowych przy użyciu udostępnianych pomp</t>
  </si>
  <si>
    <t>Dieta wysokokaloryczna dedykowana dla pacjentów z upośledzoną funkcją wątroby (wzbogacona w aminokwasy rozgałęzione), zawartość MCT 2,9/100ml, osmolarność 395mOsm/l</t>
  </si>
  <si>
    <t>Dieta wysokokaloryczna dedykowana dla pacjentów z upośledzoną czynnością układu odpornościowego (wzbogacona w glutaminę -2g/100ml, zawartość oleju rybiego (kwas EPA, DHA)-0,07g/100ml, osmolarność 375 mOsm/l</t>
  </si>
  <si>
    <t>1448ml</t>
  </si>
  <si>
    <t>493ml</t>
  </si>
  <si>
    <t>986ml</t>
  </si>
  <si>
    <t>1477ml</t>
  </si>
  <si>
    <t>ampułka x10</t>
  </si>
  <si>
    <t>opakowanie 0,5l</t>
  </si>
  <si>
    <t>opakowanie 1l</t>
  </si>
  <si>
    <t xml:space="preserve"> opakowanie  1l</t>
  </si>
  <si>
    <t xml:space="preserve"> opakowanie  0,5 l</t>
  </si>
  <si>
    <t>fiol..x10</t>
  </si>
  <si>
    <t xml:space="preserve"> opakowanie  1000ml</t>
  </si>
  <si>
    <t>opakowanie 1000ml</t>
  </si>
  <si>
    <t>opakowanie 500 ml</t>
  </si>
  <si>
    <t xml:space="preserve"> opakowanie 1000ml</t>
  </si>
  <si>
    <t xml:space="preserve"> opakowanie 500 ml</t>
  </si>
  <si>
    <t>opakowanie 500ml</t>
  </si>
  <si>
    <t>60 ml</t>
  </si>
  <si>
    <t>opakowanie  500ml</t>
  </si>
  <si>
    <t>opakowanie  1000ml</t>
  </si>
  <si>
    <t>puszka 400-450g</t>
  </si>
  <si>
    <t>Dieta normokaloryczna, kompletna polimeryczna, bezresztkowa, bezglutenowa, zawierająca NNKT tłuszowe, witaminy, składniki mineralne, pierwiastki śladowe, osmolarność w granicach 200- 255mOsm/L, produkt gotowy do użycia.</t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</si>
  <si>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 xml:space="preserve">, do opakowań miękkich typu PACK, kompatybilny z </t>
    </r>
    <r>
      <rPr>
        <b/>
        <sz val="8"/>
        <rFont val="Garamond"/>
        <family val="1"/>
      </rPr>
      <t>udostępnianymi pompami,</t>
    </r>
    <r>
      <rPr>
        <sz val="8"/>
        <rFont val="Garamond"/>
        <family val="1"/>
      </rPr>
      <t xml:space="preserve"> z zaciskiem rolkowym, osobną końcówką do podawania leków i płukania zgłębnika z nasadką ochronną, zaopatrzony w końcówkę ENfit, sterylny, pakowany pojedynczo</t>
    </r>
  </si>
  <si>
    <r>
      <t xml:space="preserve">Dieta normokaloryczna, kompletna, polimeryczna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tłuszcze nasycone MCT, zawartość: Arg -powyżej 0,85g/100ml, Zn -powyżej 1,5g/100ml, karotenoidów powyżej 0,2mg/100ml, zawierająca witaminy, składniki mineralne, pierwiastki śladowe, osmolarność 315mOsm/L, produkt gotowy do użycia</t>
    </r>
  </si>
  <si>
    <t>Dieta hiperkaloryczna, kompletna, polimeryczna zawartość białka nie mniej niż 6,3g/100ml, bezresztkowa, bezglutenowa, zawierająca NNKT tłuszcze (PUFA/MUFA)+MCT, % energii z: białka 20%, węglowodanów 45%, tłuszczu 35%, zawierająca witaminy, składniki mineralne, pierwiastki śladowe, osmolarność 275mOsm/L, produkt gotowy do użycia</t>
  </si>
  <si>
    <t>Dieta hiperkaloryczna, kompletna, polimeryczna, bezresztkowa, bezglutenowa, zawierająca NNKT tłuszczowe, wzbogacona w tłuszcze nasycone MCT, zawierająca witaminy, składniki mineralne, pierwiastki śladowe, osmolarność 300-360mOsm/L, produkt gotowy do użycia</t>
  </si>
  <si>
    <r>
      <t xml:space="preserve">Dieta hiperkaloryczna, kompletna, polimeryczna (białko zwierzęce, roślinne) zawartość białka nie mniej niż 7,5g/100ml,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włókien rozpuszczalnych i nierozpuszczalnych), bezglutenowa, zawierająca NNKT tłuszcze (PUFA/MUFA)+MCT, wolna od laktozy (&lt;0,025g/100ml), % energii z: białka 24%, węglowodanów 48%, tłuszczu 26%, zawierająca witaminy, składniki mineralne, pierwiastki śladowe, osmolarność 270mOsm/L, produkt gotowy do użycia</t>
    </r>
  </si>
  <si>
    <t>Dieta hiperkaloryczna, kompletna, polimeryczna (białko zwierzęce, roślinne) zawartość białka nie mniej niż 10g/100ml, bezresztkowa, bezglutenowa, zawierająca NNKT tłuszcze (PUFA/MUFA)+MCT, wolna od laktozy (&lt;0,025g/100ml), % energii z: białka 32%, węglowodanów 33%, tłuszczu 35%, zawierająca witaminy, składniki mineralne, pierwiastki śladowe, osmolarność 275mOsm/L, produkt gotowy do użycia</t>
  </si>
  <si>
    <r>
      <t xml:space="preserve">Dieta normokaloryczna, kompletna,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zawierająca witaminy, składniki mineralne, pierwiastki śladowe, osmolarność 285-300mOsm/L, dedykowana dla diabetyków,  produkt gotowy do użycia.</t>
    </r>
  </si>
  <si>
    <t>Dietetyczny środek spożywczy specjalnego przeznaczenia medycznego do postępowania dietetycznego u niemowląt przedwcześnie urodzonych z małą masą ciała, które nie są karmione piersią, zawierający m.in.. kompozycję oligosacharydów (GOS/FOS) w proporcji 9:1 w ilości 0,8 g/100 ml, wielonienasycony kwas tłuszczowy (LCPUFA), z grupy Omega 3 w ilości 0,4% kwasów tłuszczowych, trójglicerydy średniołańcuchowe (MCT) oraz nukleotydy.</t>
  </si>
  <si>
    <r>
      <t xml:space="preserve">Dieta normokaloryczna, kompletna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składniki mineralne, pierwiastki śladowe, osmolarność 250-285mOsm/L, produkt gotowy do użycia.</t>
    </r>
  </si>
  <si>
    <r>
      <t>Przyrząd do żywienia dojelitowego</t>
    </r>
    <r>
      <rPr>
        <u val="single"/>
        <sz val="8"/>
        <rFont val="Garamond"/>
        <family val="1"/>
      </rPr>
      <t xml:space="preserve"> w wersji do pompy,</t>
    </r>
    <r>
      <rPr>
        <sz val="8"/>
        <rFont val="Garamond"/>
        <family val="1"/>
      </rPr>
      <t xml:space="preserve"> do opakowań miękkich typu PACK, 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</t>
    </r>
  </si>
  <si>
    <r>
      <t xml:space="preserve">Przyrząd do żywienia dojelitowego </t>
    </r>
    <r>
      <rPr>
        <u val="single"/>
        <sz val="8"/>
        <rFont val="Garamond"/>
        <family val="1"/>
      </rPr>
      <t>w wersji do pompy</t>
    </r>
    <r>
      <rPr>
        <sz val="8"/>
        <rFont val="Garamond"/>
        <family val="1"/>
      </rPr>
      <t>,</t>
    </r>
    <r>
      <rPr>
        <i/>
        <sz val="8"/>
        <rFont val="Garamond"/>
        <family val="1"/>
      </rPr>
      <t xml:space="preserve"> </t>
    </r>
    <r>
      <rPr>
        <sz val="8"/>
        <rFont val="Garamond"/>
        <family val="1"/>
      </rPr>
      <t>do opakowań miękkich typu PACK oraz butelek</t>
    </r>
    <r>
      <rPr>
        <i/>
        <sz val="8"/>
        <rFont val="Garamond"/>
        <family val="1"/>
      </rPr>
      <t xml:space="preserve">, </t>
    </r>
    <r>
      <rPr>
        <sz val="8"/>
        <rFont val="Garamond"/>
        <family val="1"/>
      </rPr>
      <t>kompatybilny z udostępnianymi</t>
    </r>
    <r>
      <rPr>
        <b/>
        <sz val="8"/>
        <rFont val="Garamond"/>
        <family val="1"/>
      </rPr>
      <t xml:space="preserve"> pompami</t>
    </r>
    <r>
      <rPr>
        <sz val="8"/>
        <rFont val="Garamond"/>
        <family val="1"/>
      </rPr>
      <t>, z zaciskiem rolkowym, osobną końcówką do podawania leków i płukania zgłębnika z nasadką ochronną</t>
    </r>
  </si>
  <si>
    <t>Przyrząd do żywienia dojelitowego w wersji grawitacyjnej do opakowań miękkich typu PACK, umożliwiający żywienie metodą ciągłego wlewu kroplowego, z zaciskiem rolkowym, osobną końcówką do podawania leków i płukania zgłębnika z nasadką ochronną</t>
  </si>
  <si>
    <t>Preparat mlekozastępczy od urodzenia, hypoalergiczny, dietetyczno-leczniczy, stosowany w leczeniu alergii pokarmowych na białka mleka krowiego, źródło białka: hydrolizat serwatki, zawiera DHA, scGOS/lcFOS jako czynnik bifidogenny.</t>
  </si>
  <si>
    <t>Preparat mlekozastępczy powyżej 6 miesiąca życia, hypoalergiczny, dietetyczno-leczniczy, stosowany w leczeniu alergii pokarmowych na białka mleka krowiego, źródło białka: hydrolizat serwatki, zawiera DHA, scGOS/lcFOS  jako czynnik bifidogenny</t>
  </si>
  <si>
    <t>Zgłębnik nosowo-jelitowy tworzący w jelicie pętlę mocującą, wykonany z poliuretanu  do żywienie dożołądkowego wykonany z poliuretanu, wolny od DEHP, umożliwiający użytkownanie do 8 tygodni, nadrukowna podziałka centymetrowa, kontrastujący w promieniach RTG, w zestawie z prowadnicą pokrytą silikonem z kulkową końcówką - rozmiar CH 10, długość minimum 145cm, z końcówką ENFIT</t>
  </si>
  <si>
    <t>Konektor do  połączenia strzykawki typu luer ze zgłębikiem dojelitowym z końcówką  ENFit</t>
  </si>
  <si>
    <t>Zgłębnik gastrostomijny (balonowy) używany jako wymiennik istniejącego zgłębnika gastrostomijnego, zakładanie i wymiana nie wymaga użycia endoskopu, dł. 22-24cm z nadrukowaną podziałką długości, widoczny w promieniach rtg, dostęp do co najmniej 3 rozmiarów w zakresie 14-20CH</t>
  </si>
  <si>
    <t>Zgłębnik do żywienia nosowo-dożołądkowego wykonany z poliuretanu, wolny od DEHP, umożliwiający użytkownanie do 6 tygodni, wyposażony w dwa porty: port żywieniowy ze złączem ENFIT oraz port do odbarczania żołądka, kontrastujący w promieniach RTG dostęp do rozmiarów: CH14, długość min.110cm</t>
  </si>
  <si>
    <t>Zgłębnik do żywienie dożołądkowego wykonany z poliuretanu, wolny od DEHP, umożliwiający użytkownanie do 6 tygodni, nadrukowna podziałka centymetrowa, kontrastujący w promieniach RTG, w zestawie z prowadnicą pokrytą silikonem z kulkową końcówką, dostęp do rozmiarów:  CH8, CH10, CH12,  długość min.110 cm, z końcówką ENFIT</t>
  </si>
  <si>
    <r>
      <t xml:space="preserve">10-15% </t>
    </r>
    <r>
      <rPr>
        <sz val="7"/>
        <rFont val="Garamond"/>
        <family val="1"/>
      </rPr>
      <t>aminokwasów</t>
    </r>
  </si>
  <si>
    <r>
      <t xml:space="preserve">8-10%
</t>
    </r>
    <r>
      <rPr>
        <sz val="7"/>
        <rFont val="Garamond"/>
        <family val="1"/>
      </rPr>
      <t>aminokwasów</t>
    </r>
  </si>
  <si>
    <t>Pakiet 12</t>
  </si>
  <si>
    <t>Dieta normokaloryczna, kompletna oligo/monomeryczna, bezresztkowa, bezglutenowa, wzbogacona w tłuszcze nasycone MCT, zawierająca witaminy, składniki mineralne, pierwiastki śladowe, osmolarność 300-455mOsm/L, produkt gotowy do użycia</t>
  </si>
  <si>
    <t>Pakiet 13</t>
  </si>
  <si>
    <t>a</t>
  </si>
  <si>
    <t>b</t>
  </si>
  <si>
    <t>c</t>
  </si>
  <si>
    <t>d</t>
  </si>
  <si>
    <t>suplement pokarmowy kompletny, normokaloryczny, polimeryczny, bogatoresztkowy o niskim indeksie glikemicznym, przeznaczony do postępowania dietetycznego w niedożywieniu związanym z chorobą u pacjentów z cukrzycą i hiperglikemią, zaburzeniem perystaltyki jelit, butelka 200ml</t>
  </si>
  <si>
    <t>Mieszanina witamin rozpuszczalnych w wodzie do żywienia pozajelitowego dla dorosłych, droga podania: inj.</t>
  </si>
  <si>
    <t>Mieszanina witamin rozpuszczalnych w tłuszczach do żywienia pozajelitowego dla dorosłych, droga podania: inj.</t>
  </si>
  <si>
    <r>
      <t>10%</t>
    </r>
    <r>
      <rPr>
        <sz val="7"/>
        <rFont val="Garamond"/>
        <family val="1"/>
      </rPr>
      <t xml:space="preserve"> aminokwasów</t>
    </r>
  </si>
  <si>
    <t>Preparat mlekozastępczy odpowiedni jako wyłączne źródło pożywienia do 6 miesiąca życia, hypoalergiczny, dietetyczno-leczniczy, stosowany w leczeniu alergii pokarmowych na białka mleka krowiego lub soi, w nietolerancji laktozy i sacharozy, w objawach związanych z alergią pokarmową tj.: objawy skórne (AZS, wyprysk, pokrzywka), zaburzenia żołądkowo-jelitowe (biegunki, kolka), objawy ze strony układu oddechowego (nieżyt nosa, astma);źródło białka: hydrolizat kazeiny, zawiera DHA, żywe kultury Lactobacilus rhamnasus</t>
  </si>
  <si>
    <t>Preparat mlekozastępczy odpowiedni dla niemowląt od 6 miesiąca życia - zawiera składniki uzupełniające rozszerzaną dietę, hypoalergiczny, dietetyczno-leczniczy, stosowany w leczeniu alergii pokarmowych na białka mleka krowiego lub soi, w nietolerancji laktozy i sacharozy, w objawach związanych z alergią pokarmową tj.: objawy skórne (AZS, wyprysk, pokrzywka), zaburzenia żołądkowo-jelitowe (biegunki, kolka), objawy ze strony układu oddechowego (nieżyt nosa, astma); źródło białka: hydrolizat kazeiny, zawiera DHA, żywe kultury Lactobacilus rhamnasus</t>
  </si>
  <si>
    <t>Mieszanina fosforanów nieorganicznych, droga podania: inj.iv</t>
  </si>
  <si>
    <t>Mieszanina fosforanów organicznych, droga podania: inj.iv</t>
  </si>
  <si>
    <t>Pakiet 11 
Prearat pozwalający Zamawiającemu na rozliczenie  procedur żywieniowych w kategorii żywienie immunomodulujące, w ramach kontraktu z NFZ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</si>
  <si>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</si>
  <si>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</si>
  <si>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</si>
  <si>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</si>
  <si>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</si>
  <si>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</si>
  <si>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</si>
  <si>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</si>
  <si>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</si>
  <si>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</si>
  <si>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</si>
  <si>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</si>
  <si>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</si>
  <si>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wartość netto</t>
  </si>
  <si>
    <t>wartość brutto</t>
  </si>
  <si>
    <t>dodatek nr 2 do SWZ
Załącznik nr 1 do oferty na dostawę diet przemysłowych, nr sprawy PCZSzp/TP-MN/12/2023</t>
  </si>
  <si>
    <t>Mleko poczatkowe od urodzenia do 6 mż, dla zdrowych dzieci, w butelce jednorazowej, gotowe do użycia, objętość w zakresie 60-90 ml, preparat zawierający kwasy tłuszczowe LCT/PUFA, prebiotyki GOS/FOS, nukleotydy</t>
  </si>
  <si>
    <r>
      <t xml:space="preserve">Dieta hiperkaloryczna, kompletna, polimeryczna (białko roślinne),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obniżona zawartość węglowodanów na rzecz energii pochodzącej z tłuszczy, dedykowana dla diabetyków i pacjentów wentylowanych mechanicznie, zawierająca witaminy, składniki mineralne, pierwiastki śladowe, osmolarność 395mOsm/L, produkt gotowy do użycia</t>
    </r>
  </si>
  <si>
    <t>Sterylny zestaw do przezskórnej gastrostomii, o minimalnym składzie: zgłębnik do żywienia dojelitowego posiadający silikonowane płytki zewnętrzną i wewnętrzną, pozwalająca na jego zamocowanie, dostęp do rozmiarów: 18CH, 14CH, 10CH, igła punkcyjna, zacisk do regulacji przepływu, dł. minimum 40cm</t>
  </si>
  <si>
    <r>
      <t>jeśli dotyczy</t>
    </r>
    <r>
      <rPr>
        <sz val="7"/>
        <rFont val="Garamond"/>
        <family val="1"/>
      </rPr>
      <t xml:space="preserve"> - kod EAN</t>
    </r>
  </si>
  <si>
    <t>nazwa handlowa/ nr katalogowy/ objętość/ rozmiar</t>
  </si>
  <si>
    <t>cena jednostkowa netto wg j.m.</t>
  </si>
  <si>
    <t>j.m.</t>
  </si>
  <si>
    <t>szacowane zapotrzebowanie wg j.m.</t>
  </si>
  <si>
    <t>Preparat zawierający witaminy rozpuszczalne w wodzie i tłuszczach (łącznie z witaminą K), droga podania: inj.iv</t>
  </si>
  <si>
    <r>
      <t xml:space="preserve">Pakiet 7
Udostępnienie minimum 2 pomp do podawania zaoferowanych diet drogą dożylną i dojelitową:
</t>
    </r>
    <r>
      <rPr>
        <b/>
        <sz val="9"/>
        <color indexed="14"/>
        <rFont val="Garamond"/>
        <family val="1"/>
      </rPr>
      <t>nazwa/ model pompy: 
rok produkcji: 
producent:</t>
    </r>
  </si>
  <si>
    <t>Doustne suplementy pokarmowe ONS (Oral Nutritional Supplements), wskazane w stanach niedożywienia i ryzyku jego rozwoju, dostęp do następujących preparatów:</t>
  </si>
  <si>
    <r>
      <t xml:space="preserve">suplement pokarmowy kompletny, wysokoenergetyczny, polimeryczny, wysokobiałkowy, zawartość białka nie niższa niż 14 g/100 ml, przeznaczony do postępowania dietetycznego w niedożywieniu, dla pacjentów przed i po zabiegach oparacyjnych, butelka 125ml;
</t>
    </r>
    <r>
      <rPr>
        <sz val="8"/>
        <color indexed="12"/>
        <rFont val="Garamond"/>
        <family val="1"/>
      </rPr>
      <t>dopuszczono dietę niekompletną, wysokoenergetyczną, polimeryczną,  wysokobiałkową o zawartości białka nie niższej niż 8g/100 ml, zawierający argininę cynk i antyoksydanty, do postępowania dietetycznego w przypadku odleżyn i innych trudno gojących ran, butelka 200ml;</t>
    </r>
  </si>
  <si>
    <r>
      <t xml:space="preserve">suplement pokarmowy kompletny, wysokoenergetyczny, polimeryczny, wysokobiałkowy, zawartość białka nie niższa niż 14 g/100 ml, przeznaczony do postępowania dietetycznego w niedożywieniu, dla pacjentów przed i po zabiegach oparacyjnych, butelka 125ml;
</t>
    </r>
    <r>
      <rPr>
        <sz val="8"/>
        <color indexed="12"/>
        <rFont val="Garamond"/>
        <family val="1"/>
      </rPr>
      <t>dopuszczono</t>
    </r>
    <r>
      <rPr>
        <sz val="8"/>
        <rFont val="Garamond"/>
        <family val="1"/>
      </rPr>
      <t xml:space="preserve"> </t>
    </r>
    <r>
      <rPr>
        <sz val="8"/>
        <color indexed="12"/>
        <rFont val="Garamond"/>
        <family val="1"/>
      </rPr>
      <t>dietę niekompletną, wysokoenergetyczną, polimeryczną, wysokobiałkową, o zawartości białka nie niższej niż 14 g/100 ml, przeznaczoną do postępowania dietetycznego w niedożywieniu, dla pacjentów przed i po zabiegach operacyjnych, butelka 125ml;
dopuszczono suplement pokarmowy kompletny, wysokoenergetyczny, polimeryczny, wysokobiałkowy, zawartość białka nie niższa niż 10g/100 ml, przeznaczony do postępowania dietetycznego w niedożywieniu, dla pacjentów przed i po zabiegach operacyjnych, butelka 200ml;</t>
    </r>
  </si>
  <si>
    <r>
      <t xml:space="preserve">suplement pokarmowy kompletny, wysokoenergetyczny, oligomeryczny, nisokobiałkowy zawartość białka, zawierający argininę cynk i antyoksydanty, do postępowania dietetycznego w przypadku: zapalenie i marskość wątroby, przewlekłego zapalenie trzustki, zespół złego wchłaniania, choroba Parkinsona, butelka 200ml;
</t>
    </r>
    <r>
      <rPr>
        <sz val="8"/>
        <color indexed="12"/>
        <rFont val="Garamond"/>
        <family val="1"/>
      </rPr>
      <t>dopuszczono dietę doustną niekompletną, wysokoenergetyczną, oligomeryczną, nisokobiałkową, zawierającą argininę, cynk i antyoksydanty, do postępowania dietetycznego w przypadku: zapalenia i marskości wątroby, przewlekłego zapalenie trzustki, zespół złego wchłaniania, choroba Parkinsona, butelka 200ml;</t>
    </r>
  </si>
  <si>
    <r>
      <t xml:space="preserve">Dieta normokaloryczna, kompletna, polimeryczna, </t>
    </r>
    <r>
      <rPr>
        <u val="single"/>
        <sz val="8"/>
        <rFont val="Garamond"/>
        <family val="1"/>
      </rPr>
      <t>bogatoresztkowa</t>
    </r>
    <r>
      <rPr>
        <sz val="8"/>
        <rFont val="Garamond"/>
        <family val="1"/>
      </rPr>
      <t xml:space="preserve"> (kombinacja  włókien rozpuszczalnych i nierozpuszczalnych), bezglutenowa, zawierająca NNKT tłuszczowe, witaminy, składniki mineralne, pierwiastki śladowe, osmolarność 285-300mOsm//L, produkt gotowy do użycia, dedykowany dla diabetyków;
</t>
    </r>
    <r>
      <rPr>
        <sz val="8"/>
        <color indexed="12"/>
        <rFont val="Garamond"/>
        <family val="1"/>
      </rPr>
      <t>dopuszczono produkt o osmolarności 325mOsmol/l, przy  pozostałych parametrach bez zmian;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</si>
</sst>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  <numFmt numFmtId="170" formatCode="#,##0.0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7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"/>
      <color indexed="14"/>
      <name val="Garamond"/>
      <family val="1"/>
    </font>
    <font>
      <sz val="9"/>
      <color indexed="8"/>
      <name val="Garamond"/>
      <family val="1"/>
    </font>
    <font>
      <u val="single"/>
      <sz val="8"/>
      <name val="Garamond"/>
      <family val="1"/>
    </font>
    <font>
      <b/>
      <sz val="8"/>
      <name val="Garamond"/>
      <family val="1"/>
    </font>
    <font>
      <i/>
      <sz val="8"/>
      <name val="Garamond"/>
      <family val="1"/>
    </font>
    <font>
      <sz val="8"/>
      <color indexed="8"/>
      <name val="Garamond"/>
      <family val="1"/>
    </font>
    <font>
      <u val="single"/>
      <sz val="9"/>
      <name val="Garamond"/>
      <family val="1"/>
    </font>
    <font>
      <b/>
      <sz val="9"/>
      <color indexed="12"/>
      <name val="Garamond"/>
      <family val="1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7"/>
      <color indexed="12"/>
      <name val="Garamond"/>
      <family val="1"/>
    </font>
    <font>
      <sz val="8"/>
      <color indexed="12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44" fontId="25" fillId="24" borderId="10" xfId="52" applyNumberFormat="1" applyFont="1" applyFill="1" applyBorder="1" applyAlignment="1">
      <alignment vertical="center" wrapText="1"/>
      <protection/>
    </xf>
    <xf numFmtId="0" fontId="25" fillId="24" borderId="10" xfId="52" applyFont="1" applyFill="1" applyBorder="1" applyAlignment="1">
      <alignment horizontal="center" vertical="center"/>
      <protection/>
    </xf>
    <xf numFmtId="0" fontId="22" fillId="24" borderId="10" xfId="52" applyFont="1" applyFill="1" applyBorder="1" applyAlignment="1">
      <alignment vertical="center" wrapText="1"/>
      <protection/>
    </xf>
    <xf numFmtId="9" fontId="22" fillId="24" borderId="10" xfId="52" applyNumberFormat="1" applyFont="1" applyFill="1" applyBorder="1" applyAlignment="1">
      <alignment horizontal="center" vertical="center" wrapText="1"/>
      <protection/>
    </xf>
    <xf numFmtId="2" fontId="22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0" xfId="52" applyNumberFormat="1" applyFont="1" applyFill="1" applyBorder="1" applyAlignment="1">
      <alignment horizontal="center" vertical="center"/>
      <protection/>
    </xf>
    <xf numFmtId="44" fontId="25" fillId="24" borderId="10" xfId="52" applyNumberFormat="1" applyFont="1" applyFill="1" applyBorder="1" applyAlignment="1">
      <alignment horizontal="center" vertical="center"/>
      <protection/>
    </xf>
    <xf numFmtId="1" fontId="25" fillId="24" borderId="10" xfId="52" applyNumberFormat="1" applyFont="1" applyFill="1" applyBorder="1" applyAlignment="1">
      <alignment horizontal="center" vertical="center"/>
      <protection/>
    </xf>
    <xf numFmtId="44" fontId="25" fillId="24" borderId="10" xfId="52" applyNumberFormat="1" applyFont="1" applyFill="1" applyBorder="1" applyAlignment="1">
      <alignment vertical="center"/>
      <protection/>
    </xf>
    <xf numFmtId="0" fontId="29" fillId="24" borderId="10" xfId="52" applyFont="1" applyFill="1" applyBorder="1" applyAlignment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0" fontId="22" fillId="24" borderId="10" xfId="52" applyNumberFormat="1" applyFont="1" applyFill="1" applyBorder="1" applyAlignment="1">
      <alignment vertical="center" wrapText="1"/>
      <protection/>
    </xf>
    <xf numFmtId="0" fontId="22" fillId="24" borderId="10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center" vertical="center" wrapText="1"/>
      <protection/>
    </xf>
    <xf numFmtId="44" fontId="31" fillId="24" borderId="10" xfId="52" applyNumberFormat="1" applyFont="1" applyFill="1" applyBorder="1" applyAlignment="1">
      <alignment horizontal="center" vertical="center"/>
      <protection/>
    </xf>
    <xf numFmtId="1" fontId="31" fillId="24" borderId="10" xfId="52" applyNumberFormat="1" applyFont="1" applyFill="1" applyBorder="1" applyAlignment="1">
      <alignment horizontal="center" vertical="center"/>
      <protection/>
    </xf>
    <xf numFmtId="44" fontId="31" fillId="24" borderId="10" xfId="52" applyNumberFormat="1" applyFont="1" applyFill="1" applyBorder="1" applyAlignment="1">
      <alignment vertical="center"/>
      <protection/>
    </xf>
    <xf numFmtId="0" fontId="33" fillId="24" borderId="10" xfId="52" applyFont="1" applyFill="1" applyBorder="1" applyAlignment="1">
      <alignment horizontal="center" vertical="center" wrapText="1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25" fillId="24" borderId="10" xfId="52" applyFont="1" applyFill="1" applyBorder="1" applyAlignment="1">
      <alignment wrapText="1"/>
      <protection/>
    </xf>
    <xf numFmtId="2" fontId="25" fillId="24" borderId="10" xfId="52" applyNumberFormat="1" applyFont="1" applyFill="1" applyBorder="1" applyAlignment="1">
      <alignment horizontal="center" vertical="center" wrapText="1"/>
      <protection/>
    </xf>
    <xf numFmtId="44" fontId="22" fillId="24" borderId="10" xfId="52" applyNumberFormat="1" applyFont="1" applyFill="1" applyBorder="1" applyAlignment="1">
      <alignment vertical="center" wrapText="1"/>
      <protection/>
    </xf>
    <xf numFmtId="9" fontId="25" fillId="24" borderId="10" xfId="52" applyNumberFormat="1" applyFont="1" applyFill="1" applyBorder="1" applyAlignment="1">
      <alignment horizontal="center" vertical="center" wrapText="1"/>
      <protection/>
    </xf>
    <xf numFmtId="44" fontId="21" fillId="24" borderId="10" xfId="52" applyNumberFormat="1" applyFont="1" applyFill="1" applyBorder="1" applyAlignment="1">
      <alignment horizontal="center" vertical="center"/>
      <protection/>
    </xf>
    <xf numFmtId="1" fontId="21" fillId="24" borderId="10" xfId="52" applyNumberFormat="1" applyFont="1" applyFill="1" applyBorder="1" applyAlignment="1">
      <alignment horizontal="center" vertical="center"/>
      <protection/>
    </xf>
    <xf numFmtId="44" fontId="21" fillId="24" borderId="10" xfId="52" applyNumberFormat="1" applyFont="1" applyFill="1" applyBorder="1" applyAlignment="1">
      <alignment vertical="center"/>
      <protection/>
    </xf>
    <xf numFmtId="0" fontId="25" fillId="24" borderId="10" xfId="52" applyFont="1" applyFill="1" applyBorder="1" applyAlignment="1">
      <alignment horizontal="center"/>
      <protection/>
    </xf>
    <xf numFmtId="0" fontId="25" fillId="24" borderId="10" xfId="52" applyNumberFormat="1" applyFont="1" applyFill="1" applyBorder="1" applyAlignment="1" applyProtection="1">
      <alignment vertical="center" wrapText="1"/>
      <protection/>
    </xf>
    <xf numFmtId="0" fontId="25" fillId="24" borderId="10" xfId="52" applyNumberFormat="1" applyFont="1" applyFill="1" applyBorder="1" applyAlignment="1" applyProtection="1">
      <alignment horizontal="center" vertical="center" wrapText="1"/>
      <protection/>
    </xf>
    <xf numFmtId="0" fontId="25" fillId="24" borderId="10" xfId="52" applyNumberFormat="1" applyFont="1" applyFill="1" applyBorder="1" applyAlignment="1">
      <alignment horizontal="center" vertical="center" wrapText="1"/>
      <protection/>
    </xf>
    <xf numFmtId="1" fontId="25" fillId="24" borderId="10" xfId="52" applyNumberFormat="1" applyFont="1" applyFill="1" applyBorder="1" applyAlignment="1">
      <alignment horizontal="center"/>
      <protection/>
    </xf>
    <xf numFmtId="0" fontId="27" fillId="24" borderId="10" xfId="52" applyFont="1" applyFill="1" applyBorder="1" applyAlignment="1">
      <alignment horizontal="left" vertical="center" wrapText="1"/>
      <protection/>
    </xf>
    <xf numFmtId="0" fontId="25" fillId="24" borderId="10" xfId="52" applyFont="1" applyFill="1" applyBorder="1" applyAlignment="1">
      <alignment horizontal="center" wrapText="1"/>
      <protection/>
    </xf>
    <xf numFmtId="44" fontId="25" fillId="24" borderId="10" xfId="52" applyNumberFormat="1" applyFont="1" applyFill="1" applyBorder="1" applyAlignment="1">
      <alignment horizontal="right"/>
      <protection/>
    </xf>
    <xf numFmtId="0" fontId="25" fillId="24" borderId="10" xfId="52" applyNumberFormat="1" applyFont="1" applyFill="1" applyBorder="1" applyAlignment="1">
      <alignment horizontal="center"/>
      <protection/>
    </xf>
    <xf numFmtId="2" fontId="25" fillId="24" borderId="10" xfId="52" applyNumberFormat="1" applyFont="1" applyFill="1" applyBorder="1" applyAlignment="1">
      <alignment horizontal="center" wrapText="1"/>
      <protection/>
    </xf>
    <xf numFmtId="9" fontId="25" fillId="24" borderId="10" xfId="52" applyNumberFormat="1" applyFont="1" applyFill="1" applyBorder="1" applyAlignment="1">
      <alignment horizontal="center" wrapText="1"/>
      <protection/>
    </xf>
    <xf numFmtId="44" fontId="21" fillId="24" borderId="10" xfId="52" applyNumberFormat="1" applyFont="1" applyFill="1" applyBorder="1" applyAlignment="1">
      <alignment horizontal="right"/>
      <protection/>
    </xf>
    <xf numFmtId="1" fontId="21" fillId="24" borderId="10" xfId="52" applyNumberFormat="1" applyFont="1" applyFill="1" applyBorder="1" applyAlignment="1">
      <alignment horizontal="center"/>
      <protection/>
    </xf>
    <xf numFmtId="0" fontId="22" fillId="24" borderId="10" xfId="52" applyNumberFormat="1" applyFont="1" applyFill="1" applyBorder="1" applyAlignment="1" applyProtection="1">
      <alignment vertical="center" wrapText="1"/>
      <protection/>
    </xf>
    <xf numFmtId="0" fontId="22" fillId="24" borderId="10" xfId="52" applyNumberFormat="1" applyFont="1" applyFill="1" applyBorder="1" applyAlignment="1" applyProtection="1">
      <alignment horizontal="center" vertical="center" wrapText="1"/>
      <protection/>
    </xf>
    <xf numFmtId="0" fontId="22" fillId="24" borderId="10" xfId="52" applyFont="1" applyFill="1" applyBorder="1" applyAlignment="1">
      <alignment vertical="center" wrapText="1"/>
      <protection/>
    </xf>
    <xf numFmtId="0" fontId="21" fillId="24" borderId="1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3" fontId="25" fillId="24" borderId="10" xfId="52" applyNumberFormat="1" applyFont="1" applyFill="1" applyBorder="1">
      <alignment/>
      <protection/>
    </xf>
    <xf numFmtId="3" fontId="29" fillId="24" borderId="10" xfId="52" applyNumberFormat="1" applyFont="1" applyFill="1" applyBorder="1" applyAlignment="1">
      <alignment horizontal="center" vertical="center"/>
      <protection/>
    </xf>
    <xf numFmtId="3" fontId="25" fillId="24" borderId="10" xfId="52" applyNumberFormat="1" applyFont="1" applyFill="1" applyBorder="1" applyAlignment="1">
      <alignment horizontal="center" vertical="center" wrapText="1"/>
      <protection/>
    </xf>
    <xf numFmtId="3" fontId="29" fillId="24" borderId="10" xfId="52" applyNumberFormat="1" applyFont="1" applyFill="1" applyBorder="1" applyAlignment="1">
      <alignment horizontal="center" vertical="center" wrapText="1"/>
      <protection/>
    </xf>
    <xf numFmtId="3" fontId="25" fillId="24" borderId="10" xfId="52" applyNumberFormat="1" applyFont="1" applyFill="1" applyBorder="1" applyAlignment="1">
      <alignment wrapText="1"/>
      <protection/>
    </xf>
    <xf numFmtId="3" fontId="21" fillId="24" borderId="10" xfId="52" applyNumberFormat="1" applyFont="1" applyFill="1" applyBorder="1">
      <alignment/>
      <protection/>
    </xf>
    <xf numFmtId="3" fontId="0" fillId="0" borderId="0" xfId="0" applyNumberFormat="1" applyAlignment="1">
      <alignment/>
    </xf>
    <xf numFmtId="44" fontId="25" fillId="24" borderId="10" xfId="52" applyNumberFormat="1" applyFont="1" applyFill="1" applyBorder="1" applyAlignment="1">
      <alignment horizontal="center" vertical="center" wrapText="1"/>
      <protection/>
    </xf>
    <xf numFmtId="2" fontId="25" fillId="24" borderId="11" xfId="52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2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>
      <alignment wrapText="1"/>
    </xf>
    <xf numFmtId="0" fontId="22" fillId="24" borderId="10" xfId="52" applyFont="1" applyFill="1" applyBorder="1" applyAlignment="1">
      <alignment horizontal="center" wrapText="1"/>
      <protection/>
    </xf>
    <xf numFmtId="0" fontId="22" fillId="24" borderId="11" xfId="0" applyFont="1" applyFill="1" applyBorder="1" applyAlignment="1">
      <alignment vertical="center" wrapText="1"/>
    </xf>
    <xf numFmtId="0" fontId="25" fillId="0" borderId="10" xfId="52" applyFont="1" applyFill="1" applyBorder="1" applyAlignment="1">
      <alignment horizontal="center" vertical="center" wrapText="1"/>
      <protection/>
    </xf>
    <xf numFmtId="0" fontId="21" fillId="24" borderId="10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left" vertical="center" wrapText="1"/>
      <protection/>
    </xf>
    <xf numFmtId="0" fontId="25" fillId="24" borderId="10" xfId="52" applyFont="1" applyFill="1" applyBorder="1" applyAlignment="1">
      <alignment horizontal="left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22" fillId="24" borderId="10" xfId="52" applyNumberFormat="1" applyFont="1" applyFill="1" applyBorder="1" applyAlignment="1">
      <alignment horizontal="center" wrapText="1"/>
      <protection/>
    </xf>
    <xf numFmtId="0" fontId="22" fillId="24" borderId="10" xfId="0" applyFont="1" applyFill="1" applyBorder="1" applyAlignment="1">
      <alignment vertical="center" wrapText="1"/>
    </xf>
    <xf numFmtId="0" fontId="23" fillId="25" borderId="10" xfId="52" applyFont="1" applyFill="1" applyBorder="1" applyAlignment="1">
      <alignment horizontal="center" vertical="center"/>
      <protection/>
    </xf>
    <xf numFmtId="0" fontId="23" fillId="25" borderId="10" xfId="52" applyFont="1" applyFill="1" applyBorder="1" applyAlignment="1">
      <alignment horizontal="left" vertical="center"/>
      <protection/>
    </xf>
    <xf numFmtId="0" fontId="23" fillId="25" borderId="10" xfId="52" applyNumberFormat="1" applyFont="1" applyFill="1" applyBorder="1" applyAlignment="1" applyProtection="1">
      <alignment horizontal="center" vertical="center" wrapText="1"/>
      <protection/>
    </xf>
    <xf numFmtId="0" fontId="23" fillId="25" borderId="10" xfId="52" applyFont="1" applyFill="1" applyBorder="1" applyAlignment="1">
      <alignment horizontal="center" vertical="center" wrapText="1"/>
      <protection/>
    </xf>
    <xf numFmtId="44" fontId="23" fillId="25" borderId="10" xfId="52" applyNumberFormat="1" applyFont="1" applyFill="1" applyBorder="1" applyAlignment="1" applyProtection="1">
      <alignment horizontal="center" vertical="center" wrapText="1"/>
      <protection/>
    </xf>
    <xf numFmtId="1" fontId="23" fillId="25" borderId="10" xfId="52" applyNumberFormat="1" applyFont="1" applyFill="1" applyBorder="1" applyAlignment="1" applyProtection="1">
      <alignment horizontal="center" vertical="center" wrapText="1"/>
      <protection/>
    </xf>
    <xf numFmtId="4" fontId="23" fillId="25" borderId="10" xfId="52" applyNumberFormat="1" applyFont="1" applyFill="1" applyBorder="1" applyAlignment="1">
      <alignment horizontal="center" vertical="center" wrapText="1"/>
      <protection/>
    </xf>
    <xf numFmtId="0" fontId="23" fillId="25" borderId="10" xfId="52" applyFont="1" applyFill="1" applyBorder="1" applyAlignment="1">
      <alignment vertical="center" wrapText="1"/>
      <protection/>
    </xf>
    <xf numFmtId="0" fontId="36" fillId="25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4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2" xfId="52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2" fontId="25" fillId="24" borderId="10" xfId="52" applyNumberFormat="1" applyFont="1" applyFill="1" applyBorder="1" applyAlignment="1">
      <alignment horizontal="center" vertical="center" wrapText="1"/>
      <protection/>
    </xf>
    <xf numFmtId="3" fontId="39" fillId="25" borderId="10" xfId="52" applyNumberFormat="1" applyFont="1" applyFill="1" applyBorder="1" applyAlignment="1">
      <alignment vertical="center" wrapText="1"/>
      <protection/>
    </xf>
    <xf numFmtId="9" fontId="22" fillId="24" borderId="10" xfId="52" applyNumberFormat="1" applyFont="1" applyFill="1" applyBorder="1" applyAlignment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1" fillId="24" borderId="10" xfId="52" applyFont="1" applyFill="1" applyBorder="1" applyAlignment="1">
      <alignment horizontal="right" vertical="center"/>
      <protection/>
    </xf>
    <xf numFmtId="0" fontId="21" fillId="24" borderId="10" xfId="52" applyFont="1" applyFill="1" applyBorder="1" applyAlignment="1">
      <alignment horizontal="left" vertical="center"/>
      <protection/>
    </xf>
    <xf numFmtId="0" fontId="21" fillId="24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left" vertical="center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/>
    </xf>
    <xf numFmtId="0" fontId="21" fillId="24" borderId="14" xfId="52" applyFont="1" applyFill="1" applyBorder="1" applyAlignment="1">
      <alignment horizontal="center" vertical="center" wrapText="1"/>
      <protection/>
    </xf>
    <xf numFmtId="0" fontId="21" fillId="24" borderId="15" xfId="52" applyFont="1" applyFill="1" applyBorder="1" applyAlignment="1">
      <alignment horizontal="center" vertical="center" wrapText="1"/>
      <protection/>
    </xf>
    <xf numFmtId="0" fontId="22" fillId="24" borderId="10" xfId="52" applyFont="1" applyFill="1" applyBorder="1" applyAlignment="1">
      <alignment vertical="center" wrapText="1"/>
      <protection/>
    </xf>
    <xf numFmtId="0" fontId="27" fillId="24" borderId="10" xfId="52" applyFont="1" applyFill="1" applyBorder="1" applyAlignment="1">
      <alignment vertical="center" wrapText="1"/>
      <protection/>
    </xf>
    <xf numFmtId="2" fontId="22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/>
    </xf>
    <xf numFmtId="0" fontId="25" fillId="24" borderId="13" xfId="0" applyFont="1" applyFill="1" applyBorder="1" applyAlignment="1">
      <alignment vertical="top"/>
    </xf>
    <xf numFmtId="0" fontId="22" fillId="24" borderId="16" xfId="52" applyFont="1" applyFill="1" applyBorder="1" applyAlignment="1">
      <alignment horizontal="left" vertical="center" wrapText="1"/>
      <protection/>
    </xf>
    <xf numFmtId="0" fontId="22" fillId="24" borderId="17" xfId="52" applyFont="1" applyFill="1" applyBorder="1" applyAlignment="1">
      <alignment horizontal="left" vertical="center" wrapText="1"/>
      <protection/>
    </xf>
    <xf numFmtId="0" fontId="22" fillId="24" borderId="18" xfId="52" applyFont="1" applyFill="1" applyBorder="1" applyAlignment="1">
      <alignment horizontal="left" vertical="center" wrapText="1"/>
      <protection/>
    </xf>
    <xf numFmtId="0" fontId="22" fillId="24" borderId="16" xfId="52" applyNumberFormat="1" applyFont="1" applyFill="1" applyBorder="1" applyAlignment="1" applyProtection="1">
      <alignment horizontal="left" vertical="center" wrapText="1"/>
      <protection/>
    </xf>
    <xf numFmtId="0" fontId="22" fillId="24" borderId="17" xfId="52" applyNumberFormat="1" applyFont="1" applyFill="1" applyBorder="1" applyAlignment="1" applyProtection="1">
      <alignment horizontal="left" vertical="center" wrapText="1"/>
      <protection/>
    </xf>
    <xf numFmtId="0" fontId="22" fillId="24" borderId="18" xfId="52" applyNumberFormat="1" applyFont="1" applyFill="1" applyBorder="1" applyAlignment="1" applyProtection="1">
      <alignment horizontal="left" vertical="center" wrapText="1"/>
      <protection/>
    </xf>
    <xf numFmtId="9" fontId="22" fillId="24" borderId="11" xfId="52" applyNumberFormat="1" applyFont="1" applyFill="1" applyBorder="1" applyAlignment="1">
      <alignment horizontal="center" vertical="top" wrapText="1"/>
      <protection/>
    </xf>
    <xf numFmtId="0" fontId="27" fillId="24" borderId="13" xfId="52" applyFont="1" applyFill="1" applyBorder="1" applyAlignment="1">
      <alignment horizontal="center" vertical="top" wrapText="1"/>
      <protection/>
    </xf>
    <xf numFmtId="170" fontId="24" fillId="25" borderId="10" xfId="52" applyNumberFormat="1" applyFont="1" applyFill="1" applyBorder="1" applyAlignment="1" applyProtection="1">
      <alignment horizontal="center" vertical="center" wrapText="1"/>
      <protection/>
    </xf>
    <xf numFmtId="170" fontId="25" fillId="24" borderId="10" xfId="52" applyNumberFormat="1" applyFont="1" applyFill="1" applyBorder="1" applyAlignment="1">
      <alignment horizontal="center" vertical="center"/>
      <protection/>
    </xf>
    <xf numFmtId="170" fontId="21" fillId="24" borderId="10" xfId="52" applyNumberFormat="1" applyFont="1" applyFill="1" applyBorder="1" applyAlignment="1">
      <alignment horizontal="right" vertical="center"/>
      <protection/>
    </xf>
    <xf numFmtId="170" fontId="25" fillId="24" borderId="10" xfId="52" applyNumberFormat="1" applyFont="1" applyFill="1" applyBorder="1" applyAlignment="1">
      <alignment horizontal="right"/>
      <protection/>
    </xf>
    <xf numFmtId="170" fontId="25" fillId="24" borderId="10" xfId="52" applyNumberFormat="1" applyFont="1" applyFill="1" applyBorder="1" applyAlignment="1">
      <alignment horizontal="left" vertical="center"/>
      <protection/>
    </xf>
    <xf numFmtId="170" fontId="0" fillId="0" borderId="0" xfId="0" applyNumberForma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6">
      <selection activeCell="P92" sqref="P92"/>
    </sheetView>
  </sheetViews>
  <sheetFormatPr defaultColWidth="9.140625" defaultRowHeight="12.75"/>
  <cols>
    <col min="1" max="1" width="5.7109375" style="0" customWidth="1"/>
    <col min="2" max="2" width="33.8515625" style="0" customWidth="1"/>
    <col min="5" max="5" width="9.7109375" style="0" customWidth="1"/>
    <col min="6" max="6" width="9.140625" style="125" customWidth="1"/>
    <col min="7" max="7" width="11.8515625" style="0" customWidth="1"/>
    <col min="8" max="8" width="5.00390625" style="0" customWidth="1"/>
    <col min="9" max="9" width="12.00390625" style="0" customWidth="1"/>
    <col min="10" max="11" width="9.140625" style="45" customWidth="1"/>
    <col min="12" max="12" width="7.421875" style="52" customWidth="1"/>
  </cols>
  <sheetData>
    <row r="1" spans="1:12" ht="33.75" customHeight="1">
      <c r="A1" s="104" t="s">
        <v>169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s="78" customFormat="1" ht="45">
      <c r="A2" s="70" t="s">
        <v>60</v>
      </c>
      <c r="B2" s="71" t="s">
        <v>88</v>
      </c>
      <c r="C2" s="72" t="s">
        <v>62</v>
      </c>
      <c r="D2" s="73" t="s">
        <v>176</v>
      </c>
      <c r="E2" s="73" t="s">
        <v>177</v>
      </c>
      <c r="F2" s="120" t="s">
        <v>175</v>
      </c>
      <c r="G2" s="74" t="s">
        <v>63</v>
      </c>
      <c r="H2" s="75" t="s">
        <v>64</v>
      </c>
      <c r="I2" s="74" t="s">
        <v>65</v>
      </c>
      <c r="J2" s="76" t="s">
        <v>174</v>
      </c>
      <c r="K2" s="77" t="s">
        <v>59</v>
      </c>
      <c r="L2" s="88" t="s">
        <v>173</v>
      </c>
    </row>
    <row r="3" spans="1:12" ht="66.75" customHeight="1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21"/>
      <c r="K3" s="21"/>
      <c r="L3" s="46"/>
    </row>
    <row r="4" spans="1:12" ht="32.25" customHeight="1">
      <c r="A4" s="3">
        <v>1</v>
      </c>
      <c r="B4" s="106" t="s">
        <v>116</v>
      </c>
      <c r="C4" s="89" t="s">
        <v>80</v>
      </c>
      <c r="D4" s="6" t="s">
        <v>109</v>
      </c>
      <c r="E4" s="7">
        <v>40</v>
      </c>
      <c r="F4" s="121"/>
      <c r="G4" s="8">
        <f>F4*E4</f>
        <v>0</v>
      </c>
      <c r="H4" s="9"/>
      <c r="I4" s="10">
        <f>ROUND(G4+(G4*H4/100),2)</f>
        <v>0</v>
      </c>
      <c r="J4" s="11"/>
      <c r="K4" s="11"/>
      <c r="L4" s="47"/>
    </row>
    <row r="5" spans="1:12" ht="27.75" customHeight="1">
      <c r="A5" s="3">
        <v>2</v>
      </c>
      <c r="B5" s="107"/>
      <c r="C5" s="90"/>
      <c r="D5" s="6" t="s">
        <v>113</v>
      </c>
      <c r="E5" s="7">
        <v>15</v>
      </c>
      <c r="F5" s="121"/>
      <c r="G5" s="8">
        <f aca="true" t="shared" si="0" ref="G5:G15">F5*E5</f>
        <v>0</v>
      </c>
      <c r="H5" s="9"/>
      <c r="I5" s="10">
        <f aca="true" t="shared" si="1" ref="I5:I15">ROUND(G5+(G5*H5/100),2)</f>
        <v>0</v>
      </c>
      <c r="J5" s="11"/>
      <c r="K5" s="11"/>
      <c r="L5" s="47"/>
    </row>
    <row r="6" spans="1:12" ht="41.25" customHeight="1">
      <c r="A6" s="3">
        <v>3</v>
      </c>
      <c r="B6" s="106" t="s">
        <v>31</v>
      </c>
      <c r="C6" s="90"/>
      <c r="D6" s="6" t="s">
        <v>109</v>
      </c>
      <c r="E6" s="7">
        <v>24</v>
      </c>
      <c r="F6" s="121"/>
      <c r="G6" s="8">
        <f t="shared" si="0"/>
        <v>0</v>
      </c>
      <c r="H6" s="9"/>
      <c r="I6" s="10">
        <f t="shared" si="1"/>
        <v>0</v>
      </c>
      <c r="J6" s="11"/>
      <c r="K6" s="11"/>
      <c r="L6" s="47"/>
    </row>
    <row r="7" spans="1:12" ht="35.25" customHeight="1">
      <c r="A7" s="3">
        <v>4</v>
      </c>
      <c r="B7" s="107"/>
      <c r="C7" s="90"/>
      <c r="D7" s="6" t="s">
        <v>111</v>
      </c>
      <c r="E7" s="7">
        <v>12</v>
      </c>
      <c r="F7" s="121"/>
      <c r="G7" s="8">
        <f t="shared" si="0"/>
        <v>0</v>
      </c>
      <c r="H7" s="9"/>
      <c r="I7" s="10">
        <f t="shared" si="1"/>
        <v>0</v>
      </c>
      <c r="J7" s="11"/>
      <c r="K7" s="11"/>
      <c r="L7" s="47"/>
    </row>
    <row r="8" spans="1:12" ht="112.5">
      <c r="A8" s="3">
        <v>5</v>
      </c>
      <c r="B8" s="4" t="s">
        <v>184</v>
      </c>
      <c r="C8" s="90"/>
      <c r="D8" s="6" t="s">
        <v>109</v>
      </c>
      <c r="E8" s="3">
        <v>600</v>
      </c>
      <c r="F8" s="121"/>
      <c r="G8" s="8">
        <f t="shared" si="0"/>
        <v>0</v>
      </c>
      <c r="H8" s="9"/>
      <c r="I8" s="10">
        <f t="shared" si="1"/>
        <v>0</v>
      </c>
      <c r="J8" s="11"/>
      <c r="K8" s="11"/>
      <c r="L8" s="47"/>
    </row>
    <row r="9" spans="1:12" ht="39" customHeight="1">
      <c r="A9" s="3">
        <v>6</v>
      </c>
      <c r="B9" s="106" t="s">
        <v>40</v>
      </c>
      <c r="C9" s="90"/>
      <c r="D9" s="6" t="s">
        <v>106</v>
      </c>
      <c r="E9" s="3">
        <v>48</v>
      </c>
      <c r="F9" s="121"/>
      <c r="G9" s="8">
        <f t="shared" si="0"/>
        <v>0</v>
      </c>
      <c r="H9" s="9"/>
      <c r="I9" s="10">
        <f t="shared" si="1"/>
        <v>0</v>
      </c>
      <c r="J9" s="11"/>
      <c r="K9" s="11"/>
      <c r="L9" s="47"/>
    </row>
    <row r="10" spans="1:12" ht="30.75" customHeight="1">
      <c r="A10" s="3">
        <v>7</v>
      </c>
      <c r="B10" s="107"/>
      <c r="C10" s="90"/>
      <c r="D10" s="6" t="s">
        <v>113</v>
      </c>
      <c r="E10" s="3">
        <v>24</v>
      </c>
      <c r="F10" s="121"/>
      <c r="G10" s="8">
        <f t="shared" si="0"/>
        <v>0</v>
      </c>
      <c r="H10" s="9"/>
      <c r="I10" s="10">
        <f t="shared" si="1"/>
        <v>0</v>
      </c>
      <c r="J10" s="11"/>
      <c r="K10" s="11"/>
      <c r="L10" s="47"/>
    </row>
    <row r="11" spans="1:12" ht="35.25" customHeight="1">
      <c r="A11" s="3">
        <v>8</v>
      </c>
      <c r="B11" s="106" t="s">
        <v>32</v>
      </c>
      <c r="C11" s="118" t="s">
        <v>81</v>
      </c>
      <c r="D11" s="6" t="s">
        <v>114</v>
      </c>
      <c r="E11" s="7">
        <v>400</v>
      </c>
      <c r="F11" s="121"/>
      <c r="G11" s="8">
        <f t="shared" si="0"/>
        <v>0</v>
      </c>
      <c r="H11" s="9"/>
      <c r="I11" s="10">
        <f t="shared" si="1"/>
        <v>0</v>
      </c>
      <c r="J11" s="11"/>
      <c r="K11" s="11"/>
      <c r="L11" s="47"/>
    </row>
    <row r="12" spans="1:12" ht="35.25" customHeight="1">
      <c r="A12" s="3">
        <v>9</v>
      </c>
      <c r="B12" s="107"/>
      <c r="C12" s="119"/>
      <c r="D12" s="6" t="s">
        <v>113</v>
      </c>
      <c r="E12" s="7">
        <v>15</v>
      </c>
      <c r="F12" s="121"/>
      <c r="G12" s="8">
        <f t="shared" si="0"/>
        <v>0</v>
      </c>
      <c r="H12" s="9"/>
      <c r="I12" s="10">
        <f t="shared" si="1"/>
        <v>0</v>
      </c>
      <c r="J12" s="11"/>
      <c r="K12" s="11"/>
      <c r="L12" s="47"/>
    </row>
    <row r="13" spans="1:12" ht="78.75" customHeight="1">
      <c r="A13" s="3">
        <v>10</v>
      </c>
      <c r="B13" s="13" t="s">
        <v>117</v>
      </c>
      <c r="C13" s="1" t="s">
        <v>61</v>
      </c>
      <c r="D13" s="14" t="s">
        <v>57</v>
      </c>
      <c r="E13" s="15">
        <v>1200</v>
      </c>
      <c r="F13" s="121"/>
      <c r="G13" s="8">
        <f t="shared" si="0"/>
        <v>0</v>
      </c>
      <c r="H13" s="9"/>
      <c r="I13" s="10">
        <f t="shared" si="1"/>
        <v>0</v>
      </c>
      <c r="J13" s="11"/>
      <c r="K13" s="11"/>
      <c r="L13" s="47"/>
    </row>
    <row r="14" spans="1:12" ht="67.5">
      <c r="A14" s="3">
        <v>11</v>
      </c>
      <c r="B14" s="13" t="s">
        <v>21</v>
      </c>
      <c r="C14" s="14" t="s">
        <v>61</v>
      </c>
      <c r="D14" s="14" t="s">
        <v>57</v>
      </c>
      <c r="E14" s="15">
        <v>150</v>
      </c>
      <c r="F14" s="121"/>
      <c r="G14" s="8">
        <f t="shared" si="0"/>
        <v>0</v>
      </c>
      <c r="H14" s="9"/>
      <c r="I14" s="10">
        <f t="shared" si="1"/>
        <v>0</v>
      </c>
      <c r="J14" s="11"/>
      <c r="K14" s="11"/>
      <c r="L14" s="47"/>
    </row>
    <row r="15" spans="1:12" ht="67.5">
      <c r="A15" s="3">
        <v>12</v>
      </c>
      <c r="B15" s="13" t="s">
        <v>22</v>
      </c>
      <c r="C15" s="14" t="s">
        <v>61</v>
      </c>
      <c r="D15" s="14" t="s">
        <v>57</v>
      </c>
      <c r="E15" s="3">
        <v>350</v>
      </c>
      <c r="F15" s="121"/>
      <c r="G15" s="8">
        <f t="shared" si="0"/>
        <v>0</v>
      </c>
      <c r="H15" s="9"/>
      <c r="I15" s="10">
        <f t="shared" si="1"/>
        <v>0</v>
      </c>
      <c r="J15" s="11"/>
      <c r="K15" s="11"/>
      <c r="L15" s="47"/>
    </row>
    <row r="16" spans="1:12" ht="12.75">
      <c r="A16" s="96" t="s">
        <v>58</v>
      </c>
      <c r="B16" s="96"/>
      <c r="C16" s="96"/>
      <c r="D16" s="96"/>
      <c r="E16" s="96"/>
      <c r="F16" s="122"/>
      <c r="G16" s="16">
        <f>SUM(G4:G15)</f>
        <v>0</v>
      </c>
      <c r="H16" s="16"/>
      <c r="I16" s="16">
        <f>SUM(I4:I15)</f>
        <v>0</v>
      </c>
      <c r="J16" s="21"/>
      <c r="K16" s="21"/>
      <c r="L16" s="46"/>
    </row>
    <row r="17" spans="1:12" ht="64.5" customHeight="1">
      <c r="A17" s="98" t="s">
        <v>23</v>
      </c>
      <c r="B17" s="98"/>
      <c r="C17" s="98"/>
      <c r="D17" s="98"/>
      <c r="E17" s="98"/>
      <c r="F17" s="98"/>
      <c r="G17" s="98"/>
      <c r="H17" s="98"/>
      <c r="I17" s="98"/>
      <c r="J17" s="21"/>
      <c r="K17" s="21"/>
      <c r="L17" s="46"/>
    </row>
    <row r="18" spans="1:12" ht="101.25">
      <c r="A18" s="3">
        <v>1</v>
      </c>
      <c r="B18" s="4" t="s">
        <v>118</v>
      </c>
      <c r="C18" s="12"/>
      <c r="D18" s="6" t="s">
        <v>106</v>
      </c>
      <c r="E18" s="3">
        <v>520</v>
      </c>
      <c r="F18" s="121"/>
      <c r="G18" s="8">
        <f aca="true" t="shared" si="2" ref="G18:G40">F18*E18</f>
        <v>0</v>
      </c>
      <c r="H18" s="9"/>
      <c r="I18" s="10">
        <f>ROUND(G18+(G18*H18/100),2)</f>
        <v>0</v>
      </c>
      <c r="J18" s="11"/>
      <c r="K18" s="11"/>
      <c r="L18" s="47"/>
    </row>
    <row r="19" spans="1:12" ht="93" customHeight="1">
      <c r="A19" s="3">
        <v>2</v>
      </c>
      <c r="B19" s="4" t="s">
        <v>119</v>
      </c>
      <c r="C19" s="5" t="s">
        <v>82</v>
      </c>
      <c r="D19" s="6" t="s">
        <v>109</v>
      </c>
      <c r="E19" s="7">
        <v>80</v>
      </c>
      <c r="F19" s="121"/>
      <c r="G19" s="8">
        <f t="shared" si="2"/>
        <v>0</v>
      </c>
      <c r="H19" s="9"/>
      <c r="I19" s="10">
        <f aca="true" t="shared" si="3" ref="I19:I40">ROUND(G19+(G19*H19/100),2)</f>
        <v>0</v>
      </c>
      <c r="J19" s="11"/>
      <c r="K19" s="11"/>
      <c r="L19" s="47"/>
    </row>
    <row r="20" spans="1:12" ht="35.25" customHeight="1">
      <c r="A20" s="3">
        <v>3</v>
      </c>
      <c r="B20" s="91" t="s">
        <v>120</v>
      </c>
      <c r="C20" s="89" t="s">
        <v>81</v>
      </c>
      <c r="D20" s="6" t="s">
        <v>114</v>
      </c>
      <c r="E20" s="7">
        <v>960</v>
      </c>
      <c r="F20" s="121"/>
      <c r="G20" s="8">
        <f t="shared" si="2"/>
        <v>0</v>
      </c>
      <c r="H20" s="9"/>
      <c r="I20" s="10">
        <f t="shared" si="3"/>
        <v>0</v>
      </c>
      <c r="J20" s="11"/>
      <c r="K20" s="11"/>
      <c r="L20" s="47"/>
    </row>
    <row r="21" spans="1:12" ht="40.5" customHeight="1">
      <c r="A21" s="3">
        <v>4</v>
      </c>
      <c r="B21" s="92"/>
      <c r="C21" s="90"/>
      <c r="D21" s="6" t="s">
        <v>113</v>
      </c>
      <c r="E21" s="7">
        <v>24</v>
      </c>
      <c r="F21" s="121"/>
      <c r="G21" s="8">
        <f t="shared" si="2"/>
        <v>0</v>
      </c>
      <c r="H21" s="9"/>
      <c r="I21" s="10">
        <f t="shared" si="3"/>
        <v>0</v>
      </c>
      <c r="J21" s="11"/>
      <c r="K21" s="11"/>
      <c r="L21" s="47"/>
    </row>
    <row r="22" spans="1:12" ht="112.5">
      <c r="A22" s="3">
        <v>5</v>
      </c>
      <c r="B22" s="55" t="s">
        <v>171</v>
      </c>
      <c r="C22" s="14" t="s">
        <v>81</v>
      </c>
      <c r="D22" s="6" t="s">
        <v>114</v>
      </c>
      <c r="E22" s="3">
        <v>200</v>
      </c>
      <c r="F22" s="121"/>
      <c r="G22" s="8">
        <f t="shared" si="2"/>
        <v>0</v>
      </c>
      <c r="H22" s="9"/>
      <c r="I22" s="10">
        <f t="shared" si="3"/>
        <v>0</v>
      </c>
      <c r="J22" s="11"/>
      <c r="K22" s="11"/>
      <c r="L22" s="47"/>
    </row>
    <row r="23" spans="1:12" ht="123.75">
      <c r="A23" s="3">
        <v>6</v>
      </c>
      <c r="B23" s="55" t="s">
        <v>121</v>
      </c>
      <c r="C23" s="5" t="s">
        <v>83</v>
      </c>
      <c r="D23" s="6" t="s">
        <v>111</v>
      </c>
      <c r="E23" s="3">
        <v>150</v>
      </c>
      <c r="F23" s="121"/>
      <c r="G23" s="8">
        <f t="shared" si="2"/>
        <v>0</v>
      </c>
      <c r="H23" s="9"/>
      <c r="I23" s="10">
        <f t="shared" si="3"/>
        <v>0</v>
      </c>
      <c r="J23" s="11"/>
      <c r="K23" s="11"/>
      <c r="L23" s="47"/>
    </row>
    <row r="24" spans="1:12" ht="112.5">
      <c r="A24" s="3">
        <v>7</v>
      </c>
      <c r="B24" s="56" t="s">
        <v>122</v>
      </c>
      <c r="C24" s="19" t="s">
        <v>44</v>
      </c>
      <c r="D24" s="14" t="s">
        <v>108</v>
      </c>
      <c r="E24" s="3">
        <v>150</v>
      </c>
      <c r="F24" s="121"/>
      <c r="G24" s="8">
        <f t="shared" si="2"/>
        <v>0</v>
      </c>
      <c r="H24" s="9"/>
      <c r="I24" s="10">
        <f t="shared" si="3"/>
        <v>0</v>
      </c>
      <c r="J24" s="11"/>
      <c r="K24" s="11"/>
      <c r="L24" s="47"/>
    </row>
    <row r="25" spans="1:12" ht="44.25" customHeight="1">
      <c r="A25" s="3">
        <v>8</v>
      </c>
      <c r="B25" s="55" t="s">
        <v>45</v>
      </c>
      <c r="C25" s="14" t="s">
        <v>61</v>
      </c>
      <c r="D25" s="14" t="s">
        <v>84</v>
      </c>
      <c r="E25" s="3">
        <v>20</v>
      </c>
      <c r="F25" s="121"/>
      <c r="G25" s="8">
        <f t="shared" si="2"/>
        <v>0</v>
      </c>
      <c r="H25" s="9"/>
      <c r="I25" s="10">
        <f t="shared" si="3"/>
        <v>0</v>
      </c>
      <c r="J25" s="11"/>
      <c r="K25" s="11"/>
      <c r="L25" s="47"/>
    </row>
    <row r="26" spans="1:12" ht="33.75" customHeight="1">
      <c r="A26" s="3">
        <v>9</v>
      </c>
      <c r="B26" s="91" t="s">
        <v>116</v>
      </c>
      <c r="C26" s="89" t="s">
        <v>80</v>
      </c>
      <c r="D26" s="6" t="s">
        <v>109</v>
      </c>
      <c r="E26" s="7">
        <v>80</v>
      </c>
      <c r="F26" s="121"/>
      <c r="G26" s="8">
        <f t="shared" si="2"/>
        <v>0</v>
      </c>
      <c r="H26" s="9"/>
      <c r="I26" s="10">
        <f t="shared" si="3"/>
        <v>0</v>
      </c>
      <c r="J26" s="11"/>
      <c r="K26" s="11"/>
      <c r="L26" s="47"/>
    </row>
    <row r="27" spans="1:12" ht="29.25" customHeight="1">
      <c r="A27" s="3">
        <v>10</v>
      </c>
      <c r="B27" s="92"/>
      <c r="C27" s="90"/>
      <c r="D27" s="6" t="s">
        <v>113</v>
      </c>
      <c r="E27" s="7">
        <v>24</v>
      </c>
      <c r="F27" s="121"/>
      <c r="G27" s="8">
        <f t="shared" si="2"/>
        <v>0</v>
      </c>
      <c r="H27" s="9"/>
      <c r="I27" s="10">
        <f t="shared" si="3"/>
        <v>0</v>
      </c>
      <c r="J27" s="11"/>
      <c r="K27" s="11"/>
      <c r="L27" s="47"/>
    </row>
    <row r="28" spans="1:12" ht="39.75" customHeight="1">
      <c r="A28" s="3">
        <v>11</v>
      </c>
      <c r="B28" s="91" t="s">
        <v>125</v>
      </c>
      <c r="C28" s="90"/>
      <c r="D28" s="6" t="s">
        <v>109</v>
      </c>
      <c r="E28" s="7">
        <v>40</v>
      </c>
      <c r="F28" s="121"/>
      <c r="G28" s="8">
        <f t="shared" si="2"/>
        <v>0</v>
      </c>
      <c r="H28" s="9"/>
      <c r="I28" s="10">
        <f t="shared" si="3"/>
        <v>0</v>
      </c>
      <c r="J28" s="11"/>
      <c r="K28" s="11"/>
      <c r="L28" s="47"/>
    </row>
    <row r="29" spans="1:12" ht="40.5" customHeight="1">
      <c r="A29" s="3">
        <v>12</v>
      </c>
      <c r="B29" s="92"/>
      <c r="C29" s="90"/>
      <c r="D29" s="6" t="s">
        <v>111</v>
      </c>
      <c r="E29" s="7">
        <v>24</v>
      </c>
      <c r="F29" s="121"/>
      <c r="G29" s="8">
        <f t="shared" si="2"/>
        <v>0</v>
      </c>
      <c r="H29" s="9"/>
      <c r="I29" s="10">
        <f t="shared" si="3"/>
        <v>0</v>
      </c>
      <c r="J29" s="11"/>
      <c r="K29" s="11"/>
      <c r="L29" s="47"/>
    </row>
    <row r="30" spans="1:12" ht="87.75" customHeight="1">
      <c r="A30" s="3">
        <v>13</v>
      </c>
      <c r="B30" s="55" t="s">
        <v>123</v>
      </c>
      <c r="C30" s="90"/>
      <c r="D30" s="6" t="s">
        <v>109</v>
      </c>
      <c r="E30" s="3">
        <v>1200</v>
      </c>
      <c r="F30" s="121"/>
      <c r="G30" s="8">
        <f t="shared" si="2"/>
        <v>0</v>
      </c>
      <c r="H30" s="9"/>
      <c r="I30" s="10">
        <f t="shared" si="3"/>
        <v>0</v>
      </c>
      <c r="J30" s="11"/>
      <c r="K30" s="11"/>
      <c r="L30" s="47"/>
    </row>
    <row r="31" spans="1:12" ht="66" customHeight="1">
      <c r="A31" s="3">
        <v>14</v>
      </c>
      <c r="B31" s="61" t="s">
        <v>139</v>
      </c>
      <c r="C31" s="90"/>
      <c r="D31" s="6" t="s">
        <v>113</v>
      </c>
      <c r="E31" s="3">
        <v>96</v>
      </c>
      <c r="F31" s="121"/>
      <c r="G31" s="8">
        <f t="shared" si="2"/>
        <v>0</v>
      </c>
      <c r="H31" s="9"/>
      <c r="I31" s="10">
        <f>ROUND(G31+(G31*H31/100),2)</f>
        <v>0</v>
      </c>
      <c r="J31" s="11"/>
      <c r="K31" s="11"/>
      <c r="L31" s="47"/>
    </row>
    <row r="32" spans="1:12" ht="66" customHeight="1">
      <c r="A32" s="3">
        <v>15</v>
      </c>
      <c r="B32" s="56" t="s">
        <v>126</v>
      </c>
      <c r="C32" s="14" t="s">
        <v>61</v>
      </c>
      <c r="D32" s="14" t="s">
        <v>57</v>
      </c>
      <c r="E32" s="15">
        <v>3000</v>
      </c>
      <c r="F32" s="121"/>
      <c r="G32" s="8">
        <f t="shared" si="2"/>
        <v>0</v>
      </c>
      <c r="H32" s="9"/>
      <c r="I32" s="10">
        <f t="shared" si="3"/>
        <v>0</v>
      </c>
      <c r="J32" s="11"/>
      <c r="K32" s="11"/>
      <c r="L32" s="47"/>
    </row>
    <row r="33" spans="1:12" ht="67.5">
      <c r="A33" s="3">
        <v>16</v>
      </c>
      <c r="B33" s="56" t="s">
        <v>127</v>
      </c>
      <c r="C33" s="14" t="s">
        <v>61</v>
      </c>
      <c r="D33" s="14" t="s">
        <v>57</v>
      </c>
      <c r="E33" s="15">
        <v>600</v>
      </c>
      <c r="F33" s="121"/>
      <c r="G33" s="8">
        <f t="shared" si="2"/>
        <v>0</v>
      </c>
      <c r="H33" s="9"/>
      <c r="I33" s="10">
        <f t="shared" si="3"/>
        <v>0</v>
      </c>
      <c r="J33" s="11"/>
      <c r="K33" s="11"/>
      <c r="L33" s="47"/>
    </row>
    <row r="34" spans="1:12" ht="67.5">
      <c r="A34" s="3">
        <v>17</v>
      </c>
      <c r="B34" s="56" t="s">
        <v>128</v>
      </c>
      <c r="C34" s="14" t="s">
        <v>61</v>
      </c>
      <c r="D34" s="14" t="s">
        <v>57</v>
      </c>
      <c r="E34" s="3">
        <v>240</v>
      </c>
      <c r="F34" s="121"/>
      <c r="G34" s="8">
        <f t="shared" si="2"/>
        <v>0</v>
      </c>
      <c r="H34" s="9"/>
      <c r="I34" s="10">
        <f t="shared" si="3"/>
        <v>0</v>
      </c>
      <c r="J34" s="11"/>
      <c r="K34" s="11"/>
      <c r="L34" s="47"/>
    </row>
    <row r="35" spans="1:12" ht="42.75" customHeight="1">
      <c r="A35" s="3">
        <v>18</v>
      </c>
      <c r="B35" s="55" t="s">
        <v>85</v>
      </c>
      <c r="C35" s="14" t="s">
        <v>61</v>
      </c>
      <c r="D35" s="14" t="s">
        <v>115</v>
      </c>
      <c r="E35" s="3">
        <v>4</v>
      </c>
      <c r="F35" s="121"/>
      <c r="G35" s="8">
        <f t="shared" si="2"/>
        <v>0</v>
      </c>
      <c r="H35" s="9"/>
      <c r="I35" s="10">
        <f t="shared" si="3"/>
        <v>0</v>
      </c>
      <c r="J35" s="11"/>
      <c r="K35" s="11"/>
      <c r="L35" s="47"/>
    </row>
    <row r="36" spans="1:12" ht="56.25" customHeight="1">
      <c r="A36" s="3">
        <v>19</v>
      </c>
      <c r="B36" s="55" t="s">
        <v>129</v>
      </c>
      <c r="C36" s="14" t="s">
        <v>61</v>
      </c>
      <c r="D36" s="14" t="s">
        <v>115</v>
      </c>
      <c r="E36" s="3">
        <v>4</v>
      </c>
      <c r="F36" s="121"/>
      <c r="G36" s="8">
        <f t="shared" si="2"/>
        <v>0</v>
      </c>
      <c r="H36" s="9"/>
      <c r="I36" s="10">
        <f t="shared" si="3"/>
        <v>0</v>
      </c>
      <c r="J36" s="11"/>
      <c r="K36" s="11"/>
      <c r="L36" s="47"/>
    </row>
    <row r="37" spans="1:12" ht="55.5" customHeight="1">
      <c r="A37" s="3">
        <v>20</v>
      </c>
      <c r="B37" s="55" t="s">
        <v>130</v>
      </c>
      <c r="C37" s="14" t="s">
        <v>61</v>
      </c>
      <c r="D37" s="14" t="s">
        <v>115</v>
      </c>
      <c r="E37" s="3">
        <v>4</v>
      </c>
      <c r="F37" s="121"/>
      <c r="G37" s="8">
        <f t="shared" si="2"/>
        <v>0</v>
      </c>
      <c r="H37" s="9"/>
      <c r="I37" s="10">
        <f t="shared" si="3"/>
        <v>0</v>
      </c>
      <c r="J37" s="11"/>
      <c r="K37" s="11"/>
      <c r="L37" s="47"/>
    </row>
    <row r="38" spans="1:12" ht="112.5">
      <c r="A38" s="3">
        <v>21</v>
      </c>
      <c r="B38" s="55" t="s">
        <v>124</v>
      </c>
      <c r="C38" s="14" t="s">
        <v>61</v>
      </c>
      <c r="D38" s="14" t="s">
        <v>41</v>
      </c>
      <c r="E38" s="3">
        <v>4</v>
      </c>
      <c r="F38" s="121"/>
      <c r="G38" s="8">
        <f t="shared" si="2"/>
        <v>0</v>
      </c>
      <c r="H38" s="9"/>
      <c r="I38" s="10">
        <f t="shared" si="3"/>
        <v>0</v>
      </c>
      <c r="J38" s="11"/>
      <c r="K38" s="11"/>
      <c r="L38" s="47"/>
    </row>
    <row r="39" spans="1:12" ht="56.25">
      <c r="A39" s="3">
        <v>22</v>
      </c>
      <c r="B39" s="55" t="s">
        <v>170</v>
      </c>
      <c r="C39" s="5" t="s">
        <v>61</v>
      </c>
      <c r="D39" s="6" t="s">
        <v>33</v>
      </c>
      <c r="E39" s="3">
        <v>4008</v>
      </c>
      <c r="F39" s="121"/>
      <c r="G39" s="8">
        <f t="shared" si="2"/>
        <v>0</v>
      </c>
      <c r="H39" s="9"/>
      <c r="I39" s="10">
        <f t="shared" si="3"/>
        <v>0</v>
      </c>
      <c r="J39" s="11"/>
      <c r="K39" s="11"/>
      <c r="L39" s="47"/>
    </row>
    <row r="40" spans="1:12" ht="16.5" customHeight="1">
      <c r="A40" s="3">
        <v>23</v>
      </c>
      <c r="B40" s="4" t="s">
        <v>55</v>
      </c>
      <c r="C40" s="5" t="s">
        <v>61</v>
      </c>
      <c r="D40" s="6" t="s">
        <v>57</v>
      </c>
      <c r="E40" s="3">
        <v>2400</v>
      </c>
      <c r="F40" s="121"/>
      <c r="G40" s="8">
        <f t="shared" si="2"/>
        <v>0</v>
      </c>
      <c r="H40" s="9"/>
      <c r="I40" s="10">
        <f t="shared" si="3"/>
        <v>0</v>
      </c>
      <c r="J40" s="11"/>
      <c r="K40" s="11"/>
      <c r="L40" s="47"/>
    </row>
    <row r="41" spans="1:12" s="67" customFormat="1" ht="16.5" customHeight="1">
      <c r="A41" s="96" t="s">
        <v>58</v>
      </c>
      <c r="B41" s="96"/>
      <c r="C41" s="96"/>
      <c r="D41" s="96"/>
      <c r="E41" s="96"/>
      <c r="F41" s="122"/>
      <c r="G41" s="25">
        <f>SUM(G18:G40)</f>
        <v>0</v>
      </c>
      <c r="H41" s="26"/>
      <c r="I41" s="27">
        <f>SUM(I18:I40)</f>
        <v>0</v>
      </c>
      <c r="J41" s="21"/>
      <c r="K41" s="21"/>
      <c r="L41" s="46"/>
    </row>
    <row r="42" spans="1:12" ht="12.75">
      <c r="A42" s="98" t="s">
        <v>46</v>
      </c>
      <c r="B42" s="97"/>
      <c r="C42" s="97"/>
      <c r="D42" s="97"/>
      <c r="E42" s="97"/>
      <c r="F42" s="97"/>
      <c r="G42" s="97"/>
      <c r="H42" s="97"/>
      <c r="I42" s="97"/>
      <c r="J42" s="21"/>
      <c r="K42" s="21"/>
      <c r="L42" s="46"/>
    </row>
    <row r="43" spans="1:12" ht="95.25" customHeight="1">
      <c r="A43" s="3">
        <v>1</v>
      </c>
      <c r="B43" s="56" t="s">
        <v>131</v>
      </c>
      <c r="C43" s="14" t="s">
        <v>61</v>
      </c>
      <c r="D43" s="14" t="s">
        <v>57</v>
      </c>
      <c r="E43" s="3">
        <v>6</v>
      </c>
      <c r="F43" s="121"/>
      <c r="G43" s="8">
        <f aca="true" t="shared" si="4" ref="G43:G48">F43*E43</f>
        <v>0</v>
      </c>
      <c r="H43" s="9"/>
      <c r="I43" s="10">
        <f aca="true" t="shared" si="5" ref="I43:I48">ROUND(G43+(G43*H43/100),2)</f>
        <v>0</v>
      </c>
      <c r="J43" s="11"/>
      <c r="K43" s="11"/>
      <c r="L43" s="47"/>
    </row>
    <row r="44" spans="1:12" ht="84.75" customHeight="1">
      <c r="A44" s="3">
        <v>2</v>
      </c>
      <c r="B44" s="56" t="s">
        <v>135</v>
      </c>
      <c r="C44" s="14" t="s">
        <v>61</v>
      </c>
      <c r="D44" s="14" t="s">
        <v>57</v>
      </c>
      <c r="E44" s="3">
        <v>200</v>
      </c>
      <c r="F44" s="121"/>
      <c r="G44" s="8">
        <f t="shared" si="4"/>
        <v>0</v>
      </c>
      <c r="H44" s="9"/>
      <c r="I44" s="10">
        <f t="shared" si="5"/>
        <v>0</v>
      </c>
      <c r="J44" s="15"/>
      <c r="K44" s="15"/>
      <c r="L44" s="48"/>
    </row>
    <row r="45" spans="1:12" ht="74.25" customHeight="1">
      <c r="A45" s="3">
        <v>3</v>
      </c>
      <c r="B45" s="56" t="s">
        <v>134</v>
      </c>
      <c r="C45" s="14" t="s">
        <v>61</v>
      </c>
      <c r="D45" s="14" t="s">
        <v>57</v>
      </c>
      <c r="E45" s="3">
        <v>200</v>
      </c>
      <c r="F45" s="121"/>
      <c r="G45" s="8">
        <f t="shared" si="4"/>
        <v>0</v>
      </c>
      <c r="H45" s="9"/>
      <c r="I45" s="10">
        <f t="shared" si="5"/>
        <v>0</v>
      </c>
      <c r="J45" s="11"/>
      <c r="K45" s="15"/>
      <c r="L45" s="47"/>
    </row>
    <row r="46" spans="1:12" ht="64.5" customHeight="1">
      <c r="A46" s="3">
        <v>4</v>
      </c>
      <c r="B46" s="55" t="s">
        <v>133</v>
      </c>
      <c r="C46" s="14" t="s">
        <v>61</v>
      </c>
      <c r="D46" s="14" t="s">
        <v>57</v>
      </c>
      <c r="E46" s="3">
        <v>5</v>
      </c>
      <c r="F46" s="121"/>
      <c r="G46" s="8">
        <f t="shared" si="4"/>
        <v>0</v>
      </c>
      <c r="H46" s="9"/>
      <c r="I46" s="10">
        <f t="shared" si="5"/>
        <v>0</v>
      </c>
      <c r="J46" s="11"/>
      <c r="K46" s="15"/>
      <c r="L46" s="49"/>
    </row>
    <row r="47" spans="1:12" ht="78.75">
      <c r="A47" s="3">
        <v>5</v>
      </c>
      <c r="B47" s="55" t="s">
        <v>172</v>
      </c>
      <c r="C47" s="14" t="s">
        <v>61</v>
      </c>
      <c r="D47" s="20" t="s">
        <v>86</v>
      </c>
      <c r="E47" s="3">
        <v>30</v>
      </c>
      <c r="F47" s="121"/>
      <c r="G47" s="8">
        <f t="shared" si="4"/>
        <v>0</v>
      </c>
      <c r="H47" s="7"/>
      <c r="I47" s="10">
        <f t="shared" si="5"/>
        <v>0</v>
      </c>
      <c r="J47" s="11"/>
      <c r="K47" s="15"/>
      <c r="L47" s="49"/>
    </row>
    <row r="48" spans="1:12" ht="22.5">
      <c r="A48" s="3">
        <v>6</v>
      </c>
      <c r="B48" s="55" t="s">
        <v>132</v>
      </c>
      <c r="C48" s="14" t="s">
        <v>61</v>
      </c>
      <c r="D48" s="20" t="s">
        <v>28</v>
      </c>
      <c r="E48" s="3">
        <v>5</v>
      </c>
      <c r="F48" s="121"/>
      <c r="G48" s="8">
        <f t="shared" si="4"/>
        <v>0</v>
      </c>
      <c r="H48" s="7"/>
      <c r="I48" s="10">
        <f t="shared" si="5"/>
        <v>0</v>
      </c>
      <c r="J48" s="11"/>
      <c r="K48" s="53"/>
      <c r="L48" s="47"/>
    </row>
    <row r="49" spans="1:12" ht="12.75">
      <c r="A49" s="96" t="s">
        <v>58</v>
      </c>
      <c r="B49" s="96"/>
      <c r="C49" s="96"/>
      <c r="D49" s="96"/>
      <c r="E49" s="96"/>
      <c r="F49" s="122"/>
      <c r="G49" s="16">
        <f>SUM(G43:G48)</f>
        <v>0</v>
      </c>
      <c r="H49" s="17"/>
      <c r="I49" s="18">
        <f>SUM(I43:I48)</f>
        <v>0</v>
      </c>
      <c r="J49" s="21"/>
      <c r="K49" s="21"/>
      <c r="L49" s="46"/>
    </row>
    <row r="50" spans="1:12" ht="63" customHeight="1">
      <c r="A50" s="98" t="s">
        <v>24</v>
      </c>
      <c r="B50" s="98"/>
      <c r="C50" s="98"/>
      <c r="D50" s="98"/>
      <c r="E50" s="98"/>
      <c r="F50" s="98"/>
      <c r="G50" s="98"/>
      <c r="H50" s="98"/>
      <c r="I50" s="98"/>
      <c r="J50" s="21"/>
      <c r="K50" s="21"/>
      <c r="L50" s="50"/>
    </row>
    <row r="51" spans="1:12" ht="60">
      <c r="A51" s="3">
        <v>1</v>
      </c>
      <c r="B51" s="57" t="s">
        <v>94</v>
      </c>
      <c r="C51" s="15" t="s">
        <v>61</v>
      </c>
      <c r="D51" s="22" t="s">
        <v>101</v>
      </c>
      <c r="E51" s="7">
        <v>120</v>
      </c>
      <c r="F51" s="121"/>
      <c r="G51" s="8">
        <f aca="true" t="shared" si="6" ref="G51:G62">F51*E51</f>
        <v>0</v>
      </c>
      <c r="H51" s="9"/>
      <c r="I51" s="10">
        <f aca="true" t="shared" si="7" ref="I51:I62">ROUND(G51+(G51*H51/100),2)</f>
        <v>0</v>
      </c>
      <c r="J51" s="23"/>
      <c r="K51" s="2"/>
      <c r="L51" s="50"/>
    </row>
    <row r="52" spans="1:12" ht="165.75" customHeight="1">
      <c r="A52" s="3">
        <v>2</v>
      </c>
      <c r="B52" s="57" t="s">
        <v>0</v>
      </c>
      <c r="C52" s="24" t="s">
        <v>80</v>
      </c>
      <c r="D52" s="22" t="s">
        <v>101</v>
      </c>
      <c r="E52" s="7">
        <v>240</v>
      </c>
      <c r="F52" s="121"/>
      <c r="G52" s="8">
        <f t="shared" si="6"/>
        <v>0</v>
      </c>
      <c r="H52" s="9"/>
      <c r="I52" s="10">
        <f t="shared" si="7"/>
        <v>0</v>
      </c>
      <c r="J52" s="23"/>
      <c r="K52" s="2"/>
      <c r="L52" s="50"/>
    </row>
    <row r="53" spans="1:12" ht="57.75" customHeight="1">
      <c r="A53" s="3">
        <v>3</v>
      </c>
      <c r="B53" s="57" t="s">
        <v>95</v>
      </c>
      <c r="C53" s="15" t="s">
        <v>61</v>
      </c>
      <c r="D53" s="22" t="s">
        <v>101</v>
      </c>
      <c r="E53" s="7">
        <v>24</v>
      </c>
      <c r="F53" s="121"/>
      <c r="G53" s="8">
        <f t="shared" si="6"/>
        <v>0</v>
      </c>
      <c r="H53" s="9"/>
      <c r="I53" s="10">
        <f t="shared" si="7"/>
        <v>0</v>
      </c>
      <c r="J53" s="23"/>
      <c r="K53" s="2"/>
      <c r="L53" s="50"/>
    </row>
    <row r="54" spans="1:12" ht="36">
      <c r="A54" s="3">
        <v>4</v>
      </c>
      <c r="B54" s="57" t="s">
        <v>91</v>
      </c>
      <c r="C54" s="15" t="s">
        <v>61</v>
      </c>
      <c r="D54" s="22" t="s">
        <v>101</v>
      </c>
      <c r="E54" s="7">
        <v>12</v>
      </c>
      <c r="F54" s="121"/>
      <c r="G54" s="8">
        <f t="shared" si="6"/>
        <v>0</v>
      </c>
      <c r="H54" s="9"/>
      <c r="I54" s="10">
        <f t="shared" si="7"/>
        <v>0</v>
      </c>
      <c r="J54" s="23"/>
      <c r="K54" s="2"/>
      <c r="L54" s="50"/>
    </row>
    <row r="55" spans="1:12" ht="53.25" customHeight="1">
      <c r="A55" s="3">
        <v>5</v>
      </c>
      <c r="B55" s="95" t="s">
        <v>1</v>
      </c>
      <c r="C55" s="24" t="s">
        <v>80</v>
      </c>
      <c r="D55" s="22" t="s">
        <v>102</v>
      </c>
      <c r="E55" s="7">
        <v>24</v>
      </c>
      <c r="F55" s="121"/>
      <c r="G55" s="8">
        <f t="shared" si="6"/>
        <v>0</v>
      </c>
      <c r="H55" s="9"/>
      <c r="I55" s="10">
        <f t="shared" si="7"/>
        <v>0</v>
      </c>
      <c r="J55" s="23"/>
      <c r="K55" s="2"/>
      <c r="L55" s="50"/>
    </row>
    <row r="56" spans="1:12" ht="42" customHeight="1">
      <c r="A56" s="3">
        <v>6</v>
      </c>
      <c r="B56" s="95"/>
      <c r="C56" s="24" t="s">
        <v>80</v>
      </c>
      <c r="D56" s="22" t="s">
        <v>101</v>
      </c>
      <c r="E56" s="7">
        <v>12</v>
      </c>
      <c r="F56" s="121"/>
      <c r="G56" s="8">
        <f t="shared" si="6"/>
        <v>0</v>
      </c>
      <c r="H56" s="9"/>
      <c r="I56" s="10">
        <f t="shared" si="7"/>
        <v>0</v>
      </c>
      <c r="J56" s="23"/>
      <c r="K56" s="2"/>
      <c r="L56" s="50"/>
    </row>
    <row r="57" spans="1:12" ht="54" customHeight="1">
      <c r="A57" s="3">
        <v>7</v>
      </c>
      <c r="B57" s="95" t="s">
        <v>4</v>
      </c>
      <c r="C57" s="24" t="s">
        <v>80</v>
      </c>
      <c r="D57" s="22" t="s">
        <v>103</v>
      </c>
      <c r="E57" s="7">
        <v>24</v>
      </c>
      <c r="F57" s="121"/>
      <c r="G57" s="8">
        <f t="shared" si="6"/>
        <v>0</v>
      </c>
      <c r="H57" s="9"/>
      <c r="I57" s="10">
        <f t="shared" si="7"/>
        <v>0</v>
      </c>
      <c r="J57" s="23"/>
      <c r="K57" s="2"/>
      <c r="L57" s="50"/>
    </row>
    <row r="58" spans="1:12" ht="66" customHeight="1">
      <c r="A58" s="3">
        <v>8</v>
      </c>
      <c r="B58" s="95"/>
      <c r="C58" s="24" t="s">
        <v>80</v>
      </c>
      <c r="D58" s="22" t="s">
        <v>101</v>
      </c>
      <c r="E58" s="15">
        <v>12</v>
      </c>
      <c r="F58" s="121"/>
      <c r="G58" s="8">
        <f t="shared" si="6"/>
        <v>0</v>
      </c>
      <c r="H58" s="9"/>
      <c r="I58" s="10">
        <f t="shared" si="7"/>
        <v>0</v>
      </c>
      <c r="J58" s="23"/>
      <c r="K58" s="2"/>
      <c r="L58" s="50"/>
    </row>
    <row r="59" spans="1:12" ht="84">
      <c r="A59" s="3">
        <v>9</v>
      </c>
      <c r="B59" s="57" t="s">
        <v>2</v>
      </c>
      <c r="C59" s="24" t="s">
        <v>80</v>
      </c>
      <c r="D59" s="22" t="s">
        <v>104</v>
      </c>
      <c r="E59" s="3">
        <v>36</v>
      </c>
      <c r="F59" s="121"/>
      <c r="G59" s="8">
        <f t="shared" si="6"/>
        <v>0</v>
      </c>
      <c r="H59" s="9"/>
      <c r="I59" s="10">
        <f t="shared" si="7"/>
        <v>0</v>
      </c>
      <c r="J59" s="23"/>
      <c r="K59" s="2"/>
      <c r="L59" s="50"/>
    </row>
    <row r="60" spans="1:12" ht="57" customHeight="1">
      <c r="A60" s="3">
        <v>10</v>
      </c>
      <c r="B60" s="95" t="s">
        <v>3</v>
      </c>
      <c r="C60" s="24" t="s">
        <v>81</v>
      </c>
      <c r="D60" s="22" t="s">
        <v>103</v>
      </c>
      <c r="E60" s="7">
        <v>240</v>
      </c>
      <c r="F60" s="121"/>
      <c r="G60" s="8">
        <f t="shared" si="6"/>
        <v>0</v>
      </c>
      <c r="H60" s="9"/>
      <c r="I60" s="10">
        <f t="shared" si="7"/>
        <v>0</v>
      </c>
      <c r="J60" s="23"/>
      <c r="K60" s="2"/>
      <c r="L60" s="50"/>
    </row>
    <row r="61" spans="1:12" ht="51" customHeight="1">
      <c r="A61" s="3">
        <v>11</v>
      </c>
      <c r="B61" s="95"/>
      <c r="C61" s="24" t="s">
        <v>81</v>
      </c>
      <c r="D61" s="22" t="s">
        <v>101</v>
      </c>
      <c r="E61" s="7">
        <v>36</v>
      </c>
      <c r="F61" s="121"/>
      <c r="G61" s="8">
        <f t="shared" si="6"/>
        <v>0</v>
      </c>
      <c r="H61" s="9"/>
      <c r="I61" s="10">
        <f t="shared" si="7"/>
        <v>0</v>
      </c>
      <c r="J61" s="23"/>
      <c r="K61" s="2"/>
      <c r="L61" s="50"/>
    </row>
    <row r="62" spans="1:12" ht="24">
      <c r="A62" s="3">
        <v>12</v>
      </c>
      <c r="B62" s="57" t="s">
        <v>25</v>
      </c>
      <c r="C62" s="24" t="s">
        <v>61</v>
      </c>
      <c r="D62" s="22" t="s">
        <v>57</v>
      </c>
      <c r="E62" s="7">
        <v>300</v>
      </c>
      <c r="F62" s="121"/>
      <c r="G62" s="8">
        <f t="shared" si="6"/>
        <v>0</v>
      </c>
      <c r="H62" s="9"/>
      <c r="I62" s="10">
        <f t="shared" si="7"/>
        <v>0</v>
      </c>
      <c r="J62" s="23"/>
      <c r="K62" s="2"/>
      <c r="L62" s="50"/>
    </row>
    <row r="63" spans="1:12" ht="12.75">
      <c r="A63" s="96" t="s">
        <v>58</v>
      </c>
      <c r="B63" s="96"/>
      <c r="C63" s="96"/>
      <c r="D63" s="96"/>
      <c r="E63" s="96"/>
      <c r="F63" s="122"/>
      <c r="G63" s="25">
        <f>SUM(G51:G62)</f>
        <v>0</v>
      </c>
      <c r="H63" s="26"/>
      <c r="I63" s="27">
        <f>SUM(I51:I62)</f>
        <v>0</v>
      </c>
      <c r="J63" s="21"/>
      <c r="K63" s="21"/>
      <c r="L63" s="50"/>
    </row>
    <row r="64" spans="1:12" ht="12.75">
      <c r="A64" s="98" t="s">
        <v>89</v>
      </c>
      <c r="B64" s="98"/>
      <c r="C64" s="98"/>
      <c r="D64" s="98"/>
      <c r="E64" s="98"/>
      <c r="F64" s="98"/>
      <c r="G64" s="98"/>
      <c r="H64" s="98"/>
      <c r="I64" s="98"/>
      <c r="J64" s="21"/>
      <c r="K64" s="21"/>
      <c r="L64" s="50"/>
    </row>
    <row r="65" spans="1:12" ht="46.5" customHeight="1">
      <c r="A65" s="28">
        <v>1</v>
      </c>
      <c r="B65" s="58" t="s">
        <v>48</v>
      </c>
      <c r="C65" s="30" t="s">
        <v>61</v>
      </c>
      <c r="D65" s="15" t="s">
        <v>43</v>
      </c>
      <c r="E65" s="31">
        <v>2000</v>
      </c>
      <c r="F65" s="121"/>
      <c r="G65" s="8">
        <f>F65*E65</f>
        <v>0</v>
      </c>
      <c r="H65" s="32"/>
      <c r="I65" s="10">
        <f>ROUND(G65+(G65*H65/100),2)</f>
        <v>0</v>
      </c>
      <c r="J65" s="33"/>
      <c r="K65" s="33"/>
      <c r="L65" s="50"/>
    </row>
    <row r="66" spans="1:12" ht="12.75">
      <c r="A66" s="97" t="s">
        <v>49</v>
      </c>
      <c r="B66" s="97"/>
      <c r="C66" s="97"/>
      <c r="D66" s="97"/>
      <c r="E66" s="97"/>
      <c r="F66" s="97"/>
      <c r="G66" s="97"/>
      <c r="H66" s="97"/>
      <c r="I66" s="97"/>
      <c r="J66" s="21"/>
      <c r="K66" s="21"/>
      <c r="L66" s="50"/>
    </row>
    <row r="67" spans="1:12" ht="39" customHeight="1">
      <c r="A67" s="28">
        <v>1</v>
      </c>
      <c r="B67" s="29" t="s">
        <v>178</v>
      </c>
      <c r="C67" s="30" t="s">
        <v>61</v>
      </c>
      <c r="D67" s="15" t="s">
        <v>50</v>
      </c>
      <c r="E67" s="15">
        <v>100</v>
      </c>
      <c r="F67" s="121"/>
      <c r="G67" s="8">
        <f>F67*E67</f>
        <v>0</v>
      </c>
      <c r="H67" s="32"/>
      <c r="I67" s="10">
        <f>ROUND(G67+(G67*H67/100),2)</f>
        <v>0</v>
      </c>
      <c r="J67" s="21"/>
      <c r="K67" s="21"/>
      <c r="L67" s="50"/>
    </row>
    <row r="68" spans="1:12" ht="24">
      <c r="A68" s="28">
        <v>2</v>
      </c>
      <c r="B68" s="21" t="s">
        <v>92</v>
      </c>
      <c r="C68" s="60" t="s">
        <v>136</v>
      </c>
      <c r="D68" s="54" t="s">
        <v>69</v>
      </c>
      <c r="E68" s="15">
        <v>700</v>
      </c>
      <c r="F68" s="123"/>
      <c r="G68" s="8">
        <f>F68*E68</f>
        <v>0</v>
      </c>
      <c r="H68" s="32"/>
      <c r="I68" s="10">
        <f>ROUND(G68+(G68*H68/100),2)</f>
        <v>0</v>
      </c>
      <c r="J68" s="21"/>
      <c r="K68" s="21"/>
      <c r="L68" s="50"/>
    </row>
    <row r="69" spans="1:12" ht="48.75" customHeight="1">
      <c r="A69" s="28">
        <v>3</v>
      </c>
      <c r="B69" s="21" t="s">
        <v>90</v>
      </c>
      <c r="C69" s="34" t="s">
        <v>137</v>
      </c>
      <c r="D69" s="54" t="s">
        <v>69</v>
      </c>
      <c r="E69" s="15">
        <v>280</v>
      </c>
      <c r="F69" s="123"/>
      <c r="G69" s="8">
        <f>F69*E69</f>
        <v>0</v>
      </c>
      <c r="H69" s="32"/>
      <c r="I69" s="10">
        <f>ROUND(G69+(G69*H69/100),2)</f>
        <v>0</v>
      </c>
      <c r="J69" s="21"/>
      <c r="K69" s="21"/>
      <c r="L69" s="50"/>
    </row>
    <row r="70" spans="1:12" ht="12.75">
      <c r="A70" s="96" t="s">
        <v>58</v>
      </c>
      <c r="B70" s="96"/>
      <c r="C70" s="96"/>
      <c r="D70" s="96"/>
      <c r="E70" s="96"/>
      <c r="F70" s="122"/>
      <c r="G70" s="25">
        <f>SUM(G67:G69)</f>
        <v>0</v>
      </c>
      <c r="H70" s="26"/>
      <c r="I70" s="27">
        <f>SUM(I67:I69)</f>
        <v>0</v>
      </c>
      <c r="J70" s="21"/>
      <c r="K70" s="21"/>
      <c r="L70" s="50"/>
    </row>
    <row r="71" spans="1:12" ht="63.75" customHeight="1">
      <c r="A71" s="99" t="s">
        <v>179</v>
      </c>
      <c r="B71" s="100"/>
      <c r="C71" s="100"/>
      <c r="D71" s="100"/>
      <c r="E71" s="100"/>
      <c r="F71" s="100"/>
      <c r="G71" s="100"/>
      <c r="H71" s="100"/>
      <c r="I71" s="100"/>
      <c r="J71" s="21"/>
      <c r="K71" s="21"/>
      <c r="L71" s="50"/>
    </row>
    <row r="72" spans="1:12" ht="37.5" customHeight="1">
      <c r="A72" s="28">
        <v>1</v>
      </c>
      <c r="B72" s="95" t="s">
        <v>26</v>
      </c>
      <c r="C72" s="34" t="s">
        <v>66</v>
      </c>
      <c r="D72" s="87" t="s">
        <v>67</v>
      </c>
      <c r="E72" s="36">
        <v>200</v>
      </c>
      <c r="F72" s="123"/>
      <c r="G72" s="35">
        <f aca="true" t="shared" si="8" ref="G72:G86">F72*E72</f>
        <v>0</v>
      </c>
      <c r="H72" s="32"/>
      <c r="I72" s="35">
        <f aca="true" t="shared" si="9" ref="I72:I86">ROUND(G72+(G72*H72/100),2)</f>
        <v>0</v>
      </c>
      <c r="J72" s="21"/>
      <c r="K72" s="21"/>
      <c r="L72" s="50"/>
    </row>
    <row r="73" spans="1:12" ht="39" customHeight="1">
      <c r="A73" s="28">
        <v>2</v>
      </c>
      <c r="B73" s="95"/>
      <c r="C73" s="37" t="s">
        <v>68</v>
      </c>
      <c r="D73" s="102"/>
      <c r="E73" s="36">
        <v>160</v>
      </c>
      <c r="F73" s="123"/>
      <c r="G73" s="35">
        <f t="shared" si="8"/>
        <v>0</v>
      </c>
      <c r="H73" s="32"/>
      <c r="I73" s="35">
        <f t="shared" si="9"/>
        <v>0</v>
      </c>
      <c r="J73" s="21"/>
      <c r="K73" s="21"/>
      <c r="L73" s="50"/>
    </row>
    <row r="74" spans="1:12" ht="39.75" customHeight="1">
      <c r="A74" s="28">
        <v>3</v>
      </c>
      <c r="B74" s="93" t="s">
        <v>36</v>
      </c>
      <c r="C74" s="34" t="s">
        <v>66</v>
      </c>
      <c r="D74" s="102"/>
      <c r="E74" s="36">
        <v>125</v>
      </c>
      <c r="F74" s="123"/>
      <c r="G74" s="35">
        <f t="shared" si="8"/>
        <v>0</v>
      </c>
      <c r="H74" s="32"/>
      <c r="I74" s="35">
        <f t="shared" si="9"/>
        <v>0</v>
      </c>
      <c r="J74" s="21"/>
      <c r="K74" s="21"/>
      <c r="L74" s="50"/>
    </row>
    <row r="75" spans="1:12" ht="45.75" customHeight="1">
      <c r="A75" s="28">
        <v>4</v>
      </c>
      <c r="B75" s="94"/>
      <c r="C75" s="37" t="s">
        <v>68</v>
      </c>
      <c r="D75" s="102"/>
      <c r="E75" s="36">
        <v>60</v>
      </c>
      <c r="F75" s="123"/>
      <c r="G75" s="35">
        <f t="shared" si="8"/>
        <v>0</v>
      </c>
      <c r="H75" s="32"/>
      <c r="I75" s="35">
        <f t="shared" si="9"/>
        <v>0</v>
      </c>
      <c r="J75" s="21"/>
      <c r="K75" s="21"/>
      <c r="L75" s="50"/>
    </row>
    <row r="76" spans="1:12" ht="27.75" customHeight="1">
      <c r="A76" s="28">
        <v>5</v>
      </c>
      <c r="B76" s="95" t="s">
        <v>7</v>
      </c>
      <c r="C76" s="34" t="s">
        <v>70</v>
      </c>
      <c r="D76" s="102"/>
      <c r="E76" s="36">
        <v>80</v>
      </c>
      <c r="F76" s="123"/>
      <c r="G76" s="35">
        <f t="shared" si="8"/>
        <v>0</v>
      </c>
      <c r="H76" s="32"/>
      <c r="I76" s="35">
        <f t="shared" si="9"/>
        <v>0</v>
      </c>
      <c r="J76" s="21"/>
      <c r="K76" s="21"/>
      <c r="L76" s="50"/>
    </row>
    <row r="77" spans="1:12" ht="20.25" customHeight="1">
      <c r="A77" s="28">
        <v>6</v>
      </c>
      <c r="B77" s="103"/>
      <c r="C77" s="38" t="s">
        <v>71</v>
      </c>
      <c r="D77" s="102"/>
      <c r="E77" s="36">
        <v>1000</v>
      </c>
      <c r="F77" s="123"/>
      <c r="G77" s="35">
        <f t="shared" si="8"/>
        <v>0</v>
      </c>
      <c r="H77" s="32"/>
      <c r="I77" s="35">
        <f t="shared" si="9"/>
        <v>0</v>
      </c>
      <c r="J77" s="21"/>
      <c r="K77" s="21"/>
      <c r="L77" s="50"/>
    </row>
    <row r="78" spans="1:12" ht="25.5" customHeight="1">
      <c r="A78" s="28">
        <v>7</v>
      </c>
      <c r="B78" s="103"/>
      <c r="C78" s="38" t="s">
        <v>72</v>
      </c>
      <c r="D78" s="102"/>
      <c r="E78" s="36">
        <v>300</v>
      </c>
      <c r="F78" s="123"/>
      <c r="G78" s="35">
        <f t="shared" si="8"/>
        <v>0</v>
      </c>
      <c r="H78" s="32"/>
      <c r="I78" s="35">
        <f t="shared" si="9"/>
        <v>0</v>
      </c>
      <c r="J78" s="21"/>
      <c r="K78" s="21"/>
      <c r="L78" s="50"/>
    </row>
    <row r="79" spans="1:12" ht="32.25" customHeight="1">
      <c r="A79" s="28">
        <v>8</v>
      </c>
      <c r="B79" s="109" t="s">
        <v>6</v>
      </c>
      <c r="C79" s="34" t="s">
        <v>70</v>
      </c>
      <c r="D79" s="101" t="s">
        <v>67</v>
      </c>
      <c r="E79" s="36">
        <v>40</v>
      </c>
      <c r="F79" s="123"/>
      <c r="G79" s="35">
        <f t="shared" si="8"/>
        <v>0</v>
      </c>
      <c r="H79" s="32"/>
      <c r="I79" s="35">
        <f t="shared" si="9"/>
        <v>0</v>
      </c>
      <c r="J79" s="21"/>
      <c r="K79" s="21"/>
      <c r="L79" s="50"/>
    </row>
    <row r="80" spans="1:12" ht="26.25" customHeight="1">
      <c r="A80" s="28">
        <v>9</v>
      </c>
      <c r="B80" s="110"/>
      <c r="C80" s="38" t="s">
        <v>71</v>
      </c>
      <c r="D80" s="85"/>
      <c r="E80" s="36">
        <v>100</v>
      </c>
      <c r="F80" s="123"/>
      <c r="G80" s="35">
        <f t="shared" si="8"/>
        <v>0</v>
      </c>
      <c r="H80" s="32"/>
      <c r="I80" s="35">
        <f t="shared" si="9"/>
        <v>0</v>
      </c>
      <c r="J80" s="21"/>
      <c r="K80" s="21"/>
      <c r="L80" s="50"/>
    </row>
    <row r="81" spans="1:12" ht="24.75" customHeight="1">
      <c r="A81" s="28">
        <v>10</v>
      </c>
      <c r="B81" s="111"/>
      <c r="C81" s="38" t="s">
        <v>72</v>
      </c>
      <c r="D81" s="86"/>
      <c r="E81" s="36">
        <v>50</v>
      </c>
      <c r="F81" s="123"/>
      <c r="G81" s="35">
        <f t="shared" si="8"/>
        <v>0</v>
      </c>
      <c r="H81" s="32"/>
      <c r="I81" s="35">
        <f t="shared" si="9"/>
        <v>0</v>
      </c>
      <c r="J81" s="21"/>
      <c r="K81" s="21"/>
      <c r="L81" s="50"/>
    </row>
    <row r="82" spans="1:12" ht="41.25" customHeight="1">
      <c r="A82" s="28">
        <v>11</v>
      </c>
      <c r="B82" s="57" t="s">
        <v>8</v>
      </c>
      <c r="C82" s="38" t="s">
        <v>73</v>
      </c>
      <c r="D82" s="54" t="s">
        <v>74</v>
      </c>
      <c r="E82" s="36">
        <v>100</v>
      </c>
      <c r="F82" s="123"/>
      <c r="G82" s="35">
        <f t="shared" si="8"/>
        <v>0</v>
      </c>
      <c r="H82" s="32"/>
      <c r="I82" s="35">
        <f t="shared" si="9"/>
        <v>0</v>
      </c>
      <c r="J82" s="21"/>
      <c r="K82" s="21"/>
      <c r="L82" s="50"/>
    </row>
    <row r="83" spans="1:12" ht="46.5" customHeight="1">
      <c r="A83" s="28">
        <v>12</v>
      </c>
      <c r="B83" s="59" t="s">
        <v>5</v>
      </c>
      <c r="C83" s="38" t="s">
        <v>75</v>
      </c>
      <c r="D83" s="54" t="s">
        <v>74</v>
      </c>
      <c r="E83" s="36">
        <v>100</v>
      </c>
      <c r="F83" s="123"/>
      <c r="G83" s="35">
        <f t="shared" si="8"/>
        <v>0</v>
      </c>
      <c r="H83" s="32"/>
      <c r="I83" s="35">
        <f t="shared" si="9"/>
        <v>0</v>
      </c>
      <c r="J83" s="21"/>
      <c r="K83" s="21"/>
      <c r="L83" s="50"/>
    </row>
    <row r="84" spans="1:12" ht="38.25" customHeight="1">
      <c r="A84" s="28">
        <v>13</v>
      </c>
      <c r="B84" s="59" t="s">
        <v>38</v>
      </c>
      <c r="C84" s="38" t="s">
        <v>61</v>
      </c>
      <c r="D84" s="62" t="s">
        <v>57</v>
      </c>
      <c r="E84" s="36">
        <v>200</v>
      </c>
      <c r="F84" s="123"/>
      <c r="G84" s="35">
        <f t="shared" si="8"/>
        <v>0</v>
      </c>
      <c r="H84" s="32"/>
      <c r="I84" s="35">
        <f t="shared" si="9"/>
        <v>0</v>
      </c>
      <c r="J84" s="21"/>
      <c r="K84" s="21"/>
      <c r="L84" s="50"/>
    </row>
    <row r="85" spans="1:12" ht="36.75" customHeight="1">
      <c r="A85" s="28">
        <v>14</v>
      </c>
      <c r="B85" s="59" t="s">
        <v>9</v>
      </c>
      <c r="C85" s="38" t="s">
        <v>61</v>
      </c>
      <c r="D85" s="37" t="s">
        <v>86</v>
      </c>
      <c r="E85" s="36">
        <v>400</v>
      </c>
      <c r="F85" s="123"/>
      <c r="G85" s="35">
        <f t="shared" si="8"/>
        <v>0</v>
      </c>
      <c r="H85" s="32"/>
      <c r="I85" s="35">
        <f t="shared" si="9"/>
        <v>0</v>
      </c>
      <c r="J85" s="21"/>
      <c r="K85" s="21"/>
      <c r="L85" s="50"/>
    </row>
    <row r="86" spans="1:12" ht="39.75" customHeight="1">
      <c r="A86" s="28">
        <v>15</v>
      </c>
      <c r="B86" s="59" t="s">
        <v>10</v>
      </c>
      <c r="C86" s="38" t="s">
        <v>61</v>
      </c>
      <c r="D86" s="37" t="s">
        <v>86</v>
      </c>
      <c r="E86" s="36">
        <v>400</v>
      </c>
      <c r="F86" s="123"/>
      <c r="G86" s="35">
        <f t="shared" si="8"/>
        <v>0</v>
      </c>
      <c r="H86" s="32"/>
      <c r="I86" s="35">
        <f t="shared" si="9"/>
        <v>0</v>
      </c>
      <c r="J86" s="21"/>
      <c r="K86" s="21"/>
      <c r="L86" s="50"/>
    </row>
    <row r="87" spans="1:12" ht="12.75">
      <c r="A87" s="96" t="s">
        <v>58</v>
      </c>
      <c r="B87" s="96"/>
      <c r="C87" s="96"/>
      <c r="D87" s="96"/>
      <c r="E87" s="96"/>
      <c r="F87" s="122"/>
      <c r="G87" s="39">
        <f>SUM(G72:G86)</f>
        <v>0</v>
      </c>
      <c r="H87" s="40"/>
      <c r="I87" s="39">
        <f>SUM(I72:I86)</f>
        <v>0</v>
      </c>
      <c r="J87" s="21"/>
      <c r="K87" s="21"/>
      <c r="L87" s="50"/>
    </row>
    <row r="88" spans="1:12" ht="61.5" customHeight="1">
      <c r="A88" s="98" t="s">
        <v>27</v>
      </c>
      <c r="B88" s="97"/>
      <c r="C88" s="97"/>
      <c r="D88" s="97"/>
      <c r="E88" s="97"/>
      <c r="F88" s="97"/>
      <c r="G88" s="97"/>
      <c r="H88" s="97"/>
      <c r="I88" s="97"/>
      <c r="J88" s="21"/>
      <c r="K88" s="21"/>
      <c r="L88" s="50"/>
    </row>
    <row r="89" spans="1:12" ht="25.5" customHeight="1">
      <c r="A89" s="3">
        <v>1</v>
      </c>
      <c r="B89" s="91" t="s">
        <v>13</v>
      </c>
      <c r="C89" s="14" t="s">
        <v>78</v>
      </c>
      <c r="D89" s="108" t="s">
        <v>67</v>
      </c>
      <c r="E89" s="7">
        <v>150</v>
      </c>
      <c r="F89" s="121"/>
      <c r="G89" s="8">
        <f aca="true" t="shared" si="10" ref="G89:G102">F89*E89</f>
        <v>0</v>
      </c>
      <c r="H89" s="9"/>
      <c r="I89" s="10">
        <f aca="true" t="shared" si="11" ref="I89:I102">ROUND(G89+(G89*H89/100),2)</f>
        <v>0</v>
      </c>
      <c r="J89" s="2"/>
      <c r="K89" s="2"/>
      <c r="L89" s="50"/>
    </row>
    <row r="90" spans="1:12" ht="28.5" customHeight="1">
      <c r="A90" s="3">
        <v>2</v>
      </c>
      <c r="B90" s="92"/>
      <c r="C90" s="14" t="s">
        <v>96</v>
      </c>
      <c r="D90" s="90"/>
      <c r="E90" s="7">
        <v>150</v>
      </c>
      <c r="F90" s="121"/>
      <c r="G90" s="8">
        <f t="shared" si="10"/>
        <v>0</v>
      </c>
      <c r="H90" s="9"/>
      <c r="I90" s="10">
        <f t="shared" si="11"/>
        <v>0</v>
      </c>
      <c r="J90" s="2"/>
      <c r="K90" s="2"/>
      <c r="L90" s="50"/>
    </row>
    <row r="91" spans="1:12" ht="21" customHeight="1">
      <c r="A91" s="3">
        <v>3</v>
      </c>
      <c r="B91" s="92"/>
      <c r="C91" s="14" t="s">
        <v>79</v>
      </c>
      <c r="D91" s="90"/>
      <c r="E91" s="7">
        <v>100</v>
      </c>
      <c r="F91" s="121"/>
      <c r="G91" s="8">
        <f t="shared" si="10"/>
        <v>0</v>
      </c>
      <c r="H91" s="9"/>
      <c r="I91" s="10">
        <f t="shared" si="11"/>
        <v>0</v>
      </c>
      <c r="J91" s="2"/>
      <c r="K91" s="2"/>
      <c r="L91" s="50"/>
    </row>
    <row r="92" spans="1:12" ht="21" customHeight="1">
      <c r="A92" s="3">
        <v>4</v>
      </c>
      <c r="B92" s="91" t="s">
        <v>14</v>
      </c>
      <c r="C92" s="14" t="s">
        <v>97</v>
      </c>
      <c r="D92" s="90"/>
      <c r="E92" s="7">
        <v>30</v>
      </c>
      <c r="F92" s="121"/>
      <c r="G92" s="8">
        <f t="shared" si="10"/>
        <v>0</v>
      </c>
      <c r="H92" s="9"/>
      <c r="I92" s="10">
        <f t="shared" si="11"/>
        <v>0</v>
      </c>
      <c r="J92" s="2"/>
      <c r="K92" s="2"/>
      <c r="L92" s="50"/>
    </row>
    <row r="93" spans="1:12" ht="21" customHeight="1">
      <c r="A93" s="3">
        <v>5</v>
      </c>
      <c r="B93" s="92"/>
      <c r="C93" s="14" t="s">
        <v>98</v>
      </c>
      <c r="D93" s="90"/>
      <c r="E93" s="7">
        <v>500</v>
      </c>
      <c r="F93" s="121"/>
      <c r="G93" s="8">
        <f t="shared" si="10"/>
        <v>0</v>
      </c>
      <c r="H93" s="9"/>
      <c r="I93" s="10">
        <f t="shared" si="11"/>
        <v>0</v>
      </c>
      <c r="J93" s="2"/>
      <c r="K93" s="2"/>
      <c r="L93" s="50"/>
    </row>
    <row r="94" spans="1:12" ht="19.5" customHeight="1">
      <c r="A94" s="3">
        <v>6</v>
      </c>
      <c r="B94" s="92"/>
      <c r="C94" s="6" t="s">
        <v>99</v>
      </c>
      <c r="D94" s="90"/>
      <c r="E94" s="7">
        <v>40</v>
      </c>
      <c r="F94" s="121"/>
      <c r="G94" s="8">
        <f t="shared" si="10"/>
        <v>0</v>
      </c>
      <c r="H94" s="9"/>
      <c r="I94" s="10">
        <f t="shared" si="11"/>
        <v>0</v>
      </c>
      <c r="J94" s="2"/>
      <c r="K94" s="21"/>
      <c r="L94" s="50"/>
    </row>
    <row r="95" spans="1:12" ht="20.25" customHeight="1">
      <c r="A95" s="3">
        <v>7</v>
      </c>
      <c r="B95" s="92"/>
      <c r="C95" s="6" t="s">
        <v>77</v>
      </c>
      <c r="D95" s="90"/>
      <c r="E95" s="7">
        <v>100</v>
      </c>
      <c r="F95" s="121"/>
      <c r="G95" s="8">
        <f t="shared" si="10"/>
        <v>0</v>
      </c>
      <c r="H95" s="9"/>
      <c r="I95" s="10">
        <f t="shared" si="11"/>
        <v>0</v>
      </c>
      <c r="J95" s="2"/>
      <c r="K95" s="21"/>
      <c r="L95" s="50"/>
    </row>
    <row r="96" spans="1:12" ht="76.5" customHeight="1">
      <c r="A96" s="3">
        <v>8</v>
      </c>
      <c r="B96" s="55" t="s">
        <v>15</v>
      </c>
      <c r="C96" s="6" t="s">
        <v>99</v>
      </c>
      <c r="D96" s="14" t="s">
        <v>67</v>
      </c>
      <c r="E96" s="7">
        <v>100</v>
      </c>
      <c r="F96" s="121"/>
      <c r="G96" s="8">
        <f t="shared" si="10"/>
        <v>0</v>
      </c>
      <c r="H96" s="9"/>
      <c r="I96" s="10">
        <f t="shared" si="11"/>
        <v>0</v>
      </c>
      <c r="J96" s="2"/>
      <c r="K96" s="21"/>
      <c r="L96" s="50"/>
    </row>
    <row r="97" spans="1:12" ht="25.5" customHeight="1">
      <c r="A97" s="3">
        <v>9</v>
      </c>
      <c r="B97" s="55" t="s">
        <v>93</v>
      </c>
      <c r="C97" s="6" t="s">
        <v>61</v>
      </c>
      <c r="D97" s="14" t="s">
        <v>86</v>
      </c>
      <c r="E97" s="31">
        <v>200</v>
      </c>
      <c r="F97" s="121"/>
      <c r="G97" s="8">
        <f t="shared" si="10"/>
        <v>0</v>
      </c>
      <c r="H97" s="9"/>
      <c r="I97" s="10">
        <f t="shared" si="11"/>
        <v>0</v>
      </c>
      <c r="J97" s="21"/>
      <c r="K97" s="21"/>
      <c r="L97" s="50"/>
    </row>
    <row r="98" spans="1:12" ht="112.5">
      <c r="A98" s="3">
        <v>10</v>
      </c>
      <c r="B98" s="55" t="s">
        <v>11</v>
      </c>
      <c r="C98" s="66" t="s">
        <v>61</v>
      </c>
      <c r="D98" s="6" t="s">
        <v>108</v>
      </c>
      <c r="E98" s="3">
        <v>450</v>
      </c>
      <c r="F98" s="121"/>
      <c r="G98" s="8">
        <f t="shared" si="10"/>
        <v>0</v>
      </c>
      <c r="H98" s="9"/>
      <c r="I98" s="10">
        <f t="shared" si="11"/>
        <v>0</v>
      </c>
      <c r="J98" s="21"/>
      <c r="K98" s="21"/>
      <c r="L98" s="50"/>
    </row>
    <row r="99" spans="1:12" ht="134.25" customHeight="1">
      <c r="A99" s="3">
        <v>11</v>
      </c>
      <c r="B99" s="55" t="s">
        <v>16</v>
      </c>
      <c r="C99" s="5" t="s">
        <v>87</v>
      </c>
      <c r="D99" s="6" t="s">
        <v>107</v>
      </c>
      <c r="E99" s="3">
        <v>80</v>
      </c>
      <c r="F99" s="121"/>
      <c r="G99" s="8">
        <f t="shared" si="10"/>
        <v>0</v>
      </c>
      <c r="H99" s="9"/>
      <c r="I99" s="10">
        <f t="shared" si="11"/>
        <v>0</v>
      </c>
      <c r="J99" s="21"/>
      <c r="K99" s="21"/>
      <c r="L99" s="50"/>
    </row>
    <row r="100" spans="1:12" ht="123" customHeight="1">
      <c r="A100" s="3">
        <v>12</v>
      </c>
      <c r="B100" s="55" t="s">
        <v>12</v>
      </c>
      <c r="C100" s="5" t="s">
        <v>81</v>
      </c>
      <c r="D100" s="6" t="s">
        <v>110</v>
      </c>
      <c r="E100" s="3">
        <v>100</v>
      </c>
      <c r="F100" s="121"/>
      <c r="G100" s="8">
        <f t="shared" si="10"/>
        <v>0</v>
      </c>
      <c r="H100" s="9"/>
      <c r="I100" s="10">
        <f t="shared" si="11"/>
        <v>0</v>
      </c>
      <c r="J100" s="21"/>
      <c r="K100" s="21"/>
      <c r="L100" s="50"/>
    </row>
    <row r="101" spans="1:12" ht="44.25" customHeight="1">
      <c r="A101" s="3">
        <v>13</v>
      </c>
      <c r="B101" s="55" t="s">
        <v>51</v>
      </c>
      <c r="C101" s="5" t="s">
        <v>61</v>
      </c>
      <c r="D101" s="6" t="s">
        <v>110</v>
      </c>
      <c r="E101" s="3">
        <v>60</v>
      </c>
      <c r="F101" s="121"/>
      <c r="G101" s="8">
        <f t="shared" si="10"/>
        <v>0</v>
      </c>
      <c r="H101" s="9"/>
      <c r="I101" s="10">
        <f t="shared" si="11"/>
        <v>0</v>
      </c>
      <c r="J101" s="21"/>
      <c r="K101" s="21"/>
      <c r="L101" s="50"/>
    </row>
    <row r="102" spans="1:12" ht="57.75" customHeight="1">
      <c r="A102" s="3">
        <v>14</v>
      </c>
      <c r="B102" s="55" t="s">
        <v>56</v>
      </c>
      <c r="C102" s="14" t="s">
        <v>61</v>
      </c>
      <c r="D102" s="14" t="s">
        <v>52</v>
      </c>
      <c r="E102" s="3">
        <v>10</v>
      </c>
      <c r="F102" s="121"/>
      <c r="G102" s="8">
        <f t="shared" si="10"/>
        <v>0</v>
      </c>
      <c r="H102" s="9"/>
      <c r="I102" s="10">
        <f t="shared" si="11"/>
        <v>0</v>
      </c>
      <c r="J102" s="21"/>
      <c r="K102" s="21"/>
      <c r="L102" s="50"/>
    </row>
    <row r="103" spans="1:12" ht="12.75">
      <c r="A103" s="96" t="s">
        <v>58</v>
      </c>
      <c r="B103" s="96"/>
      <c r="C103" s="96"/>
      <c r="D103" s="96"/>
      <c r="E103" s="96"/>
      <c r="F103" s="122"/>
      <c r="G103" s="25">
        <f>SUM(G89:G102)</f>
        <v>0</v>
      </c>
      <c r="H103" s="26"/>
      <c r="I103" s="27">
        <f>SUM(I89:I102)</f>
        <v>0</v>
      </c>
      <c r="J103" s="21"/>
      <c r="K103" s="21"/>
      <c r="L103" s="50"/>
    </row>
    <row r="104" spans="1:12" ht="12.75">
      <c r="A104" s="97" t="s">
        <v>42</v>
      </c>
      <c r="B104" s="97"/>
      <c r="C104" s="97"/>
      <c r="D104" s="97"/>
      <c r="E104" s="97"/>
      <c r="F104" s="97"/>
      <c r="G104" s="97"/>
      <c r="H104" s="97"/>
      <c r="I104" s="97"/>
      <c r="J104" s="21"/>
      <c r="K104" s="21"/>
      <c r="L104" s="50"/>
    </row>
    <row r="105" spans="1:12" ht="31.5" customHeight="1">
      <c r="A105" s="3">
        <v>1</v>
      </c>
      <c r="B105" s="4" t="s">
        <v>146</v>
      </c>
      <c r="C105" s="66" t="s">
        <v>61</v>
      </c>
      <c r="D105" s="6" t="s">
        <v>105</v>
      </c>
      <c r="E105" s="7">
        <v>60</v>
      </c>
      <c r="F105" s="121"/>
      <c r="G105" s="8">
        <f>F105*E105</f>
        <v>0</v>
      </c>
      <c r="H105" s="9"/>
      <c r="I105" s="10">
        <f>ROUND(G105+(G105*H105/100),2)</f>
        <v>0</v>
      </c>
      <c r="J105" s="2"/>
      <c r="K105" s="2"/>
      <c r="L105" s="50"/>
    </row>
    <row r="106" spans="1:12" ht="30.75" customHeight="1">
      <c r="A106" s="3">
        <v>2</v>
      </c>
      <c r="B106" s="4" t="s">
        <v>147</v>
      </c>
      <c r="C106" s="66" t="s">
        <v>61</v>
      </c>
      <c r="D106" s="6" t="s">
        <v>100</v>
      </c>
      <c r="E106" s="7">
        <v>60</v>
      </c>
      <c r="F106" s="121"/>
      <c r="G106" s="8">
        <f>F106*E106</f>
        <v>0</v>
      </c>
      <c r="H106" s="9"/>
      <c r="I106" s="10">
        <f>ROUND(G106+(G106*H106/100),2)</f>
        <v>0</v>
      </c>
      <c r="J106" s="2"/>
      <c r="K106" s="2"/>
      <c r="L106" s="50"/>
    </row>
    <row r="107" spans="1:12" ht="20.25" customHeight="1">
      <c r="A107" s="3">
        <v>3</v>
      </c>
      <c r="B107" s="41" t="s">
        <v>151</v>
      </c>
      <c r="C107" s="42" t="s">
        <v>61</v>
      </c>
      <c r="D107" s="14" t="s">
        <v>76</v>
      </c>
      <c r="E107" s="7">
        <v>5</v>
      </c>
      <c r="F107" s="121"/>
      <c r="G107" s="8">
        <f>F107*E107</f>
        <v>0</v>
      </c>
      <c r="H107" s="9"/>
      <c r="I107" s="10">
        <f>ROUND(G107+(G107*H107/100),2)</f>
        <v>0</v>
      </c>
      <c r="J107" s="2"/>
      <c r="K107" s="2"/>
      <c r="L107" s="50"/>
    </row>
    <row r="108" spans="1:12" ht="22.5">
      <c r="A108" s="3">
        <v>4</v>
      </c>
      <c r="B108" s="41" t="s">
        <v>152</v>
      </c>
      <c r="C108" s="42" t="s">
        <v>61</v>
      </c>
      <c r="D108" s="14" t="s">
        <v>37</v>
      </c>
      <c r="E108" s="15">
        <v>3</v>
      </c>
      <c r="F108" s="121"/>
      <c r="G108" s="8">
        <f>F108*E108</f>
        <v>0</v>
      </c>
      <c r="H108" s="9"/>
      <c r="I108" s="10">
        <f>ROUND(G108+(G108*H108/100),2)</f>
        <v>0</v>
      </c>
      <c r="J108" s="2"/>
      <c r="K108" s="2"/>
      <c r="L108" s="50"/>
    </row>
    <row r="109" spans="1:12" ht="22.5">
      <c r="A109" s="3">
        <v>5</v>
      </c>
      <c r="B109" s="4" t="s">
        <v>53</v>
      </c>
      <c r="C109" s="5" t="s">
        <v>148</v>
      </c>
      <c r="D109" s="6" t="s">
        <v>34</v>
      </c>
      <c r="E109" s="7">
        <v>120</v>
      </c>
      <c r="F109" s="121"/>
      <c r="G109" s="8">
        <f>F109*E109</f>
        <v>0</v>
      </c>
      <c r="H109" s="9"/>
      <c r="I109" s="10">
        <f>ROUND(G109+(G109*H109/100),2)</f>
        <v>0</v>
      </c>
      <c r="J109" s="2"/>
      <c r="K109" s="2"/>
      <c r="L109" s="50"/>
    </row>
    <row r="110" spans="1:12" ht="12.75">
      <c r="A110" s="96" t="s">
        <v>58</v>
      </c>
      <c r="B110" s="96"/>
      <c r="C110" s="96"/>
      <c r="D110" s="96"/>
      <c r="E110" s="96"/>
      <c r="F110" s="122"/>
      <c r="G110" s="25">
        <f>SUM(G105:G109)</f>
        <v>0</v>
      </c>
      <c r="H110" s="26"/>
      <c r="I110" s="27">
        <f>SUM(I105:I109)</f>
        <v>0</v>
      </c>
      <c r="J110" s="21"/>
      <c r="K110" s="21"/>
      <c r="L110" s="50"/>
    </row>
    <row r="111" spans="1:12" ht="12.75">
      <c r="A111" s="98" t="s">
        <v>54</v>
      </c>
      <c r="B111" s="98"/>
      <c r="C111" s="98"/>
      <c r="D111" s="98"/>
      <c r="E111" s="98"/>
      <c r="F111" s="98"/>
      <c r="G111" s="98"/>
      <c r="H111" s="98"/>
      <c r="I111" s="98"/>
      <c r="J111" s="21"/>
      <c r="K111" s="21"/>
      <c r="L111" s="46"/>
    </row>
    <row r="112" spans="1:12" ht="132" customHeight="1">
      <c r="A112" s="3">
        <v>1</v>
      </c>
      <c r="B112" s="69" t="s">
        <v>149</v>
      </c>
      <c r="C112" s="5" t="s">
        <v>17</v>
      </c>
      <c r="D112" s="6" t="s">
        <v>39</v>
      </c>
      <c r="E112" s="3">
        <v>20</v>
      </c>
      <c r="F112" s="121"/>
      <c r="G112" s="8">
        <f>F112*E112</f>
        <v>0</v>
      </c>
      <c r="H112" s="9"/>
      <c r="I112" s="10">
        <f>ROUND(G112+(G112*H112/100),2)</f>
        <v>0</v>
      </c>
      <c r="J112" s="11"/>
      <c r="K112" s="11"/>
      <c r="L112" s="47"/>
    </row>
    <row r="113" spans="1:12" ht="129.75" customHeight="1">
      <c r="A113" s="3">
        <v>2</v>
      </c>
      <c r="B113" s="69" t="s">
        <v>150</v>
      </c>
      <c r="C113" s="5" t="s">
        <v>17</v>
      </c>
      <c r="D113" s="6" t="s">
        <v>39</v>
      </c>
      <c r="E113" s="3">
        <v>20</v>
      </c>
      <c r="F113" s="121"/>
      <c r="G113" s="8">
        <f>F113*E113</f>
        <v>0</v>
      </c>
      <c r="H113" s="9"/>
      <c r="I113" s="10">
        <f>ROUND(G113+(G113*H113/100),2)</f>
        <v>0</v>
      </c>
      <c r="J113" s="11"/>
      <c r="K113" s="11"/>
      <c r="L113" s="47"/>
    </row>
    <row r="114" spans="1:12" ht="12.75">
      <c r="A114" s="96" t="s">
        <v>58</v>
      </c>
      <c r="B114" s="96"/>
      <c r="C114" s="96"/>
      <c r="D114" s="96"/>
      <c r="E114" s="96"/>
      <c r="F114" s="122"/>
      <c r="G114" s="25">
        <f>SUM(G112:G113)</f>
        <v>0</v>
      </c>
      <c r="H114" s="26"/>
      <c r="I114" s="27">
        <f>SUM(I112:I113)</f>
        <v>0</v>
      </c>
      <c r="J114" s="44"/>
      <c r="K114" s="44"/>
      <c r="L114" s="51"/>
    </row>
    <row r="115" spans="1:12" ht="43.5" customHeight="1">
      <c r="A115" s="98" t="s">
        <v>153</v>
      </c>
      <c r="B115" s="98"/>
      <c r="C115" s="98"/>
      <c r="D115" s="98"/>
      <c r="E115" s="98"/>
      <c r="F115" s="98"/>
      <c r="G115" s="98"/>
      <c r="H115" s="98"/>
      <c r="I115" s="98"/>
      <c r="J115" s="21"/>
      <c r="K115" s="21"/>
      <c r="L115" s="46"/>
    </row>
    <row r="116" spans="1:12" ht="31.5" customHeight="1">
      <c r="A116" s="3">
        <v>1</v>
      </c>
      <c r="B116" s="43" t="s">
        <v>29</v>
      </c>
      <c r="C116" s="5" t="s">
        <v>61</v>
      </c>
      <c r="D116" s="6" t="s">
        <v>18</v>
      </c>
      <c r="E116" s="3">
        <v>300</v>
      </c>
      <c r="F116" s="121"/>
      <c r="G116" s="8">
        <f>F116*E116</f>
        <v>0</v>
      </c>
      <c r="H116" s="9"/>
      <c r="I116" s="10">
        <f>ROUND(G116+(G116*H116/100),2)</f>
        <v>0</v>
      </c>
      <c r="J116" s="11"/>
      <c r="K116" s="11"/>
      <c r="L116" s="47"/>
    </row>
    <row r="117" spans="1:12" ht="33.75">
      <c r="A117" s="3">
        <v>2</v>
      </c>
      <c r="B117" s="43" t="s">
        <v>30</v>
      </c>
      <c r="C117" s="5" t="s">
        <v>61</v>
      </c>
      <c r="D117" s="6" t="s">
        <v>19</v>
      </c>
      <c r="E117" s="3">
        <v>20</v>
      </c>
      <c r="F117" s="121"/>
      <c r="G117" s="8">
        <f>F117*E117</f>
        <v>0</v>
      </c>
      <c r="H117" s="9"/>
      <c r="I117" s="10">
        <f>ROUND(G117+(G117*H117/100),2)</f>
        <v>0</v>
      </c>
      <c r="J117" s="11"/>
      <c r="K117" s="11"/>
      <c r="L117" s="47"/>
    </row>
    <row r="118" spans="1:12" ht="12.75">
      <c r="A118" s="96" t="s">
        <v>58</v>
      </c>
      <c r="B118" s="96"/>
      <c r="C118" s="96"/>
      <c r="D118" s="96"/>
      <c r="E118" s="96"/>
      <c r="F118" s="122"/>
      <c r="G118" s="25">
        <f>SUM(G116:G117)</f>
        <v>0</v>
      </c>
      <c r="H118" s="26"/>
      <c r="I118" s="27">
        <f>SUM(I116:I117)</f>
        <v>0</v>
      </c>
      <c r="J118" s="44"/>
      <c r="K118" s="44"/>
      <c r="L118" s="51"/>
    </row>
    <row r="119" spans="1:12" ht="12.75">
      <c r="A119" s="99" t="s">
        <v>138</v>
      </c>
      <c r="B119" s="99"/>
      <c r="C119" s="99"/>
      <c r="D119" s="99"/>
      <c r="E119" s="99"/>
      <c r="F119" s="99"/>
      <c r="G119" s="99"/>
      <c r="H119" s="99"/>
      <c r="I119" s="99"/>
      <c r="J119" s="21"/>
      <c r="K119" s="21"/>
      <c r="L119" s="46"/>
    </row>
    <row r="120" spans="1:12" ht="22.5">
      <c r="A120" s="3">
        <v>1</v>
      </c>
      <c r="B120" s="4" t="s">
        <v>47</v>
      </c>
      <c r="C120" s="14" t="s">
        <v>112</v>
      </c>
      <c r="D120" s="14" t="s">
        <v>57</v>
      </c>
      <c r="E120" s="3">
        <v>2500</v>
      </c>
      <c r="F120" s="121"/>
      <c r="G120" s="8">
        <f>F120*E120</f>
        <v>0</v>
      </c>
      <c r="H120" s="9"/>
      <c r="I120" s="10">
        <f>ROUND(G120+(G120*H120/100),2)</f>
        <v>0</v>
      </c>
      <c r="J120" s="11"/>
      <c r="K120" s="19"/>
      <c r="L120" s="47"/>
    </row>
    <row r="121" spans="1:12" ht="15" customHeight="1">
      <c r="A121" s="98" t="s">
        <v>140</v>
      </c>
      <c r="B121" s="97"/>
      <c r="C121" s="97"/>
      <c r="D121" s="97"/>
      <c r="E121" s="97"/>
      <c r="F121" s="97"/>
      <c r="G121" s="97"/>
      <c r="H121" s="97"/>
      <c r="I121" s="97"/>
      <c r="J121" s="21"/>
      <c r="K121" s="21"/>
      <c r="L121" s="50"/>
    </row>
    <row r="122" spans="1:12" ht="50.25" customHeight="1">
      <c r="A122" s="63">
        <v>1</v>
      </c>
      <c r="B122" s="64" t="s">
        <v>180</v>
      </c>
      <c r="C122" s="65" t="s">
        <v>61</v>
      </c>
      <c r="D122" s="65" t="s">
        <v>35</v>
      </c>
      <c r="E122" s="65">
        <v>1600</v>
      </c>
      <c r="F122" s="124"/>
      <c r="G122" s="8">
        <f>F122*E122</f>
        <v>0</v>
      </c>
      <c r="H122" s="3"/>
      <c r="I122" s="10">
        <f>ROUND(G122+(G122*H122/100),2)</f>
        <v>0</v>
      </c>
      <c r="J122" s="60" t="s">
        <v>61</v>
      </c>
      <c r="K122" s="60" t="s">
        <v>61</v>
      </c>
      <c r="L122" s="68" t="s">
        <v>61</v>
      </c>
    </row>
    <row r="123" spans="1:12" ht="74.25" customHeight="1">
      <c r="A123" s="3" t="s">
        <v>141</v>
      </c>
      <c r="B123" s="112" t="s">
        <v>182</v>
      </c>
      <c r="C123" s="113"/>
      <c r="D123" s="113"/>
      <c r="E123" s="113"/>
      <c r="F123" s="113"/>
      <c r="G123" s="113"/>
      <c r="H123" s="113"/>
      <c r="I123" s="114"/>
      <c r="J123" s="2"/>
      <c r="K123" s="2"/>
      <c r="L123" s="50"/>
    </row>
    <row r="124" spans="1:12" ht="46.5" customHeight="1">
      <c r="A124" s="3" t="s">
        <v>142</v>
      </c>
      <c r="B124" s="112" t="s">
        <v>181</v>
      </c>
      <c r="C124" s="113"/>
      <c r="D124" s="113"/>
      <c r="E124" s="113"/>
      <c r="F124" s="113"/>
      <c r="G124" s="113"/>
      <c r="H124" s="113"/>
      <c r="I124" s="114"/>
      <c r="J124" s="2"/>
      <c r="K124" s="2"/>
      <c r="L124" s="50"/>
    </row>
    <row r="125" spans="1:12" ht="67.5" customHeight="1">
      <c r="A125" s="3" t="s">
        <v>143</v>
      </c>
      <c r="B125" s="112" t="s">
        <v>183</v>
      </c>
      <c r="C125" s="113"/>
      <c r="D125" s="113"/>
      <c r="E125" s="113"/>
      <c r="F125" s="113"/>
      <c r="G125" s="113"/>
      <c r="H125" s="113"/>
      <c r="I125" s="114"/>
      <c r="J125" s="2"/>
      <c r="K125" s="2"/>
      <c r="L125" s="50"/>
    </row>
    <row r="126" spans="1:12" ht="31.5" customHeight="1">
      <c r="A126" s="3" t="s">
        <v>144</v>
      </c>
      <c r="B126" s="115" t="s">
        <v>145</v>
      </c>
      <c r="C126" s="116"/>
      <c r="D126" s="116"/>
      <c r="E126" s="116"/>
      <c r="F126" s="116"/>
      <c r="G126" s="116"/>
      <c r="H126" s="116"/>
      <c r="I126" s="117"/>
      <c r="J126" s="2"/>
      <c r="K126" s="2"/>
      <c r="L126" s="50"/>
    </row>
    <row r="127" spans="1:12" ht="14.25" customHeight="1">
      <c r="A127" s="96" t="s">
        <v>58</v>
      </c>
      <c r="B127" s="96"/>
      <c r="C127" s="96"/>
      <c r="D127" s="96"/>
      <c r="E127" s="96"/>
      <c r="F127" s="122"/>
      <c r="G127" s="25">
        <f>G122</f>
        <v>0</v>
      </c>
      <c r="H127" s="26"/>
      <c r="I127" s="27">
        <f>I122</f>
        <v>0</v>
      </c>
      <c r="J127" s="21"/>
      <c r="K127" s="21"/>
      <c r="L127" s="50"/>
    </row>
  </sheetData>
  <sheetProtection/>
  <mergeCells count="52">
    <mergeCell ref="A127:E127"/>
    <mergeCell ref="A121:I121"/>
    <mergeCell ref="B123:I123"/>
    <mergeCell ref="A115:I115"/>
    <mergeCell ref="B124:I124"/>
    <mergeCell ref="B125:I125"/>
    <mergeCell ref="B126:I126"/>
    <mergeCell ref="B79:B81"/>
    <mergeCell ref="A63:E63"/>
    <mergeCell ref="A118:E118"/>
    <mergeCell ref="A119:I119"/>
    <mergeCell ref="A110:E110"/>
    <mergeCell ref="A114:E114"/>
    <mergeCell ref="A111:I111"/>
    <mergeCell ref="A88:I88"/>
    <mergeCell ref="B89:B91"/>
    <mergeCell ref="D89:D95"/>
    <mergeCell ref="B92:B95"/>
    <mergeCell ref="C11:C12"/>
    <mergeCell ref="B11:B12"/>
    <mergeCell ref="A49:E49"/>
    <mergeCell ref="C20:C21"/>
    <mergeCell ref="B26:B27"/>
    <mergeCell ref="A42:I42"/>
    <mergeCell ref="B28:B29"/>
    <mergeCell ref="A41:E41"/>
    <mergeCell ref="A16:E16"/>
    <mergeCell ref="A17:I17"/>
    <mergeCell ref="A1:L1"/>
    <mergeCell ref="A3:I3"/>
    <mergeCell ref="B4:B5"/>
    <mergeCell ref="C4:C10"/>
    <mergeCell ref="B6:B7"/>
    <mergeCell ref="B9:B10"/>
    <mergeCell ref="A103:E103"/>
    <mergeCell ref="A104:I104"/>
    <mergeCell ref="A64:I64"/>
    <mergeCell ref="A71:I71"/>
    <mergeCell ref="B72:B73"/>
    <mergeCell ref="A70:E70"/>
    <mergeCell ref="D79:D81"/>
    <mergeCell ref="D72:D78"/>
    <mergeCell ref="B76:B78"/>
    <mergeCell ref="A87:E87"/>
    <mergeCell ref="C26:C31"/>
    <mergeCell ref="B20:B21"/>
    <mergeCell ref="B74:B75"/>
    <mergeCell ref="B55:B56"/>
    <mergeCell ref="B57:B58"/>
    <mergeCell ref="A50:I50"/>
    <mergeCell ref="A66:I66"/>
    <mergeCell ref="B60:B61"/>
  </mergeCells>
  <printOptions/>
  <pageMargins left="0.75" right="0.75" top="0.51" bottom="0.64" header="0.5" footer="0.41"/>
  <pageSetup horizontalDpi="600" verticalDpi="600" orientation="landscape" paperSize="9" r:id="rId1"/>
  <headerFooter alignWithMargins="0">
    <oddFooter>&amp;C&amp;"Garamond,Normalny"&amp;8zał. nr 1 do oferty, PCZSzp/TP-MN/12/2023&amp;R&amp;P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25" sqref="K25"/>
    </sheetView>
  </sheetViews>
  <sheetFormatPr defaultColWidth="9.140625" defaultRowHeight="12.75"/>
  <cols>
    <col min="1" max="1" width="9.140625" style="79" customWidth="1"/>
    <col min="2" max="2" width="13.421875" style="79" bestFit="1" customWidth="1"/>
    <col min="3" max="3" width="14.421875" style="79" customWidth="1"/>
    <col min="4" max="16384" width="9.140625" style="79" customWidth="1"/>
  </cols>
  <sheetData>
    <row r="1" spans="1:3" ht="12.75">
      <c r="A1" s="80"/>
      <c r="B1" s="80" t="s">
        <v>167</v>
      </c>
      <c r="C1" s="80" t="s">
        <v>168</v>
      </c>
    </row>
    <row r="2" spans="1:3" ht="12.75">
      <c r="A2" s="80" t="s">
        <v>154</v>
      </c>
      <c r="B2" s="81">
        <f>'zał. nr 1'!G16</f>
        <v>0</v>
      </c>
      <c r="C2" s="81">
        <f>'zał. nr 1'!I16</f>
        <v>0</v>
      </c>
    </row>
    <row r="3" spans="1:3" ht="12.75">
      <c r="A3" s="80" t="s">
        <v>155</v>
      </c>
      <c r="B3" s="81">
        <f>'zał. nr 1'!G41</f>
        <v>0</v>
      </c>
      <c r="C3" s="81">
        <f>'zał. nr 1'!I41</f>
        <v>0</v>
      </c>
    </row>
    <row r="4" spans="1:3" ht="12.75">
      <c r="A4" s="80" t="s">
        <v>156</v>
      </c>
      <c r="B4" s="81">
        <f>'zał. nr 1'!G49</f>
        <v>0</v>
      </c>
      <c r="C4" s="81">
        <f>'zał. nr 1'!I49</f>
        <v>0</v>
      </c>
    </row>
    <row r="5" spans="1:3" ht="12.75">
      <c r="A5" s="80" t="s">
        <v>157</v>
      </c>
      <c r="B5" s="81">
        <f>'zał. nr 1'!G63</f>
        <v>0</v>
      </c>
      <c r="C5" s="81">
        <f>'zał. nr 1'!I63</f>
        <v>0</v>
      </c>
    </row>
    <row r="6" spans="1:3" ht="12.75">
      <c r="A6" s="80" t="s">
        <v>158</v>
      </c>
      <c r="B6" s="81">
        <f>'zał. nr 1'!G65</f>
        <v>0</v>
      </c>
      <c r="C6" s="81">
        <f>'zał. nr 1'!I65</f>
        <v>0</v>
      </c>
    </row>
    <row r="7" spans="1:3" ht="12.75">
      <c r="A7" s="80" t="s">
        <v>159</v>
      </c>
      <c r="B7" s="81">
        <f>'zał. nr 1'!G70</f>
        <v>0</v>
      </c>
      <c r="C7" s="81">
        <f>'zał. nr 1'!I70</f>
        <v>0</v>
      </c>
    </row>
    <row r="8" spans="1:3" ht="12.75">
      <c r="A8" s="80" t="s">
        <v>160</v>
      </c>
      <c r="B8" s="81">
        <f>'zał. nr 1'!G87</f>
        <v>0</v>
      </c>
      <c r="C8" s="81">
        <f>'zał. nr 1'!I87</f>
        <v>0</v>
      </c>
    </row>
    <row r="9" spans="1:3" ht="12.75">
      <c r="A9" s="80" t="s">
        <v>161</v>
      </c>
      <c r="B9" s="81">
        <f>'zał. nr 1'!G103</f>
        <v>0</v>
      </c>
      <c r="C9" s="81">
        <f>'zał. nr 1'!I103</f>
        <v>0</v>
      </c>
    </row>
    <row r="10" spans="1:3" ht="12.75">
      <c r="A10" s="80" t="s">
        <v>162</v>
      </c>
      <c r="B10" s="81">
        <f>'zał. nr 1'!G110</f>
        <v>0</v>
      </c>
      <c r="C10" s="81">
        <f>'zał. nr 1'!I110</f>
        <v>0</v>
      </c>
    </row>
    <row r="11" spans="1:3" ht="12.75">
      <c r="A11" s="80" t="s">
        <v>163</v>
      </c>
      <c r="B11" s="81">
        <f>'zał. nr 1'!G114</f>
        <v>0</v>
      </c>
      <c r="C11" s="81">
        <f>'zał. nr 1'!I114</f>
        <v>0</v>
      </c>
    </row>
    <row r="12" spans="1:3" ht="12.75">
      <c r="A12" s="80" t="s">
        <v>164</v>
      </c>
      <c r="B12" s="81">
        <f>'zał. nr 1'!G118</f>
        <v>0</v>
      </c>
      <c r="C12" s="81">
        <f>'zał. nr 1'!I118</f>
        <v>0</v>
      </c>
    </row>
    <row r="13" spans="1:3" ht="12.75">
      <c r="A13" s="80" t="s">
        <v>165</v>
      </c>
      <c r="B13" s="81">
        <f>'zał. nr 1'!G120</f>
        <v>0</v>
      </c>
      <c r="C13" s="81">
        <f>'zał. nr 1'!I120</f>
        <v>0</v>
      </c>
    </row>
    <row r="14" spans="1:3" ht="12.75">
      <c r="A14" s="80" t="s">
        <v>166</v>
      </c>
      <c r="B14" s="81">
        <f>'zał. nr 1'!G122</f>
        <v>0</v>
      </c>
      <c r="C14" s="81">
        <f>'zał. nr 1'!I122</f>
        <v>0</v>
      </c>
    </row>
    <row r="15" spans="1:3" s="84" customFormat="1" ht="12.75">
      <c r="A15" s="82"/>
      <c r="B15" s="83">
        <f>SUM(B2:B14)</f>
        <v>0</v>
      </c>
      <c r="C15" s="83">
        <f>SUM(C2:C14)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2023-10-19T11:27:50Z</cp:lastPrinted>
  <dcterms:created xsi:type="dcterms:W3CDTF">2023-10-03T11:45:05Z</dcterms:created>
  <dcterms:modified xsi:type="dcterms:W3CDTF">2023-10-19T11:28:13Z</dcterms:modified>
  <cp:category/>
  <cp:version/>
  <cp:contentType/>
  <cp:contentStatus/>
</cp:coreProperties>
</file>