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SZ\Desktop\POSTĘPOWANIA\2023\TP 18_2023 medyczne powt\2_dok postępowania\"/>
    </mc:Choice>
  </mc:AlternateContent>
  <bookViews>
    <workbookView xWindow="-120" yWindow="-120" windowWidth="29040" windowHeight="15840" tabRatio="927"/>
  </bookViews>
  <sheets>
    <sheet name="cz1-dezynf" sheetId="3" r:id="rId1"/>
    <sheet name="cz2-drobne" sheetId="4" r:id="rId2"/>
    <sheet name="cz3-inf" sheetId="7" r:id="rId3"/>
    <sheet name="cz4-meble" sheetId="9" r:id="rId4"/>
    <sheet name="cz5-ogólne" sheetId="10" r:id="rId5"/>
    <sheet name="cz6-specjal" sheetId="12" r:id="rId6"/>
    <sheet name="cz7-defibr1" sheetId="14" r:id="rId7"/>
    <sheet name="cz8-usg" sheetId="15" r:id="rId8"/>
    <sheet name="cz9-wideol" sheetId="16" r:id="rId9"/>
    <sheet name="cz10-masaż" sheetId="25" r:id="rId10"/>
    <sheet name="cz11-położn" sheetId="24" r:id="rId11"/>
  </sheets>
  <definedNames>
    <definedName name="_xlnm._FilterDatabase" localSheetId="0" hidden="1">'cz1-dezynf'!$A$12:$L$12</definedName>
    <definedName name="_xlnm._FilterDatabase" localSheetId="1" hidden="1">'cz2-drobne'!$A$12:$M$94</definedName>
    <definedName name="_xlnm._FilterDatabase" localSheetId="3" hidden="1">'cz4-meble'!$A$12:$L$20</definedName>
    <definedName name="_xlnm._FilterDatabase" localSheetId="4" hidden="1">'cz5-ogólne'!$A$12:$L$26</definedName>
    <definedName name="_xlnm._FilterDatabase" localSheetId="5" hidden="1">'cz6-specjal'!$A$12:$L$20</definedName>
  </definedNames>
  <calcPr calcId="152511"/>
</workbook>
</file>

<file path=xl/calcChain.xml><?xml version="1.0" encoding="utf-8"?>
<calcChain xmlns="http://schemas.openxmlformats.org/spreadsheetml/2006/main">
  <c r="F55" i="4" l="1"/>
  <c r="F53" i="4"/>
  <c r="J24" i="25"/>
  <c r="I24" i="25"/>
  <c r="G24" i="25"/>
  <c r="G23" i="25" l="1"/>
  <c r="G22" i="25"/>
  <c r="I22" i="25" s="1"/>
  <c r="J22" i="25" s="1"/>
  <c r="G21" i="25"/>
  <c r="G20" i="25"/>
  <c r="G19" i="25"/>
  <c r="G18" i="25"/>
  <c r="I17" i="25"/>
  <c r="J17" i="25" s="1"/>
  <c r="G17" i="25"/>
  <c r="G16" i="25"/>
  <c r="G15" i="25"/>
  <c r="J23" i="25" l="1"/>
  <c r="I20" i="25"/>
  <c r="J20" i="25" s="1"/>
  <c r="I15" i="25"/>
  <c r="I23" i="25"/>
  <c r="I18" i="25"/>
  <c r="J18" i="25" s="1"/>
  <c r="I21" i="25"/>
  <c r="J21" i="25" s="1"/>
  <c r="I16" i="25"/>
  <c r="J16" i="25" s="1"/>
  <c r="I19" i="25"/>
  <c r="J19" i="25" s="1"/>
  <c r="J15" i="25" l="1"/>
  <c r="F20" i="12" l="1"/>
  <c r="F16" i="3" l="1"/>
  <c r="F72" i="4" l="1"/>
  <c r="F19" i="24" l="1"/>
  <c r="F18" i="24"/>
  <c r="F17" i="24"/>
  <c r="H17" i="24" s="1"/>
  <c r="F16" i="24"/>
  <c r="F15" i="24"/>
  <c r="H15" i="24" l="1"/>
  <c r="I15" i="24" s="1"/>
  <c r="F20" i="24"/>
  <c r="H16" i="24"/>
  <c r="I16" i="24" s="1"/>
  <c r="I17" i="24"/>
  <c r="H18" i="24"/>
  <c r="I18" i="24" s="1"/>
  <c r="H19" i="24"/>
  <c r="I19" i="24" s="1"/>
  <c r="I20" i="24" l="1"/>
  <c r="H20" i="24"/>
  <c r="F18" i="7" l="1"/>
  <c r="F92" i="4"/>
  <c r="H92" i="4" s="1"/>
  <c r="I92" i="4" s="1"/>
  <c r="F91" i="4"/>
  <c r="H91" i="4" s="1"/>
  <c r="I91" i="4" s="1"/>
  <c r="H24" i="3"/>
  <c r="F22" i="3"/>
  <c r="H22" i="3" s="1"/>
  <c r="F23" i="3"/>
  <c r="I23" i="3" s="1"/>
  <c r="F24" i="3"/>
  <c r="I24" i="3" s="1"/>
  <c r="F25" i="3"/>
  <c r="I25" i="3" s="1"/>
  <c r="F26" i="3"/>
  <c r="I26" i="3" s="1"/>
  <c r="F27" i="3"/>
  <c r="I27" i="3" s="1"/>
  <c r="F21" i="3"/>
  <c r="I21" i="3" s="1"/>
  <c r="H25" i="3" l="1"/>
  <c r="H27" i="3"/>
  <c r="H26" i="3"/>
  <c r="I22" i="3"/>
  <c r="H23" i="3"/>
  <c r="H18" i="7"/>
  <c r="I18" i="7" s="1"/>
  <c r="H21" i="3"/>
  <c r="F47" i="4" l="1"/>
  <c r="F90" i="4" l="1"/>
  <c r="H90" i="4" s="1"/>
  <c r="I90" i="4" l="1"/>
  <c r="F18" i="4" l="1"/>
  <c r="F24" i="10" l="1"/>
  <c r="F25" i="10"/>
  <c r="H25" i="10" s="1"/>
  <c r="I25" i="10" s="1"/>
  <c r="F23" i="10"/>
  <c r="H23" i="10" s="1"/>
  <c r="I23" i="10" l="1"/>
  <c r="H24" i="10"/>
  <c r="I24" i="10" l="1"/>
  <c r="F14" i="14" l="1"/>
  <c r="F15" i="14" s="1"/>
  <c r="F14" i="15"/>
  <c r="H14" i="15" s="1"/>
  <c r="I14" i="15" l="1"/>
  <c r="F14" i="7" l="1"/>
  <c r="F15" i="7"/>
  <c r="F16" i="7"/>
  <c r="F17" i="7"/>
  <c r="F19" i="7"/>
  <c r="F20" i="7" l="1"/>
  <c r="F14" i="16" l="1"/>
  <c r="H14" i="16" s="1"/>
  <c r="H15" i="16" s="1"/>
  <c r="F15" i="15"/>
  <c r="F15" i="12"/>
  <c r="H15" i="12" s="1"/>
  <c r="I15" i="12" s="1"/>
  <c r="F16" i="12"/>
  <c r="F17" i="12"/>
  <c r="F18" i="12"/>
  <c r="H18" i="12" s="1"/>
  <c r="I18" i="12" s="1"/>
  <c r="F19" i="12"/>
  <c r="H19" i="12" s="1"/>
  <c r="I19" i="12" s="1"/>
  <c r="F14" i="12"/>
  <c r="F15" i="10"/>
  <c r="H15" i="10" s="1"/>
  <c r="F16" i="10"/>
  <c r="H16" i="10" s="1"/>
  <c r="F17" i="10"/>
  <c r="H17" i="10" s="1"/>
  <c r="F18" i="10"/>
  <c r="F19" i="10"/>
  <c r="H19" i="10" s="1"/>
  <c r="F20" i="10"/>
  <c r="H20" i="10" s="1"/>
  <c r="F21" i="10"/>
  <c r="F22" i="10"/>
  <c r="F14" i="10"/>
  <c r="F26" i="10" s="1"/>
  <c r="F14" i="3"/>
  <c r="F15" i="9"/>
  <c r="H15" i="9" s="1"/>
  <c r="F16" i="9"/>
  <c r="H16" i="9" s="1"/>
  <c r="F17" i="9"/>
  <c r="H17" i="9" s="1"/>
  <c r="F18" i="9"/>
  <c r="H18" i="9" s="1"/>
  <c r="I18" i="9" s="1"/>
  <c r="F19" i="9"/>
  <c r="F14" i="9"/>
  <c r="H15" i="7"/>
  <c r="I15" i="7" s="1"/>
  <c r="H16" i="7"/>
  <c r="I16" i="7" s="1"/>
  <c r="H19" i="7"/>
  <c r="I19" i="7" s="1"/>
  <c r="F14" i="4"/>
  <c r="H17" i="7"/>
  <c r="I17" i="7" s="1"/>
  <c r="H14" i="7"/>
  <c r="H20" i="7" s="1"/>
  <c r="H14" i="9" l="1"/>
  <c r="F20" i="9"/>
  <c r="I14" i="7"/>
  <c r="I20" i="7" s="1"/>
  <c r="H14" i="12"/>
  <c r="H17" i="12"/>
  <c r="I17" i="12" s="1"/>
  <c r="H16" i="12"/>
  <c r="I16" i="12" s="1"/>
  <c r="I20" i="10"/>
  <c r="I19" i="10"/>
  <c r="H18" i="10"/>
  <c r="I18" i="10" s="1"/>
  <c r="I17" i="10"/>
  <c r="I15" i="10"/>
  <c r="H21" i="10"/>
  <c r="I21" i="10" s="1"/>
  <c r="H14" i="10"/>
  <c r="H22" i="10"/>
  <c r="I16" i="10"/>
  <c r="H19" i="9"/>
  <c r="I19" i="9" s="1"/>
  <c r="I17" i="9"/>
  <c r="I16" i="9"/>
  <c r="I15" i="9"/>
  <c r="F15" i="16"/>
  <c r="I14" i="16"/>
  <c r="I15" i="16" s="1"/>
  <c r="H15" i="15"/>
  <c r="H14" i="14"/>
  <c r="H15" i="14" s="1"/>
  <c r="H26" i="10" l="1"/>
  <c r="H20" i="9"/>
  <c r="H20" i="12"/>
  <c r="I14" i="9"/>
  <c r="I20" i="9" s="1"/>
  <c r="I14" i="10"/>
  <c r="I14" i="12"/>
  <c r="I20" i="12" s="1"/>
  <c r="I22" i="10"/>
  <c r="I15" i="15"/>
  <c r="I14" i="14"/>
  <c r="I15" i="14" s="1"/>
  <c r="I26" i="10" l="1"/>
  <c r="H14" i="4"/>
  <c r="F15" i="4"/>
  <c r="F16" i="4"/>
  <c r="F17" i="4"/>
  <c r="H17" i="4" s="1"/>
  <c r="F19" i="4"/>
  <c r="H19" i="4" s="1"/>
  <c r="F20" i="4"/>
  <c r="F21" i="4"/>
  <c r="F22" i="4"/>
  <c r="H22" i="4" s="1"/>
  <c r="F23" i="4"/>
  <c r="H23" i="4" s="1"/>
  <c r="F24" i="4"/>
  <c r="H24" i="4" s="1"/>
  <c r="I24" i="4" s="1"/>
  <c r="F25" i="4"/>
  <c r="H25" i="4" s="1"/>
  <c r="F26" i="4"/>
  <c r="H26" i="4" s="1"/>
  <c r="I26" i="4" s="1"/>
  <c r="F27" i="4"/>
  <c r="H27" i="4" s="1"/>
  <c r="F28" i="4"/>
  <c r="H28" i="4" s="1"/>
  <c r="F29" i="4"/>
  <c r="F30" i="4"/>
  <c r="H30" i="4" s="1"/>
  <c r="F31" i="4"/>
  <c r="H31" i="4" s="1"/>
  <c r="F32" i="4"/>
  <c r="H32" i="4" s="1"/>
  <c r="I32" i="4" s="1"/>
  <c r="F33" i="4"/>
  <c r="H33" i="4" s="1"/>
  <c r="F34" i="4"/>
  <c r="H34" i="4" s="1"/>
  <c r="I34" i="4" s="1"/>
  <c r="F35" i="4"/>
  <c r="F36" i="4"/>
  <c r="F37" i="4"/>
  <c r="F38" i="4"/>
  <c r="F39" i="4"/>
  <c r="H39" i="4" s="1"/>
  <c r="F40" i="4"/>
  <c r="H40" i="4" s="1"/>
  <c r="I40" i="4" s="1"/>
  <c r="F41" i="4"/>
  <c r="H41" i="4" s="1"/>
  <c r="F42" i="4"/>
  <c r="H42" i="4" s="1"/>
  <c r="I42" i="4" s="1"/>
  <c r="F43" i="4"/>
  <c r="H43" i="4" s="1"/>
  <c r="F44" i="4"/>
  <c r="F45" i="4"/>
  <c r="F46" i="4"/>
  <c r="H46" i="4" s="1"/>
  <c r="H47" i="4"/>
  <c r="F48" i="4"/>
  <c r="H48" i="4" s="1"/>
  <c r="I48" i="4" s="1"/>
  <c r="F49" i="4"/>
  <c r="H49" i="4" s="1"/>
  <c r="F50" i="4"/>
  <c r="H50" i="4" s="1"/>
  <c r="I50" i="4" s="1"/>
  <c r="F51" i="4"/>
  <c r="H51" i="4" s="1"/>
  <c r="F52" i="4"/>
  <c r="H52" i="4" s="1"/>
  <c r="F54" i="4"/>
  <c r="H54" i="4" s="1"/>
  <c r="H55" i="4"/>
  <c r="F56" i="4"/>
  <c r="H56" i="4" s="1"/>
  <c r="I56" i="4" s="1"/>
  <c r="F57" i="4"/>
  <c r="H57" i="4" s="1"/>
  <c r="F58" i="4"/>
  <c r="H58" i="4" s="1"/>
  <c r="I58" i="4" s="1"/>
  <c r="F59" i="4"/>
  <c r="H59" i="4" s="1"/>
  <c r="F60" i="4"/>
  <c r="F61" i="4"/>
  <c r="F62" i="4"/>
  <c r="F63" i="4"/>
  <c r="H63" i="4" s="1"/>
  <c r="F64" i="4"/>
  <c r="H64" i="4" s="1"/>
  <c r="I64" i="4" s="1"/>
  <c r="F65" i="4"/>
  <c r="H65" i="4" s="1"/>
  <c r="F66" i="4"/>
  <c r="H66" i="4" s="1"/>
  <c r="I66" i="4" s="1"/>
  <c r="F67" i="4"/>
  <c r="H67" i="4" s="1"/>
  <c r="F68" i="4"/>
  <c r="H68" i="4" s="1"/>
  <c r="F69" i="4"/>
  <c r="F70" i="4"/>
  <c r="F71" i="4"/>
  <c r="H71" i="4" s="1"/>
  <c r="H72" i="4"/>
  <c r="I72" i="4" s="1"/>
  <c r="F73" i="4"/>
  <c r="H73" i="4" s="1"/>
  <c r="F74" i="4"/>
  <c r="H74" i="4" s="1"/>
  <c r="I74" i="4" s="1"/>
  <c r="F75" i="4"/>
  <c r="H75" i="4" s="1"/>
  <c r="F76" i="4"/>
  <c r="H76" i="4" s="1"/>
  <c r="F77" i="4"/>
  <c r="F78" i="4"/>
  <c r="F79" i="4"/>
  <c r="H79" i="4" s="1"/>
  <c r="F80" i="4"/>
  <c r="H80" i="4" s="1"/>
  <c r="I80" i="4" s="1"/>
  <c r="F81" i="4"/>
  <c r="H81" i="4" s="1"/>
  <c r="F82" i="4"/>
  <c r="H82" i="4" s="1"/>
  <c r="I82" i="4" s="1"/>
  <c r="F83" i="4"/>
  <c r="H83" i="4" s="1"/>
  <c r="F84" i="4"/>
  <c r="F85" i="4"/>
  <c r="F86" i="4"/>
  <c r="H86" i="4" s="1"/>
  <c r="F87" i="4"/>
  <c r="H87" i="4" s="1"/>
  <c r="F88" i="4"/>
  <c r="H88" i="4" s="1"/>
  <c r="I88" i="4" s="1"/>
  <c r="F89" i="4"/>
  <c r="H89" i="4" s="1"/>
  <c r="F93" i="4"/>
  <c r="H14" i="3"/>
  <c r="F15" i="3"/>
  <c r="I16" i="3"/>
  <c r="F17" i="3"/>
  <c r="F18" i="3"/>
  <c r="I18" i="3" s="1"/>
  <c r="F19" i="3"/>
  <c r="H19" i="3" s="1"/>
  <c r="F20" i="3"/>
  <c r="H20" i="3" s="1"/>
  <c r="I17" i="3" l="1"/>
  <c r="H17" i="3"/>
  <c r="H35" i="4"/>
  <c r="I35" i="4" s="1"/>
  <c r="F94" i="4"/>
  <c r="H93" i="4"/>
  <c r="H15" i="3"/>
  <c r="F28" i="3"/>
  <c r="H16" i="4"/>
  <c r="I16" i="4" s="1"/>
  <c r="I14" i="4"/>
  <c r="I54" i="4"/>
  <c r="I30" i="4"/>
  <c r="I76" i="4"/>
  <c r="I68" i="4"/>
  <c r="I52" i="4"/>
  <c r="I28" i="4"/>
  <c r="H44" i="4"/>
  <c r="I44" i="4" s="1"/>
  <c r="I22" i="4"/>
  <c r="H84" i="4"/>
  <c r="I84" i="4" s="1"/>
  <c r="H62" i="4"/>
  <c r="I62" i="4" s="1"/>
  <c r="H20" i="4"/>
  <c r="I20" i="4" s="1"/>
  <c r="I86" i="4"/>
  <c r="H60" i="4"/>
  <c r="I60" i="4" s="1"/>
  <c r="H38" i="4"/>
  <c r="I38" i="4" s="1"/>
  <c r="H18" i="4"/>
  <c r="I18" i="4" s="1"/>
  <c r="I46" i="4"/>
  <c r="H70" i="4"/>
  <c r="I70" i="4" s="1"/>
  <c r="H78" i="4"/>
  <c r="I78" i="4" s="1"/>
  <c r="H36" i="4"/>
  <c r="I36" i="4" s="1"/>
  <c r="H85" i="4"/>
  <c r="I85" i="4" s="1"/>
  <c r="H77" i="4"/>
  <c r="I77" i="4" s="1"/>
  <c r="H69" i="4"/>
  <c r="I69" i="4" s="1"/>
  <c r="H61" i="4"/>
  <c r="I61" i="4" s="1"/>
  <c r="H53" i="4"/>
  <c r="I53" i="4" s="1"/>
  <c r="H45" i="4"/>
  <c r="I45" i="4" s="1"/>
  <c r="H37" i="4"/>
  <c r="I37" i="4" s="1"/>
  <c r="H29" i="4"/>
  <c r="I29" i="4" s="1"/>
  <c r="H21" i="4"/>
  <c r="I21" i="4" s="1"/>
  <c r="I83" i="4"/>
  <c r="I75" i="4"/>
  <c r="I67" i="4"/>
  <c r="I59" i="4"/>
  <c r="I51" i="4"/>
  <c r="I43" i="4"/>
  <c r="I27" i="4"/>
  <c r="I19" i="4"/>
  <c r="I89" i="4"/>
  <c r="I81" i="4"/>
  <c r="I73" i="4"/>
  <c r="I65" i="4"/>
  <c r="I57" i="4"/>
  <c r="I49" i="4"/>
  <c r="I41" i="4"/>
  <c r="I33" i="4"/>
  <c r="I25" i="4"/>
  <c r="I17" i="4"/>
  <c r="I79" i="4"/>
  <c r="I63" i="4"/>
  <c r="I39" i="4"/>
  <c r="I31" i="4"/>
  <c r="I87" i="4"/>
  <c r="I71" i="4"/>
  <c r="I55" i="4"/>
  <c r="I23" i="4"/>
  <c r="I47" i="4"/>
  <c r="H15" i="4"/>
  <c r="I15" i="4" s="1"/>
  <c r="I14" i="3"/>
  <c r="H18" i="3"/>
  <c r="I19" i="3"/>
  <c r="I15" i="3"/>
  <c r="I20" i="3"/>
  <c r="H16" i="3"/>
  <c r="I28" i="3" l="1"/>
  <c r="I94" i="4"/>
  <c r="H94" i="4"/>
  <c r="I93" i="4"/>
  <c r="H28" i="3"/>
</calcChain>
</file>

<file path=xl/sharedStrings.xml><?xml version="1.0" encoding="utf-8"?>
<sst xmlns="http://schemas.openxmlformats.org/spreadsheetml/2006/main" count="912" uniqueCount="413">
  <si>
    <t>Lp.</t>
  </si>
  <si>
    <t>Przedmiot zamówienia</t>
  </si>
  <si>
    <t xml:space="preserve">Ilość </t>
  </si>
  <si>
    <t>szt.</t>
  </si>
  <si>
    <t>op.</t>
  </si>
  <si>
    <t>24 miesiące</t>
  </si>
  <si>
    <t>NaCl 0,9% amp. 10 ml opakowanie po 20 szt.</t>
  </si>
  <si>
    <t>NaCl 0,9% 100 ml</t>
  </si>
  <si>
    <t>NaCl 0,9% 500 ml butelka z zakrętką</t>
  </si>
  <si>
    <t>NaCl 0,9% 250 ml</t>
  </si>
  <si>
    <t>Przyrząd do przetaczania płynów infuzyjnych</t>
  </si>
  <si>
    <t>Kaniula dożylna, bezpieczna (niebieska) 50 szt. W opakowaniu</t>
  </si>
  <si>
    <t>Zestaw do lewatywy jałowy</t>
  </si>
  <si>
    <t>Pojemnik na odpady medyczne twardościenny czerwony 2l</t>
  </si>
  <si>
    <t>Wózek na odpady 2x120L z pokrywą otwieraną pedałem</t>
  </si>
  <si>
    <t>Żelowy okład Ciepło-Zimno</t>
  </si>
  <si>
    <t>Bezdotykowy termometr na podczerwień</t>
  </si>
  <si>
    <t>Opaska do mocowania rurki intubacyjnej jednoczęściowa</t>
  </si>
  <si>
    <t>Rurka ustno – gardłowa Guedel rozm.00</t>
  </si>
  <si>
    <t>Rurka ustno – gardłowa Guedel rozm.3</t>
  </si>
  <si>
    <t>Rurka ustno – gardłowa Guedel rozm.4</t>
  </si>
  <si>
    <t>Maska krtaniowa żelowa I-GEL rozm.1</t>
  </si>
  <si>
    <t>Maska krtaniowa żelowa I-GEL rozm.3 </t>
  </si>
  <si>
    <t>Maska krtaniowa żelowa I-GEL rozm.4</t>
  </si>
  <si>
    <t>Koc ratunkowy srebrno - złoty</t>
  </si>
  <si>
    <t>Sterylny zestaw do pobierania próbek i odsysania płynów z drzewa oskrzelowego z kontrolą siły odsysania</t>
  </si>
  <si>
    <t>Martwa przestrzeń, rozciągliwa</t>
  </si>
  <si>
    <t>Kaniula dotętnicza z zaworem odcinającym</t>
  </si>
  <si>
    <t>Mankiet infuzyjny ciśnieniowy 0,5 L</t>
  </si>
  <si>
    <t>McCoy laryngoskop zestaw z łyżkami rozm.2-4</t>
  </si>
  <si>
    <t>Zestaw do konikopunkcji dla dorosłych</t>
  </si>
  <si>
    <t>Detektor CO2 jednorazowego użytku</t>
  </si>
  <si>
    <t>Igła do Odbarczania Odmy, igła dekompresyjna</t>
  </si>
  <si>
    <t>Aparat do pomp Infusomat Space </t>
  </si>
  <si>
    <t>Miarka do pomiaru obwodu ciała z funkcją WHR (biodro,talia)</t>
  </si>
  <si>
    <t>Zestaw do pompy Flocare Infinity do worków / butelek</t>
  </si>
  <si>
    <t>Zestaw PEG - Zestaw do Przezskórnej Endoskopowej Gastrostomii Ch 10, długość 40 cm</t>
  </si>
  <si>
    <t>Zgłębnik Gastrostomijny (G-tube)  CH14</t>
  </si>
  <si>
    <t>Zestaw do kaniulacji żyły centralnej 2-kanałowy 7F dł. 15cm </t>
  </si>
  <si>
    <t>Koszula dla pacjenta wiązana z tyłu rozm. XL (bawełniana)</t>
  </si>
  <si>
    <t>Przyjaciel stolik przyłóżkowy z regulacją wysokości blatu</t>
  </si>
  <si>
    <t>Zestaw do stabilizacji: Deska ortopedyczna, stabilizator głowy, zestaw pasów</t>
  </si>
  <si>
    <t>Worek do lewatywy sterylny</t>
  </si>
  <si>
    <t>Cewnik urologiczny Foleya CH14 10 szt. w opakowaniu</t>
  </si>
  <si>
    <t>Kołnierz ortopedyczny regulowany DOROSŁY</t>
  </si>
  <si>
    <t>Rękawice sterylne  rozm. 6,5 50 par w opakowaniu</t>
  </si>
  <si>
    <t>Rękawice sterylne rozm. 7,0 50 par w opakowaniu</t>
  </si>
  <si>
    <t>Rękawice sterylne rozm. 7,5 50 par w opakowaniu</t>
  </si>
  <si>
    <t>Rękawice sterylne rozm. 8,0 50 par w opakowaniu</t>
  </si>
  <si>
    <t>Rękawiczki jednorazowe nitryl „S” po 100 szt. w op.</t>
  </si>
  <si>
    <t>Rękawiczki jednorazowe nitryl „M” po 100 szt. w op.</t>
  </si>
  <si>
    <t>Rękawiczki jednorazowe nitryl „L” po 100 szt. w op.</t>
  </si>
  <si>
    <t>Manometr do kontroli pomiaru ciśnienia w mankietach rurek dotchawiczych i krtaniowych</t>
  </si>
  <si>
    <t>Igły iniekcyjne 0,8x40 100 szt. w opakowaniu</t>
  </si>
  <si>
    <t>Igły iniekcyjne 0,6x25 100 szt. w opakowaniu</t>
  </si>
  <si>
    <t>Kaniula dożylna, BEZPIECZNA (różowy) 50 szt. w opakowaniu</t>
  </si>
  <si>
    <t>Kaniula dożylna, BEZPIECZNA (zielony) 50 szt. w opakowaniu</t>
  </si>
  <si>
    <t>Dozownik tlenu z przepływomierzem do gniazd ściennych przystosowany do jednorazowych nawilżaczy bąbelkujących i jednorazowych pojemników z wodą destylowaną.</t>
  </si>
  <si>
    <t>Rampa infuzyjna 3-kranikowa</t>
  </si>
  <si>
    <t>ZESTAW GRAWITACYJNY DO PODAWANIA ŻYWIENIA (do worków Flocare)</t>
  </si>
  <si>
    <t xml:space="preserve">Strzykawka Luer Lock 60ml </t>
  </si>
  <si>
    <t>Ciśnieniomierz zegarowy z mankietem dwuwężykowym dla dorosłych + stetoskop</t>
  </si>
  <si>
    <t>Rurka tracheostomijna z odsysaniem znad mankietu - opakowanie 5 sztuk, rozm. 7,0</t>
  </si>
  <si>
    <t>Zamknięty system do odsysania do rurek intubacyjnych (dla dorosłych)</t>
  </si>
  <si>
    <t>Kozetka lekarska na kółkach (z hamulcami) i regulacją wezgłowia, pokrycie z ekoskóry</t>
  </si>
  <si>
    <t>j.m</t>
  </si>
  <si>
    <t>Defibrylator z kardiowersją i stymulacją przezskórną  (*opis pod tabelą)</t>
  </si>
  <si>
    <t>USG przenośne z głowicą liniową (do wykorzystania przy trudnej kaniulacji) (*opis pod tabelą)</t>
  </si>
  <si>
    <t>Wideolaryngoskop z łyżkami metalowymi, wielorazowego użytku, w zestawie łyżki Mac 2,3,4 (*opis pod tabelą)</t>
  </si>
  <si>
    <t>Opis:</t>
  </si>
  <si>
    <t>USG przenośne z głowicą liniową (Przenośna głowica USG z tabletem i aplikacją mobilną)</t>
  </si>
  <si>
    <t>DEFIBRYLACJA:</t>
  </si>
  <si>
    <t>REJESTRACJA ZAPISU:</t>
  </si>
  <si>
    <t>WYPOSAŻENIE:</t>
  </si>
  <si>
    <t>Wideolaryngoskop z łyżkami metalowymi, wielorazowego użytku, w zestawie łyżki Mac 2,3,4</t>
  </si>
  <si>
    <t>·       Videolaryngoskop dla pacjentów dorosłych</t>
  </si>
  <si>
    <t>·       Rok produkcji najdalej 2022</t>
  </si>
  <si>
    <t>·       Monitor kolorowy LCD matowy, dotykowy, o przekątnej 3,5” i rozdzielczości 640 x 480</t>
  </si>
  <si>
    <t>·       Monitor przymocowany do uchwytu urządzenia.</t>
  </si>
  <si>
    <t>·       Możliwość obracania monitora w dwóch płaszczyznach.</t>
  </si>
  <si>
    <t>·       Kąt pola widzenia kamery: 60° (+/-10°)</t>
  </si>
  <si>
    <t>·       Zakres roboczy (głębia ostrości): 20 – 100 mm</t>
  </si>
  <si>
    <t>·       Rękojeść z wbudowaną kamerą zapewniającą możliwość obserwowania krtani podczas laryngoskopii</t>
  </si>
  <si>
    <t>·       Źródło światła: dioda LED, 1000 luxów, 5000K</t>
  </si>
  <si>
    <t>·       Możliwość rejestracji zdjęć i filmów</t>
  </si>
  <si>
    <t>·       Możliwość podłączenia do zewnętrznego monitora przez złącze HDMI (lub inne równoważne)</t>
  </si>
  <si>
    <t>·       Tor wizyjny - łyżka stanowi osłonę modułu kamery i diody LED oraz zabezpiecza ten moduł przed bezpośrednim kontaktem z ciałem pacjenta</t>
  </si>
  <si>
    <t>·       Podgrzewana optyka zapobiega parowaniu kamery</t>
  </si>
  <si>
    <t>·       Funkcja kontroli temperatury podczas intubacji  zapobiegająca parowaniu kamery</t>
  </si>
  <si>
    <t>·       W zestawie z wideolaryngoskopem zostaną dostarczone łyżki Mac wielokrotnego użytku w rozmiarze 2,3,4</t>
  </si>
  <si>
    <t>·       W zestawie minimum 1 sztuka z każdego rozmiaru.</t>
  </si>
  <si>
    <t>·       Łyżki wielokrotnego użytku sterylizowane lub dezynfekowane w oparciu o polskie normy</t>
  </si>
  <si>
    <t>·       Wideolaryngoskop zasilany akumulatorem (baterią) zainstalowanym w monitorze.</t>
  </si>
  <si>
    <t xml:space="preserve">·       Możliwość ładowania akumulatora (baterii). </t>
  </si>
  <si>
    <t>·       Zasilacz (ładowarka) w komplecie.</t>
  </si>
  <si>
    <t>·       Czas działania baterii wynosi min. 240 minut.</t>
  </si>
  <si>
    <t>·       Wskaźnik zużycia baterii widoczny na monitorze.</t>
  </si>
  <si>
    <t>·       Głowica liniowa L12-4</t>
  </si>
  <si>
    <t>·       do badań: płuc, układu mięśniowo-szkieletowego, tkanek miękkich, powierzchniowe, układu naczyniowego</t>
  </si>
  <si>
    <t>·       Zakres częstotliwości pracy przetwornika [MHz] 5,0 – 15,0 MHz</t>
  </si>
  <si>
    <t>·       Zakres szerokości pola skanowania: 32 - 40 mm</t>
  </si>
  <si>
    <t>·       Głębokość obrazowania min. 12cm</t>
  </si>
  <si>
    <t>·       Tryby i opcje obrazowania: B-Mode (2D), Color Doppler, M-Mode, XRES, SonoCT, obrazowanie harmoniczne</t>
  </si>
  <si>
    <t>·       Aplikacja w języku polskim dla nieograniczonej liczby urządzeń mobilnych (Android)</t>
  </si>
  <si>
    <t>·       Tablet dedykowany do urządzenia</t>
  </si>
  <si>
    <t>·       Dwa kable: USB typ C oraz Micro USB</t>
  </si>
  <si>
    <t>·       Torba do transportowa</t>
  </si>
  <si>
    <t>·       Instrukcja obsługi w języku polskim</t>
  </si>
  <si>
    <t xml:space="preserve">Defibrylator z kardiowersją i stymulacją przezskórną </t>
  </si>
  <si>
    <t>·       Defibrylator przenośny z wbudowanym uchwytem transportowym</t>
  </si>
  <si>
    <t>·       Komunikacja z użytkownikiem w języku polskim (dotyczy również opisów na panelu sterowania, oraz wydawanych przez aparat komunikatów głosowych)</t>
  </si>
  <si>
    <t>·       Zasilanie akumulatorowe: wbudowany akumulator litowo-jonowy</t>
  </si>
  <si>
    <t>·       Pojemność akumulatora wystarczająca na co najmniej 210 minut ciągłego monitorowania lub 140 defibrylacji z energią minimum 360 J.</t>
  </si>
  <si>
    <t>·       Zasilacz sieciowy 230 V/50 Hz,</t>
  </si>
  <si>
    <t>·       Tryb archiwum dający operatowi możliwość dostępu do danych poprzednich pacjentów celem przeglądu, transmisji, drukowania, edycji lub usuwania. Pamięć min. 80 rekordów pacjentów</t>
  </si>
  <si>
    <t>·       Rodzaj fali defibrylacyjnej – dwufazowa</t>
  </si>
  <si>
    <t>·       Defibrylacja ręczna i półautomatyczna</t>
  </si>
  <si>
    <t>·       Możliwość wykonania kardiowersji</t>
  </si>
  <si>
    <t>·       Energia defibrylacji w zakresie min. 2-360J</t>
  </si>
  <si>
    <t>·       Dostępnych minimum 24 różnych poziomów energii defibrylacji</t>
  </si>
  <si>
    <t>·       Defibrylacja półautomatyczna, możliwość programowania energii 1, 2 i 3 wyładowania min w przedziale od: 150 do 360 J</t>
  </si>
  <si>
    <t>·       Algorytm wykrywający ruch pacjenta w trybie półautomatycznym</t>
  </si>
  <si>
    <t>·       Ładowanie i wyzwolenie energii za pomocą przycisków na łyżkach defibrylacyjnych lub na płycie czołowej aparatu</t>
  </si>
  <si>
    <t>·       Możliwość defibrylacji dzieci i dorosłych – zintegrowane łyżki dla dorosłych /pediatryczne</t>
  </si>
  <si>
    <t>·       Czas ładowania do energii 360J: poniżej 7 sekund oraz  do energii 200 J poniżej 5 s</t>
  </si>
  <si>
    <t>·       Bezpośredni dostęp (niezabezpieczony hasłem)</t>
  </si>
  <si>
    <t>·       Ekran kolorowy LCD o przekątnej min. 5,5''</t>
  </si>
  <si>
    <t>·       Możliwość wyświetlenia min.: 2 krzywych dynamicznych jednocześnie</t>
  </si>
  <si>
    <t>·       Wbudowany rejestrator termiczny na papier o szerokości min. 50 mm</t>
  </si>
  <si>
    <t>·       Monitorowanie EKG min. z 3 odprowadzeń</t>
  </si>
  <si>
    <t>·       Wzmocnienie sygnału EKG na min. 7 poziomach</t>
  </si>
  <si>
    <t>·       Zakres pomiaru częstości akcji serca min. 20-300 /min.</t>
  </si>
  <si>
    <t>·       Układ monitorujący zabezpieczony przed impulsem defibrylatora</t>
  </si>
  <si>
    <t>·       Przewód EKG 3 odprowadzeniowy, min.1 sztuka</t>
  </si>
  <si>
    <t>·       Łyżki twarde dla dorosłych/pediatryczne zintegrowane, min.1 komplet</t>
  </si>
  <si>
    <t>·       Przewód terapeutyczny i zestaw elektrod jednorazowych, min.1 komplet</t>
  </si>
  <si>
    <t>·       Papier do rejestratora termicznego – min. 3 rolki</t>
  </si>
  <si>
    <t>RAZEM</t>
  </si>
  <si>
    <t>Pęseta jednorazowa chirurgiczna 100 szt. w opak.</t>
  </si>
  <si>
    <t>36 miesięcy</t>
  </si>
  <si>
    <t>1. Wszystkie rubryki w poniższym formularzu muszą być uzupełnione. Brak wypełnienia jakiejkolwiek rubryki spowoduje odrzucenie oferty.</t>
  </si>
  <si>
    <t>2. Ceny brutto, netto, wartość VAT należy obliczyć i podać z dokładnością do 1 grosza (do drugiego miejsca po przecinku).</t>
  </si>
  <si>
    <t xml:space="preserve"> Załącznik nr 2 - Formularz asortymentowo-cenowy</t>
  </si>
  <si>
    <t>Łóżeczko noworodkowe szpitalne transportowe typu "bocian" z materacykiem</t>
  </si>
  <si>
    <t>Taśma do kinesiotapingu. Elastyczna i wodoodporna. Szerokość taśmy 2,5cm. Długość 5m. Kolor BIAŁY</t>
  </si>
  <si>
    <t>Taśma do kinesiotapingu. Elastyczna i wodoodporna. Szerokość taśmy 2,5cm. Długość 5m. Kolor CZARNY</t>
  </si>
  <si>
    <r>
      <t>Nr katalogowy</t>
    </r>
    <r>
      <rPr>
        <sz val="11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(o ile posiada)</t>
    </r>
  </si>
  <si>
    <t>Linia monitorująca do kapnografii ze złączem Luer lock z obu stron</t>
  </si>
  <si>
    <t>Papier do defibrylatora lifepak 50 mm x 26 m</t>
  </si>
  <si>
    <t>Naklejki na strzykawki w rolce, 1 opak. po 10 rolek, 1 rolka=min. 400 naklejek: Levonor, Midazolam, Adrenalina, Atropina, Propofol, Morfina, Fentanyl, Rokuronium, Insulina, 0,9%NaCl</t>
  </si>
  <si>
    <t>Igły iniekcyjne 1,2 x 40 mm 100 szt. w opakowaniu</t>
  </si>
  <si>
    <t>Serweta pod pośladki z włókniny chłonnej foliowanej polipropylenowo – polietylenowej 90 x 110cm (+/- 10cm) z kieszenią na płyny w kształcie trójkąta i  kształtką</t>
  </si>
  <si>
    <t>Podkład chłonny 90x60 cm. Warstwa spodnia z izolacyjnej folii antypoślizgowej, wkład chłonny z rozdrobnionej pulpy celulozowej, z wierzchu pokrycie z włókniny.</t>
  </si>
  <si>
    <t>Kompresy gazowe 10x20 17- nitkowe 8- warstwowe – 10 szt</t>
  </si>
  <si>
    <t>Kompresy gazowe 10x10 17- nitkowe 8- warstwowe – 10 szt</t>
  </si>
  <si>
    <t>Serweta foliowana 90x70cm (+/-10cm) jako owinięcie zestawu</t>
  </si>
  <si>
    <t>Zacisk do pępowiny 2 szt</t>
  </si>
  <si>
    <t>Jednorazowe nożyczki zagięte do episiotomii 16-18 cm ostro-tępe</t>
  </si>
  <si>
    <t>Jednorazowe nożyczki do przecięcia pępowiny tępo-tępe 10-15 cm</t>
  </si>
  <si>
    <t>Całość zapakowana w torebkę papierowo -foliową z wycięciami na kciuki, na etykiecie identyfikacja wyrobu (nazwa zestawu, skład) oraz minimum 2 naklejki do dokumentacji medycznej.</t>
  </si>
  <si>
    <t>Serweta z miękkiej włókniny lub pielucha tetrowa 80x60 cm 2szt.</t>
  </si>
  <si>
    <t>Czapeczka dla noworodka typu smurfetka</t>
  </si>
  <si>
    <t>Kocyk flanelowy 160x75(+/- 10cm)</t>
  </si>
  <si>
    <t>Serweta do otarcia noworodka z włókniny lub pielucha tetrowa 80x60 cm</t>
  </si>
  <si>
    <t>Podkład chłonny z pulpy celulozowej minimum 60x60</t>
  </si>
  <si>
    <t>Miękka taśma do pomiaru obwodów noworodka z podziałką w centymetrach (o długości minimum 70 cm)</t>
  </si>
  <si>
    <t>Oświetlacz Naczyniowy LEDowy (*opis pod tabelą)</t>
  </si>
  <si>
    <t>Jodyna 3% alkoholowy roztwór jodu 100ml</t>
  </si>
  <si>
    <t>Rivanol 0,1% płyn 100ml</t>
  </si>
  <si>
    <t>Pałeczka polistyrenowa 2,5x150mm z wacikiem wiskozowym jałowa pakowana indywidualnie - 100 szt. w opakowaniu</t>
  </si>
  <si>
    <t>1% wodny roztwór fioletu gencjanowego  - 20g</t>
  </si>
  <si>
    <t>2 miesiące</t>
  </si>
  <si>
    <t>Gruszka z miękkim końcem rozmiar 7</t>
  </si>
  <si>
    <t>Sól fizjologiczna 100 ampułek po 5ml w opakowaniu</t>
  </si>
  <si>
    <t>Aparat KTG (*opis pod tabelą)</t>
  </si>
  <si>
    <t>Detektor Tętna Płodu (*opis pod tabelą)</t>
  </si>
  <si>
    <t>Pompa strzykawkowa (*opis pod tabelą)</t>
  </si>
  <si>
    <t>Opis do poz. 2: Pulsoksymetr</t>
  </si>
  <si>
    <t>Pulsoksymetr (*opis pod tabelą)</t>
  </si>
  <si>
    <t>1.</t>
  </si>
  <si>
    <t>2.</t>
  </si>
  <si>
    <t>Trzy tryby pracy: tętno chwilowe; tętno uśrednione; tryb manualny</t>
  </si>
  <si>
    <t>3.</t>
  </si>
  <si>
    <t>Monitorowanie tętna płodu od 16 tygodnia</t>
  </si>
  <si>
    <t>4.</t>
  </si>
  <si>
    <t>Wbudowany głośnik z regulacją głośności</t>
  </si>
  <si>
    <t>5.</t>
  </si>
  <si>
    <t>Wyjście audio</t>
  </si>
  <si>
    <t>6.</t>
  </si>
  <si>
    <t>Niezależna wymienna sonda</t>
  </si>
  <si>
    <t>7.</t>
  </si>
  <si>
    <t>Ergonomiczna konstrukcja</t>
  </si>
  <si>
    <t>8.</t>
  </si>
  <si>
    <t>Automatyczne wyłączanie</t>
  </si>
  <si>
    <t>9.</t>
  </si>
  <si>
    <t>Łatwość użycia</t>
  </si>
  <si>
    <t>10.</t>
  </si>
  <si>
    <t>Zakres pomiarowy tętna (FHR): od 50 do 210 uderzeń na minutę</t>
  </si>
  <si>
    <t>11.</t>
  </si>
  <si>
    <t>Dokładność pomiaru: do 5 uderzeń na minutę</t>
  </si>
  <si>
    <t>12.</t>
  </si>
  <si>
    <t>Urządzenie przeznaczone do pracy ciągłej</t>
  </si>
  <si>
    <t>Opis do poz. 1: Detektor tętna płodu</t>
  </si>
  <si>
    <t>Opis do poz. 3: Pompa strzykawkowa</t>
  </si>
  <si>
    <t>4 typy strzykawek występujących na rynku polskim.</t>
  </si>
  <si>
    <t>Szybkość dozowania: minimum w zakresie 0,1-2000 ml/h dla strzykawki 50ml</t>
  </si>
  <si>
    <t>Bolus manualny i automatyczny</t>
  </si>
  <si>
    <t>Programowanie parametrów podaży Bolus-a</t>
  </si>
  <si>
    <t>• objętość / dawka, • czas lub szybkość podaży</t>
  </si>
  <si>
    <t>Szybkość bolusa programowana w zakresie 0,01-2000 ml/h  dla strzykawki 50ml</t>
  </si>
  <si>
    <t>Zmiana parametrów Bolus-a bez wstrzymywania infuzji</t>
  </si>
  <si>
    <t>Programowanie parametrów infuzji w jednostkach:</t>
  </si>
  <si>
    <t>ml, μg, mg, g, mmol, mol, mcal, cal, kcal, mEg na kg masy ciała, na min, na h</t>
  </si>
  <si>
    <t xml:space="preserve">Biblioteka leków – z możliwością modyfikacji </t>
  </si>
  <si>
    <t>Historia zdarzeń dostępna bezpośrednio z pompy - rejestr 1000 zdarzeń</t>
  </si>
  <si>
    <t>Automatyczna redukcja bolusa okluzyjnego, tzw. antybolus</t>
  </si>
  <si>
    <t>Funkcja auto-restartu po uwolnieniu przyczyny okluzji</t>
  </si>
  <si>
    <t>Rozbudowany system alarmów</t>
  </si>
  <si>
    <t>13.</t>
  </si>
  <si>
    <t>Czas pracy z akumulatora minimum 10h przy infuzji 5ml/h (smart)</t>
  </si>
  <si>
    <t>14.</t>
  </si>
  <si>
    <t>Ładowanie akumulatora do 100% pojemności 10-12 godzin[smart]</t>
  </si>
  <si>
    <t>15.</t>
  </si>
  <si>
    <t>Wyświetlacz  LCD o przekątnej minimum 3,5"</t>
  </si>
  <si>
    <t>16.</t>
  </si>
  <si>
    <t>Duży i kolorowy wyświetlacz z możliwością wyświetlenia następujących informacji jednocześnie:</t>
  </si>
  <si>
    <t>17.</t>
  </si>
  <si>
    <t>Napisy na wyświetlaczu w języku polskim</t>
  </si>
  <si>
    <t>18.</t>
  </si>
  <si>
    <t>Klawiatura alfa-numeryczna</t>
  </si>
  <si>
    <t>19.</t>
  </si>
  <si>
    <t>Podświetlany wyświetlacz i klawiatura pozwalająca na pracę w bardzo słabym oświetleniu</t>
  </si>
  <si>
    <t>20.</t>
  </si>
  <si>
    <t>Pompa posiada funkcję automatycznego blokowania klawiatury- blokada następuje po upływie zaprogramowanego czasu.</t>
  </si>
  <si>
    <t>21.</t>
  </si>
  <si>
    <t>Instrukcja obsługi w języku polskim</t>
  </si>
  <si>
    <t>22.</t>
  </si>
  <si>
    <t>Zasilanie przez zasilacz wbudowany w urządzenie 230 V AC,</t>
  </si>
  <si>
    <t>23.</t>
  </si>
  <si>
    <t>Ochrona przed zalaniem</t>
  </si>
  <si>
    <t xml:space="preserve">Stosowanie strzykawek 5/10/20/50/60 ml - skalibrowane - minimum </t>
  </si>
  <si>
    <t>•</t>
  </si>
  <si>
    <t>Okluzja</t>
  </si>
  <si>
    <t>Pusta strzykawka</t>
  </si>
  <si>
    <t>Strzykawka odłączona</t>
  </si>
  <si>
    <t>Błąd uchwytów tłoka</t>
  </si>
  <si>
    <t>Praca na akumulatorze</t>
  </si>
  <si>
    <t>Akumulator wyczerpany</t>
  </si>
  <si>
    <t>Niski poziom akumulatora</t>
  </si>
  <si>
    <t>Przypomnienie/ brak aktywności</t>
  </si>
  <si>
    <t>Upłynął czas Trybu Gotowości (Standby)</t>
  </si>
  <si>
    <t>Nieprawidłowe mocowanie strzykawki</t>
  </si>
  <si>
    <t>Błąd systemu [pompa uszkodzona)</t>
  </si>
  <si>
    <t>Tryb podaży,</t>
  </si>
  <si>
    <t>Aktualny czas</t>
  </si>
  <si>
    <t>Stan naładowania akumulatora,</t>
  </si>
  <si>
    <t>Prędkość infuzji,</t>
  </si>
  <si>
    <t>Łączna objętość podana,</t>
  </si>
  <si>
    <t>czas do końca infuzji</t>
  </si>
  <si>
    <t>Stan infuzji (w toku lub zatrzymana).</t>
  </si>
  <si>
    <t>Wyświetlacz LCD: wskaźnik trybu pracy, częstotliwość tętna, kontrolka sondy, wskaźnik baterii.</t>
  </si>
  <si>
    <t xml:space="preserve">Kolorowy ekran LCD o przekątnej co najmniej 2,4” </t>
  </si>
  <si>
    <t>Tryby pracy: monitorowanie oraz wyrywkowa kontrola</t>
  </si>
  <si>
    <t>Wyświetlanie krzywej pletyzmograficznej, wartości saturacji, częstości pulsu</t>
  </si>
  <si>
    <t>Wyświetlanie wskaźnika amplitudy tętna</t>
  </si>
  <si>
    <t>Alarmy:</t>
  </si>
  <si>
    <t>sygnalizacja dźwiękowa i wizualna</t>
  </si>
  <si>
    <t>ustawianie dolnej i górnej granicy alarmowej saturacji</t>
  </si>
  <si>
    <t>ustawianie dolnej i górnej granicy alarmowej częstości pulsu</t>
  </si>
  <si>
    <t>Zasilanie pulsoksymetru z wewnętrznych baterii- czas pracy co najmniej 36 godzin</t>
  </si>
  <si>
    <t>Na wyposażeniu czujnik SpO2 typu klips dla dorosłych i noworodka.</t>
  </si>
  <si>
    <t xml:space="preserve">Ochrona pulsoksymetru przed przedostaniem się płynu i ciał stałych </t>
  </si>
  <si>
    <t>Obsługa poprzez menu w języku polskim</t>
  </si>
  <si>
    <t xml:space="preserve"> a)</t>
  </si>
  <si>
    <t xml:space="preserve"> b)</t>
  </si>
  <si>
    <t xml:space="preserve"> c)</t>
  </si>
  <si>
    <t>Aparat do ciągłego, nieinwazyjnego monitorowania i rejestracji tętna płodu  oraz skurczów mięśnia macicy.</t>
  </si>
  <si>
    <t>Ruchomy, kolorowy ekran LCD alfanumeryczny o przekątnej min. 7”,</t>
  </si>
  <si>
    <t>Wodoodporna sonda Dopplera składająca się z min. 9 elementów krystalicznych o częstotliwości  ≤ 1 MHz</t>
  </si>
  <si>
    <t>Wodoodporna sonda do pomiarów TOCO (skurczów macicy) typu zewnętrznego, wyświetlanie w formie wykresu oraz wartości liczbowej (skala min. od 0 do 99).</t>
  </si>
  <si>
    <t>Oprogramowanie oraz akcesoria dostosowane do monitorowania ciąży bliźniaczej</t>
  </si>
  <si>
    <t>Zakres pomiarowy tętna płodu min. 30-240 uderzeń/minutę</t>
  </si>
  <si>
    <t xml:space="preserve"> Automatyczne monitorowanie i rejestracja ruchów płodu</t>
  </si>
  <si>
    <t>Funkcja umożliwiająca oddzielenie nakładających się na siebie krzywych FHR w przypadku monitorowania ciąży bliźniaczej</t>
  </si>
  <si>
    <t>System alarmowy dźwiękowy i wizualny, alarmy tachykardii oraz bradykardii tętna płodu z możliwością definiowania granic alarmowych przez użytkownika.</t>
  </si>
  <si>
    <t>W zestawie znacznik wydarzeń do oznaczania wyczuwalnych ruchów płodu przez matkę.</t>
  </si>
  <si>
    <t>Funkcja analizy kardiotokograficznej, obliczająca co najmniej akceleracje, deceleracje, linię podstawową, zmienność krótkoterminową</t>
  </si>
  <si>
    <t>Wbudowana drukarka termiczna,</t>
  </si>
  <si>
    <t>Skrócona instrukcja obsługi wyświetlana na ekranie urządzenia</t>
  </si>
  <si>
    <t>Zasilanie sieciowe 100-240V AC, częstotliwość 50-60 Hz lub akumulatorowe</t>
  </si>
  <si>
    <t>Wbudowany akumulator umożliwiający monitorowanie przy zaniku zasilania sieciowego przez co najmniej 2 godzin</t>
  </si>
  <si>
    <t>Wyposażenie:</t>
  </si>
  <si>
    <t>Sonda do pomiarów tętna płodu – 2 szt.</t>
  </si>
  <si>
    <t>Sonda do pomiaru skurczów macicy – 1 szt.</t>
  </si>
  <si>
    <t>Znacznik ruchów płodu dla pacjentki – 1szt.</t>
  </si>
  <si>
    <t>Pasy do mocowania sond – 3 szt. - 2 komplety</t>
  </si>
  <si>
    <t>Papier do drukarki, żel USG</t>
  </si>
  <si>
    <t xml:space="preserve"> a.</t>
  </si>
  <si>
    <t xml:space="preserve"> b.</t>
  </si>
  <si>
    <t xml:space="preserve"> c.</t>
  </si>
  <si>
    <t xml:space="preserve"> d.</t>
  </si>
  <si>
    <t xml:space="preserve"> e.</t>
  </si>
  <si>
    <t>Opis do poz. 5:  Aparat KTG</t>
  </si>
  <si>
    <t>TENS - porodowy (*opis pod tabelą)</t>
  </si>
  <si>
    <t>Opis do poz. 4:  TENS - porodowy</t>
  </si>
  <si>
    <t>Dwa kanały z czterema elektrodami i jedną regulacją intensywności dla łatwości użycia podczas porodu</t>
  </si>
  <si>
    <t>Dziennik porodu i licznik skurczów</t>
  </si>
  <si>
    <t>3 programy stymulacji: delikatna stymulacja z 50 stopniami intensywności w programie A i B oraz 60 stopniami w programie C</t>
  </si>
  <si>
    <t>4 prostokątne elektrody ze zintegrowanymi przewodami (4x komplet)</t>
  </si>
  <si>
    <t>Detekcja obwodu otwartego</t>
  </si>
  <si>
    <t>Ekran podświetlany</t>
  </si>
  <si>
    <t>Opakowanie (zestaw) zawiera:</t>
  </si>
  <si>
    <t>Jednorazowy, jałowy zestaw do porodu (*opis pod tabelą)</t>
  </si>
  <si>
    <t>Tester higieny rąk z lampą UV (*opis pod tabelą)</t>
  </si>
  <si>
    <t>Alkoholowy płyn do dezynfekcji rąk w woreczku poj. 700ml, wkład kompatybilny z dozownikiem Medilab Dozownik Ścienny Sterisol z ramieniem plastikowym o poj. 700ml</t>
  </si>
  <si>
    <t>Alkoholowy płyn do dezynfekcji rąk, butelka bez pompki 1000ml</t>
  </si>
  <si>
    <t>Emulsja do chirurgicznego i higienicznego mycia rąk w woreczku poj. 700ml wkład  kompatybilny z dozownikiem Medilab Dozownik Ścienny Sterisol z ramieniem plastikowym o poj. 700ml</t>
  </si>
  <si>
    <t>Ceratka do nauki resuscytacji na fantomie po 36 szt. w opakowaniu (w rolce)</t>
  </si>
  <si>
    <t>Czepek do mycia włosów bez spłukiwania</t>
  </si>
  <si>
    <t>Pianka oczyszczająco pielęgnująca</t>
  </si>
  <si>
    <t>Urządzenie jednorazowego użytku do określenia ciśnienia powietrza w mankiecie rurki dotchawiczej</t>
  </si>
  <si>
    <t>Płyn do dezynfekcji rąk dla alergików a 500 ml (posiadający substancje nawilżające i pielęgnujące, 
łagodny dla skóry rąk)</t>
  </si>
  <si>
    <t>Płyn do przemywania  a 350 ml (zastosowanie w irygacji ran, zawierający w składzie chlorowodorek octenidyny)</t>
  </si>
  <si>
    <t>Płyn do dezynfekcji skóry z atomizerem 350ml</t>
  </si>
  <si>
    <t>Płyn do higienicznej i chirurgicznej dezynfekcji rąk 500 ml</t>
  </si>
  <si>
    <t>Preparat do szybkiej dezynfekcji powierzchni ze spryskiwaczem 1l (bakteriobójczy, wirusobójczy, grzybobójczy)</t>
  </si>
  <si>
    <t>Mydło w płynie do higienicznego i chirurgicznego mycia rąk 500ml</t>
  </si>
  <si>
    <t>Preparat dezynfekcyjny do skóry z atomizerem a 250 ml</t>
  </si>
  <si>
    <t>Woda destylowana  500ml z korkiem gumowym</t>
  </si>
  <si>
    <t>Chusteczki do czyszczenia fantomów 50 szt. w opakowaniu</t>
  </si>
  <si>
    <t>Pinceta metalowa 145 mm (+/- 10 mm), precyzyjna, ostro zakończona lub anatomiczna o prostej, wąskiej końcówce, przeznaczona do szwów</t>
  </si>
  <si>
    <t>Żel nawilżający do cewnikowania z lidokainą (ampułkostrzykawka)</t>
  </si>
  <si>
    <t>Termin ważności od daty dostawy:</t>
  </si>
  <si>
    <r>
      <t>Okres gwarancji</t>
    </r>
    <r>
      <rPr>
        <sz val="10"/>
        <rFont val="Calibri"/>
        <family val="2"/>
        <charset val="238"/>
      </rPr>
      <t>:</t>
    </r>
  </si>
  <si>
    <t>Okres gwarancji:</t>
  </si>
  <si>
    <t>Wartość jedn. netto [zł]</t>
  </si>
  <si>
    <r>
      <t>Wartość netto [zł]</t>
    </r>
    <r>
      <rPr>
        <i/>
        <sz val="11"/>
        <rFont val="Calibri"/>
        <family val="2"/>
        <charset val="238"/>
      </rPr>
      <t xml:space="preserve">
</t>
    </r>
    <r>
      <rPr>
        <i/>
        <sz val="9"/>
        <rFont val="Calibri"/>
        <family val="2"/>
        <charset val="238"/>
      </rPr>
      <t>(3 x 5)</t>
    </r>
  </si>
  <si>
    <r>
      <t>Wartość VAT [zł]</t>
    </r>
    <r>
      <rPr>
        <i/>
        <sz val="10"/>
        <rFont val="Calibri"/>
        <family val="2"/>
        <charset val="238"/>
      </rPr>
      <t xml:space="preserve">
</t>
    </r>
    <r>
      <rPr>
        <i/>
        <sz val="9"/>
        <rFont val="Calibri"/>
        <family val="2"/>
        <charset val="238"/>
      </rPr>
      <t>(6 x 7)</t>
    </r>
  </si>
  <si>
    <r>
      <t xml:space="preserve">Cena brutto [zł]
</t>
    </r>
    <r>
      <rPr>
        <i/>
        <sz val="9"/>
        <rFont val="Calibri"/>
        <family val="2"/>
        <charset val="238"/>
      </rPr>
      <t>(6 + 8)</t>
    </r>
  </si>
  <si>
    <t>Stawka VAT [%]</t>
  </si>
  <si>
    <r>
      <t xml:space="preserve">4. W kol. 12 należy podać okres gwarancji (w miesiącach). </t>
    </r>
    <r>
      <rPr>
        <b/>
        <sz val="11"/>
        <rFont val="Calibri"/>
        <family val="2"/>
        <charset val="238"/>
        <scheme val="minor"/>
      </rPr>
      <t>Okres gwarancji nie może być krótszy niż 24 miesiące</t>
    </r>
    <r>
      <rPr>
        <sz val="11"/>
        <rFont val="Calibri"/>
        <family val="2"/>
        <charset val="238"/>
        <scheme val="minor"/>
      </rPr>
      <t xml:space="preserve">. </t>
    </r>
    <r>
      <rPr>
        <b/>
        <sz val="11"/>
        <rFont val="Calibri"/>
        <family val="2"/>
        <charset val="238"/>
        <scheme val="minor"/>
      </rPr>
      <t>Okres gwarancji stanowi kryterium oceny ofert.</t>
    </r>
  </si>
  <si>
    <t>Nazwa Wykonawcy:</t>
  </si>
  <si>
    <t>4. Wypełniony formularz musi być opatrzony przez osobę lub osoby uprawnione do reprezentowania Wykonawcy kwalifikowanym podpisem elektronicznym, podpisem zaufanym lub podpisem osobistym.</t>
  </si>
  <si>
    <t>5. Wypełniony formularz musi być opatrzony przez osobę lub osoby uprawnione do reprezentowania Wykonawcy kwalifikowanym podpisem elektronicznym, podpisem zaufanym lub podpisem osobistym.</t>
  </si>
  <si>
    <t>Kaniula Dożylna w Systemie Zamkniętym do Iniekcji pod Ciśnieniem rozm. 22G</t>
  </si>
  <si>
    <t>Basen dla pacjenta dorosłego, z pokrywą</t>
  </si>
  <si>
    <t>Rurka ustno – gardłowa Guedel rozm. 1</t>
  </si>
  <si>
    <t>Filtr "sztuczny nos" Trach-Vent</t>
  </si>
  <si>
    <t>Przewijak dla niemowląt na stoliku ze stalowych rur, łatwo zmywalna powierzchnia</t>
  </si>
  <si>
    <t>Parawan metalowy, szerokość min. 90 cm</t>
  </si>
  <si>
    <t>Stolik-wózek zabiegowy dwublatowy, szerokość min. 70cm, głębokość min. 40 cm</t>
  </si>
  <si>
    <t>Jednorazowy, jałowy zestaw noworodkowy (*opis pod tabelą)</t>
  </si>
  <si>
    <t>Część 1 – Środki do dezynfekcji</t>
  </si>
  <si>
    <t>Część 2 – Drobny sprzęt medyczny</t>
  </si>
  <si>
    <t>Część 3 - Infuzje</t>
  </si>
  <si>
    <t>Część 4 – Meble medyczne</t>
  </si>
  <si>
    <t>Część 5 – Ogólne</t>
  </si>
  <si>
    <t>Fartuch z fizeliny niesterylny z mankietami</t>
  </si>
  <si>
    <t>Zestaw przedłużający do wkłucia z potrójnym światłem i trzema zaworami przeciwrefluksowymi</t>
  </si>
  <si>
    <t>Przyrząd do przetaczania płynów infuzyjnych do pompy perystaltycznej, z pierścieniem silikonowym na komorze kroplowej (pompa ASCOR typu AP31)</t>
  </si>
  <si>
    <t>Podkłady higieniczne chłonne, jednorazowe  5 szt. w opakowaniu rozmiar min. 40 cm x 60 cm</t>
  </si>
  <si>
    <t>Przetwornik do pomiaru krwawego ciśnienia (zestaw jednokanałowy, złącze dowolne)</t>
  </si>
  <si>
    <t>Jednoczęściowe mocowanie przetworników do pomiaru IBP (pomiaru krwawego ciśnienia) na ramieniu pacjenta (jednorazowe)</t>
  </si>
  <si>
    <t>Staza jednorazowa latex free,  25 szt. w opakowaniu</t>
  </si>
  <si>
    <t>Maska z nebulizatorem dla osoby dorosłej</t>
  </si>
  <si>
    <t>Nici chirurgiczne na igle, 30 szt. w opak.</t>
  </si>
  <si>
    <t>Strzykawki 10ml, 100 szt. w op.</t>
  </si>
  <si>
    <t>Strzykawki 5ml, 100 szt. w op.</t>
  </si>
  <si>
    <t>Fartuch foliowy zakładany na szyję z wiązaniem z tyłu pleców, 100 szt. w opakowaniu</t>
  </si>
  <si>
    <t>Worki na odpady medyczne 35l, 20 szt. w opak.</t>
  </si>
  <si>
    <t>Worki na odpady medyczne 60l, 20 szt. w opak.</t>
  </si>
  <si>
    <t>Podkłady poporodowe 10 szt. w opakowaniu</t>
  </si>
  <si>
    <t>Zestaw 4 piłeczek o różnej twardości z kolcami do masażu i terapii</t>
  </si>
  <si>
    <t>Poduszka do Karmienia</t>
  </si>
  <si>
    <t>Producent, model</t>
  </si>
  <si>
    <t>3. Należy podać nazwę producenta/model w kol. 10 i numer katalogowy w kol. 11 - oznaczonych kolorem.</t>
  </si>
  <si>
    <t>Część 6 - Specjalistyczne</t>
  </si>
  <si>
    <t>Część 7 - Defibrylator nr 1</t>
  </si>
  <si>
    <t>Część 8 - USG</t>
  </si>
  <si>
    <t>Część 9 – Wideolaryngoskop</t>
  </si>
  <si>
    <t>Dren łączący do odsysania pola operacyjnego CH24 - końcówki typu lejek-lejek</t>
  </si>
  <si>
    <t>Prowadnica do trudnej intubacji typu Bougie wielorazowa</t>
  </si>
  <si>
    <t>Igły do portów 19G/20mm ze skrzydełkami</t>
  </si>
  <si>
    <t>·       Maksymalny czas ładowania akumulatora do pełnej pojemności: do czterech godzin</t>
  </si>
  <si>
    <t>Nr referencyjny: K-dzpz/382-18/2023</t>
  </si>
  <si>
    <t>Koszula dla pacjenta wiązana z tyłu rozm. S lub M dla pacjenta pediatrycznego (bawełniana)</t>
  </si>
  <si>
    <t>Część 11 – Sprzęt do pracowni umiejętności położniczych</t>
  </si>
  <si>
    <t>4. W kol. 12 należy podać okres gwarancji (w miesiącach).</t>
  </si>
  <si>
    <t>Parawan lekarski teleskopowy 70-200 cm mobilny z regulacją wysokości</t>
  </si>
  <si>
    <t>Teleskopowy parawan medyczny mobilny o rozpiętości teleskopu 70-200 cm z regulacją wysokości w zakresie 150-170 cm. Wysięgnik teleskopowy wykonany ze stali nierdzewnej. Parawan wyposażony  w zasłonę z elanobawełny o szerokości 200 cm i wysokości 144 cm (+/-10cm)–kolor zielony. Stelaż pionowy z regulacją wysokości i przejezdna podstawa parawanu wykonane ze stali lakierowanej proszkowo na kolor biały. Kółka w podstawie posiadają blokadę (hamulec).</t>
  </si>
  <si>
    <t>Podkład medyczny na rolce włóknina 50m x 70 cm (100 szt. w jednej rolce) niebieski, różowy, zielony</t>
  </si>
  <si>
    <t xml:space="preserve">Nieprzemakalny, miękki podkład medyczny w rolce o szerokości 70cm, wykonany  z wysokiej jakości włókniny. </t>
  </si>
  <si>
    <t>rolka</t>
  </si>
  <si>
    <t>Stół składany do masażu  dwusegmentowy, składany stół aluminiowy</t>
  </si>
  <si>
    <t>Stół do masażu o szerokości 60 cm, dwusegmentowy ,aluminiowy, tapicerowany  , składany, przenośny, z regulowaną wysokością  od  ok.50 do 85 cm, waga stołu do 11kg</t>
  </si>
  <si>
    <t>Krzesło do masażu</t>
  </si>
  <si>
    <t>Krzesło do masażu z regulacją obejmującą ustawianie wysokości siedziska i poduszki wspierającej klatkę piersiową oraz zmianę kąta nachylenia podgłówka i półki pod ramiona, dopuszczalne obciążenie 150kg waga ok. 10 kg</t>
  </si>
  <si>
    <t>Zestaw do masażu kamieniami z podgrzewaczem</t>
  </si>
  <si>
    <t>Zestaw do masażu składający się z co najmniej 36 kamieni bazaltowych oraz podgrzewacza 6 litrowego do kamieni sterowany cyfrowo</t>
  </si>
  <si>
    <t>Pistolet do masażu</t>
  </si>
  <si>
    <t>Ręczny masażer pistoletowy. Powinien posiadać 7-10 głowic do masażu, co najmniej 3 poziomy regulacji prędkości i baterie litowo-jonową o pojemności co najmniej 2000mAh</t>
  </si>
  <si>
    <t>Wałek rehabilitacyjny 60x10</t>
  </si>
  <si>
    <t>wałek rehabilitacyjny, tapicerowany, przeznaczony do masażu o wymiarach 60x10cm</t>
  </si>
  <si>
    <t>Półwałek rehabilitacyjny 60x15x10</t>
  </si>
  <si>
    <t>półwałek rehabilitacyjny, tapicerowany,  przeznaczony do masażu o wymiarach 60x15x10</t>
  </si>
  <si>
    <t xml:space="preserve">Stół rehabilitacyjny SR-II Wielofunkcyjny stół rehabilitacyjny 8 sekcyjny z elektryczną zmianą wysokości leżyska do terapii manualnej. </t>
  </si>
  <si>
    <t>Wielofunkcyjny stół rehabilitacyjny 8 sekcyjny SR-II z elektroniczną zmianą wysokości leżyska do terapii manualnej. Regulacja wysokości od 55 do 95 cm następuje poprzez elektryczny siłownik sterowany w standardowej wersji pilotem ręcznym lub w opcji dodatkowej ramą sterującą lub pilotem nożnym. Kąt pochylenia zagłówka, części środkowej i części dolnej leżyska (oraz osobno 4 jej elementów: regulacja każdej kończyny osobno, oraz w zgięciu kolanowym) regulowany jest za pomocą sprężyn gazowych . Dodatkowo dolna część ma możliwość obrotu w płaszczyźnie poziomej +/-30 stopni (bez oporu) i unieruchamiana jest za pomocą hamulca ciernego oraz w płaszczyźnie pionowej – góra/dół (+40/-50 stopni) co wpływa na mnogość funkcji  i zastosowań stołu w ułożeniu pacjenta. W standardowym wyposażeniu znajduje się 5 bananów stabilizacyjnych</t>
  </si>
  <si>
    <t>Prowadnica do rurek intubacyjnych, do ukształtowania, jednorazowa, 10 sztuk w opakowaniu</t>
  </si>
  <si>
    <r>
      <t>Opis do poz. nr 33</t>
    </r>
    <r>
      <rPr>
        <b/>
        <sz val="11"/>
        <rFont val="Calibri"/>
        <family val="2"/>
        <charset val="238"/>
      </rPr>
      <t xml:space="preserve"> Jednorazowy, jałowy zestaw do porodu</t>
    </r>
  </si>
  <si>
    <r>
      <t>Opis do poz. nr 34</t>
    </r>
    <r>
      <rPr>
        <b/>
        <sz val="11"/>
        <rFont val="Calibri"/>
        <family val="2"/>
        <charset val="238"/>
      </rPr>
      <t xml:space="preserve"> Jednorazowy, jałowy zestaw noworodkowy</t>
    </r>
  </si>
  <si>
    <r>
      <rPr>
        <b/>
        <sz val="11"/>
        <rFont val="Calibri"/>
        <family val="2"/>
        <charset val="238"/>
      </rPr>
      <t>Opis do poz. 4: Oświetlacz Naczyniowy LEDowy przeznaczony do trudnych wkłuć u dzieci i dorosłych</t>
    </r>
    <r>
      <rPr>
        <sz val="11"/>
        <rFont val="Calibri"/>
        <family val="2"/>
        <charset val="238"/>
      </rPr>
      <t xml:space="preserve">
• Zawiera min.12 diod czerwonych i 12 diod pomarańczowych
• Każą grupę diod można włączać osobno, lub obie jednocześnie
• Zasilanie: bateria litowo-jonowa wielokrotnego ładowania
W zestawie ponadto:
• Zestaw pokrowców jednorazowych (50 szt)
• Kabel USB do ładowania
• Muszla oczna
• Adapter pediatryczny
• Pokrowiec do przechowywania</t>
    </r>
  </si>
  <si>
    <r>
      <rPr>
        <b/>
        <sz val="11"/>
        <rFont val="Calibri"/>
        <family val="2"/>
        <charset val="238"/>
      </rPr>
      <t>Opis do poz. 6:  tester higieny rąk z lampą UV</t>
    </r>
    <r>
      <rPr>
        <sz val="11"/>
        <rFont val="Calibri"/>
        <family val="2"/>
        <charset val="238"/>
      </rPr>
      <t xml:space="preserve">
Narzędzie szkoleniowe do nauki prawidłowej techniki dbania o higienę rąk umożliwiające wizualną ocenę poprawności wykonania procedury
Emituje światło UV
Posiada zmywalną obudowę z tworzywa sztucznego
zasilanie: 230V
rozmiar i waga umożliwiają łatwe przenoszenie
W zestawie koncentrat do przeprowadzania testu fluorescencji wystarczający na min. 500 ml środka do dezynfekcji rąk, instrukcja w języku polskim, torba/pudełko do przechowywania i transportu urządzenia</t>
    </r>
  </si>
  <si>
    <t>Część 10 - Zaopatrzenie do masażu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</si>
</sst>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[Red]\-#,##0.00\ "/>
  </numFmts>
  <fonts count="2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 CE"/>
      <charset val="238"/>
    </font>
    <font>
      <sz val="10"/>
      <name val="Tahoma"/>
      <family val="2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9"/>
      <name val="Calibri"/>
      <family val="2"/>
      <charset val="238"/>
    </font>
    <font>
      <i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7E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0" fillId="0" borderId="0"/>
    <xf numFmtId="0" fontId="12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0" xfId="2" applyFont="1"/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4" fontId="2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8" fillId="0" borderId="3" xfId="3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4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4" fontId="8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/>
    <xf numFmtId="0" fontId="2" fillId="0" borderId="2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2" applyFont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</cellXfs>
  <cellStyles count="19">
    <cellStyle name="Dziesiętny 2" xfId="7"/>
    <cellStyle name="Normalny" xfId="0" builtinId="0"/>
    <cellStyle name="Normalny 2" xfId="5"/>
    <cellStyle name="Normalny 2 2" xfId="10"/>
    <cellStyle name="Normalny 2 2 2" xfId="13"/>
    <cellStyle name="Normalny 2 2 3" xfId="18"/>
    <cellStyle name="Normalny 2 3" xfId="8"/>
    <cellStyle name="Normalny 2 4" xfId="11"/>
    <cellStyle name="Normalny 2 5" xfId="15"/>
    <cellStyle name="Normalny 2 6" xfId="16"/>
    <cellStyle name="Normalny 2 7" xfId="6"/>
    <cellStyle name="Normalny 3" xfId="3"/>
    <cellStyle name="Normalny 3 2" xfId="12"/>
    <cellStyle name="Normalny 3 3" xfId="14"/>
    <cellStyle name="Normalny 3 4" xfId="17"/>
    <cellStyle name="Normalny 3 5" xfId="9"/>
    <cellStyle name="Normalny 4" xfId="4"/>
    <cellStyle name="Normalny_Arkusz1" xfId="1"/>
    <cellStyle name="Normalny_Formularz asort.-cenowy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F7ED"/>
      <color rgb="FFF6FAF4"/>
      <color rgb="FFFAFAFA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13786" y="531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13786" y="33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2627586</xdr:colOff>
      <xdr:row>13</xdr:row>
      <xdr:rowOff>260854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70486" y="24249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13</xdr:row>
      <xdr:rowOff>260854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13786" y="2310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13786" y="573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2627586</xdr:colOff>
      <xdr:row>0</xdr:row>
      <xdr:rowOff>260854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0486" y="199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ata Jurkiewicz" id="{33257590-7D8F-4806-808A-4659378B96DB}" userId="S::b_jurkiewicz@pwsztar.edu.pl::4b1d8712-2d6d-4496-a7f2-4cbbd750a497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5" dT="2023-06-05T08:14:40.67" personId="{33257590-7D8F-4806-808A-4659378B96DB}" id="{5AE0A275-2ED8-49EC-8A56-B8914D333BE6}">
    <text>Będzie opis od położnych</text>
  </threadedComment>
  <threadedComment ref="B36" dT="2023-06-05T08:14:56.46" personId="{33257590-7D8F-4806-808A-4659378B96DB}" id="{F0367375-24A3-4A41-B6CA-5782676FFF06}">
    <text>Będzie opis od położnych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" dT="2023-06-05T08:47:09.64" personId="{33257590-7D8F-4806-808A-4659378B96DB}" id="{7ECEF170-BD44-4096-AB75-109343D41288}">
    <text>Będzie opis od położnych</text>
  </threadedComment>
  <threadedComment ref="B4" dT="2023-06-05T08:47:22.98" personId="{33257590-7D8F-4806-808A-4659378B96DB}" id="{60AC93E4-C1D2-44AD-A14F-AE32AE642F83}">
    <text>Będzie opis od położnych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13" dT="2023-06-05T08:47:02.17" personId="{33257590-7D8F-4806-808A-4659378B96DB}" id="{0879F23B-A331-484F-B952-97646D857939}">
    <text>Będzie opis od położnych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workbookViewId="0">
      <pane ySplit="13" topLeftCell="A14" activePane="bottomLeft" state="frozen"/>
      <selection pane="bottomLeft" activeCell="F39" sqref="F39"/>
    </sheetView>
  </sheetViews>
  <sheetFormatPr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93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6384" width="8.88671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6" x14ac:dyDescent="0.3">
      <c r="A5" s="116" t="s">
        <v>352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5.6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28.8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x14ac:dyDescent="0.3">
      <c r="A11" s="28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</row>
    <row r="12" spans="1:13" ht="65.400000000000006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332</v>
      </c>
    </row>
    <row r="13" spans="1:13" s="90" customFormat="1" ht="14.4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4">
        <v>12</v>
      </c>
    </row>
    <row r="14" spans="1:13" ht="43.2" x14ac:dyDescent="0.3">
      <c r="A14" s="7">
        <v>1</v>
      </c>
      <c r="B14" s="17" t="s">
        <v>321</v>
      </c>
      <c r="C14" s="3">
        <v>4</v>
      </c>
      <c r="D14" s="3" t="s">
        <v>3</v>
      </c>
      <c r="E14" s="78"/>
      <c r="F14" s="36">
        <f t="shared" ref="F14:F20" si="0">C14*E14</f>
        <v>0</v>
      </c>
      <c r="G14" s="81"/>
      <c r="H14" s="41">
        <f>F14*G14</f>
        <v>0</v>
      </c>
      <c r="I14" s="42">
        <f>F14+F14*G14</f>
        <v>0</v>
      </c>
      <c r="J14" s="68"/>
      <c r="K14" s="68"/>
      <c r="L14" s="15" t="s">
        <v>5</v>
      </c>
    </row>
    <row r="15" spans="1:13" ht="43.2" customHeight="1" x14ac:dyDescent="0.3">
      <c r="A15" s="7">
        <v>2</v>
      </c>
      <c r="B15" s="16" t="s">
        <v>322</v>
      </c>
      <c r="C15" s="7">
        <v>6</v>
      </c>
      <c r="D15" s="7" t="s">
        <v>3</v>
      </c>
      <c r="E15" s="78"/>
      <c r="F15" s="36">
        <f t="shared" si="0"/>
        <v>0</v>
      </c>
      <c r="G15" s="74"/>
      <c r="H15" s="41">
        <f t="shared" ref="H15:H20" si="1">F15*G15</f>
        <v>0</v>
      </c>
      <c r="I15" s="42">
        <f t="shared" ref="I15:I20" si="2">F15+F15*G15</f>
        <v>0</v>
      </c>
      <c r="J15" s="68"/>
      <c r="K15" s="68"/>
      <c r="L15" s="15" t="s">
        <v>5</v>
      </c>
    </row>
    <row r="16" spans="1:13" ht="30" customHeight="1" x14ac:dyDescent="0.3">
      <c r="A16" s="7">
        <v>3</v>
      </c>
      <c r="B16" s="16" t="s">
        <v>323</v>
      </c>
      <c r="C16" s="7">
        <v>5</v>
      </c>
      <c r="D16" s="7" t="s">
        <v>3</v>
      </c>
      <c r="E16" s="78"/>
      <c r="F16" s="36">
        <f>C16*E16</f>
        <v>0</v>
      </c>
      <c r="G16" s="74"/>
      <c r="H16" s="41">
        <f t="shared" si="1"/>
        <v>0</v>
      </c>
      <c r="I16" s="42">
        <f t="shared" si="2"/>
        <v>0</v>
      </c>
      <c r="J16" s="68"/>
      <c r="K16" s="68"/>
      <c r="L16" s="15" t="s">
        <v>5</v>
      </c>
    </row>
    <row r="17" spans="1:12" ht="27.6" customHeight="1" x14ac:dyDescent="0.3">
      <c r="A17" s="7">
        <v>4</v>
      </c>
      <c r="B17" s="16" t="s">
        <v>324</v>
      </c>
      <c r="C17" s="7">
        <v>9</v>
      </c>
      <c r="D17" s="7" t="s">
        <v>3</v>
      </c>
      <c r="E17" s="78"/>
      <c r="F17" s="36">
        <f t="shared" si="0"/>
        <v>0</v>
      </c>
      <c r="G17" s="74"/>
      <c r="H17" s="41">
        <f>F17*G17</f>
        <v>0</v>
      </c>
      <c r="I17" s="42">
        <f t="shared" si="2"/>
        <v>0</v>
      </c>
      <c r="J17" s="68"/>
      <c r="K17" s="68"/>
      <c r="L17" s="15" t="s">
        <v>5</v>
      </c>
    </row>
    <row r="18" spans="1:12" ht="43.2" x14ac:dyDescent="0.3">
      <c r="A18" s="7">
        <v>5</v>
      </c>
      <c r="B18" s="16" t="s">
        <v>325</v>
      </c>
      <c r="C18" s="7">
        <v>7</v>
      </c>
      <c r="D18" s="7" t="s">
        <v>3</v>
      </c>
      <c r="E18" s="78"/>
      <c r="F18" s="36">
        <f t="shared" si="0"/>
        <v>0</v>
      </c>
      <c r="G18" s="74"/>
      <c r="H18" s="41">
        <f t="shared" si="1"/>
        <v>0</v>
      </c>
      <c r="I18" s="42">
        <f t="shared" si="2"/>
        <v>0</v>
      </c>
      <c r="J18" s="68"/>
      <c r="K18" s="68"/>
      <c r="L18" s="15" t="s">
        <v>5</v>
      </c>
    </row>
    <row r="19" spans="1:12" ht="28.8" x14ac:dyDescent="0.3">
      <c r="A19" s="7">
        <v>6</v>
      </c>
      <c r="B19" s="16" t="s">
        <v>326</v>
      </c>
      <c r="C19" s="7">
        <v>9</v>
      </c>
      <c r="D19" s="7" t="s">
        <v>3</v>
      </c>
      <c r="E19" s="78"/>
      <c r="F19" s="36">
        <f t="shared" si="0"/>
        <v>0</v>
      </c>
      <c r="G19" s="74"/>
      <c r="H19" s="41">
        <f t="shared" si="1"/>
        <v>0</v>
      </c>
      <c r="I19" s="42">
        <f t="shared" si="2"/>
        <v>0</v>
      </c>
      <c r="J19" s="68"/>
      <c r="K19" s="68"/>
      <c r="L19" s="15" t="s">
        <v>5</v>
      </c>
    </row>
    <row r="20" spans="1:12" ht="30" customHeight="1" x14ac:dyDescent="0.3">
      <c r="A20" s="7">
        <v>7</v>
      </c>
      <c r="B20" s="16" t="s">
        <v>327</v>
      </c>
      <c r="C20" s="7">
        <v>4</v>
      </c>
      <c r="D20" s="7" t="s">
        <v>3</v>
      </c>
      <c r="E20" s="78"/>
      <c r="F20" s="36">
        <f t="shared" si="0"/>
        <v>0</v>
      </c>
      <c r="G20" s="74"/>
      <c r="H20" s="41">
        <f t="shared" si="1"/>
        <v>0</v>
      </c>
      <c r="I20" s="42">
        <f t="shared" si="2"/>
        <v>0</v>
      </c>
      <c r="J20" s="68"/>
      <c r="K20" s="68"/>
      <c r="L20" s="15" t="s">
        <v>5</v>
      </c>
    </row>
    <row r="21" spans="1:12" ht="28.8" x14ac:dyDescent="0.3">
      <c r="A21" s="7">
        <v>8</v>
      </c>
      <c r="B21" s="60" t="s">
        <v>329</v>
      </c>
      <c r="C21" s="23">
        <v>1</v>
      </c>
      <c r="D21" s="23" t="s">
        <v>4</v>
      </c>
      <c r="E21" s="72"/>
      <c r="F21" s="36">
        <f t="shared" ref="F21:F27" si="3">C21*E21</f>
        <v>0</v>
      </c>
      <c r="G21" s="74"/>
      <c r="H21" s="41">
        <f t="shared" ref="H21:H27" si="4">F21*G21</f>
        <v>0</v>
      </c>
      <c r="I21" s="58">
        <f t="shared" ref="I21:I27" si="5">F21+F21*G21</f>
        <v>0</v>
      </c>
      <c r="J21" s="68"/>
      <c r="K21" s="68"/>
      <c r="L21" s="15" t="s">
        <v>5</v>
      </c>
    </row>
    <row r="22" spans="1:12" ht="57.6" x14ac:dyDescent="0.3">
      <c r="A22" s="7">
        <v>9</v>
      </c>
      <c r="B22" s="8" t="s">
        <v>314</v>
      </c>
      <c r="C22" s="54">
        <v>1</v>
      </c>
      <c r="D22" s="21" t="s">
        <v>3</v>
      </c>
      <c r="E22" s="78"/>
      <c r="F22" s="36">
        <f t="shared" si="3"/>
        <v>0</v>
      </c>
      <c r="G22" s="74"/>
      <c r="H22" s="41">
        <f t="shared" si="4"/>
        <v>0</v>
      </c>
      <c r="I22" s="58">
        <f t="shared" si="5"/>
        <v>0</v>
      </c>
      <c r="J22" s="68"/>
      <c r="K22" s="68"/>
      <c r="L22" s="15" t="s">
        <v>5</v>
      </c>
    </row>
    <row r="23" spans="1:12" ht="28.8" x14ac:dyDescent="0.3">
      <c r="A23" s="7">
        <v>10</v>
      </c>
      <c r="B23" s="8" t="s">
        <v>315</v>
      </c>
      <c r="C23" s="54">
        <v>1</v>
      </c>
      <c r="D23" s="21" t="s">
        <v>3</v>
      </c>
      <c r="E23" s="78"/>
      <c r="F23" s="36">
        <f t="shared" si="3"/>
        <v>0</v>
      </c>
      <c r="G23" s="74"/>
      <c r="H23" s="41">
        <f t="shared" si="4"/>
        <v>0</v>
      </c>
      <c r="I23" s="58">
        <f t="shared" si="5"/>
        <v>0</v>
      </c>
      <c r="J23" s="68"/>
      <c r="K23" s="68"/>
      <c r="L23" s="15" t="s">
        <v>5</v>
      </c>
    </row>
    <row r="24" spans="1:12" ht="57.6" x14ac:dyDescent="0.3">
      <c r="A24" s="7">
        <v>11</v>
      </c>
      <c r="B24" s="8" t="s">
        <v>316</v>
      </c>
      <c r="C24" s="54">
        <v>1</v>
      </c>
      <c r="D24" s="21" t="s">
        <v>3</v>
      </c>
      <c r="E24" s="78"/>
      <c r="F24" s="36">
        <f t="shared" si="3"/>
        <v>0</v>
      </c>
      <c r="G24" s="74"/>
      <c r="H24" s="41">
        <f t="shared" si="4"/>
        <v>0</v>
      </c>
      <c r="I24" s="58">
        <f t="shared" si="5"/>
        <v>0</v>
      </c>
      <c r="J24" s="68"/>
      <c r="K24" s="68"/>
      <c r="L24" s="15" t="s">
        <v>5</v>
      </c>
    </row>
    <row r="25" spans="1:12" ht="25.05" customHeight="1" x14ac:dyDescent="0.3">
      <c r="A25" s="7">
        <v>12</v>
      </c>
      <c r="B25" s="8" t="s">
        <v>168</v>
      </c>
      <c r="C25" s="54">
        <v>1</v>
      </c>
      <c r="D25" s="21" t="s">
        <v>3</v>
      </c>
      <c r="E25" s="78"/>
      <c r="F25" s="36">
        <f t="shared" si="3"/>
        <v>0</v>
      </c>
      <c r="G25" s="74"/>
      <c r="H25" s="41">
        <f t="shared" si="4"/>
        <v>0</v>
      </c>
      <c r="I25" s="58">
        <f t="shared" si="5"/>
        <v>0</v>
      </c>
      <c r="J25" s="68"/>
      <c r="K25" s="68"/>
      <c r="L25" s="57" t="s">
        <v>171</v>
      </c>
    </row>
    <row r="26" spans="1:12" ht="25.05" customHeight="1" x14ac:dyDescent="0.3">
      <c r="A26" s="7">
        <v>13</v>
      </c>
      <c r="B26" s="8" t="s">
        <v>167</v>
      </c>
      <c r="C26" s="54">
        <v>1</v>
      </c>
      <c r="D26" s="21" t="s">
        <v>3</v>
      </c>
      <c r="E26" s="78"/>
      <c r="F26" s="36">
        <f t="shared" si="3"/>
        <v>0</v>
      </c>
      <c r="G26" s="74"/>
      <c r="H26" s="41">
        <f t="shared" si="4"/>
        <v>0</v>
      </c>
      <c r="I26" s="58">
        <f t="shared" si="5"/>
        <v>0</v>
      </c>
      <c r="J26" s="68"/>
      <c r="K26" s="68"/>
      <c r="L26" s="57" t="s">
        <v>171</v>
      </c>
    </row>
    <row r="27" spans="1:12" ht="25.05" customHeight="1" thickBot="1" x14ac:dyDescent="0.35">
      <c r="A27" s="7">
        <v>14</v>
      </c>
      <c r="B27" s="8" t="s">
        <v>170</v>
      </c>
      <c r="C27" s="54">
        <v>1</v>
      </c>
      <c r="D27" s="21" t="s">
        <v>3</v>
      </c>
      <c r="E27" s="72"/>
      <c r="F27" s="36">
        <f t="shared" si="3"/>
        <v>0</v>
      </c>
      <c r="G27" s="74"/>
      <c r="H27" s="41">
        <f t="shared" si="4"/>
        <v>0</v>
      </c>
      <c r="I27" s="59">
        <f t="shared" si="5"/>
        <v>0</v>
      </c>
      <c r="J27" s="68"/>
      <c r="K27" s="68"/>
      <c r="L27" s="57" t="s">
        <v>171</v>
      </c>
    </row>
    <row r="28" spans="1:12" ht="28.8" customHeight="1" thickBot="1" x14ac:dyDescent="0.35">
      <c r="B28" s="117" t="s">
        <v>137</v>
      </c>
      <c r="C28" s="117"/>
      <c r="D28" s="117"/>
      <c r="E28" s="117"/>
      <c r="F28" s="91">
        <f>SUM(F14:F27)</f>
        <v>0</v>
      </c>
      <c r="H28" s="92">
        <f>SUM(H14:H27)</f>
        <v>0</v>
      </c>
      <c r="I28" s="66">
        <f>SUM(I14:I27)</f>
        <v>0</v>
      </c>
      <c r="J28" s="67"/>
      <c r="K28" s="67"/>
    </row>
  </sheetData>
  <autoFilter ref="A12:L12"/>
  <mergeCells count="5">
    <mergeCell ref="A5:L5"/>
    <mergeCell ref="B28:E28"/>
    <mergeCell ref="A3:B3"/>
    <mergeCell ref="C3:L3"/>
    <mergeCell ref="A10:L10"/>
  </mergeCells>
  <dataValidations count="1">
    <dataValidation allowBlank="1" showInputMessage="1" showErrorMessage="1" promptTitle="Należy wpisać stawkę VAT" prompt="0% lub 8% lub 23%" sqref="G14:G27"/>
  </dataValidations>
  <pageMargins left="0.70866141732283472" right="0.70866141732283472" top="0.55118110236220474" bottom="0.55118110236220474" header="0.31496062992125984" footer="0.31496062992125984"/>
  <pageSetup paperSize="9" scale="7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zoomScale="70" zoomScaleNormal="70" workbookViewId="0">
      <selection activeCell="J25" sqref="J25"/>
    </sheetView>
  </sheetViews>
  <sheetFormatPr defaultColWidth="8.5546875" defaultRowHeight="14.4" x14ac:dyDescent="0.3"/>
  <cols>
    <col min="1" max="1" width="5" style="1" customWidth="1"/>
    <col min="2" max="2" width="33" style="1" customWidth="1"/>
    <col min="3" max="3" width="74.77734375" style="1" customWidth="1"/>
    <col min="4" max="4" width="5.6640625" style="1" customWidth="1"/>
    <col min="5" max="5" width="5.77734375" style="11" customWidth="1"/>
    <col min="6" max="7" width="10.88671875" style="1" customWidth="1"/>
    <col min="8" max="8" width="8.77734375" style="1" customWidth="1"/>
    <col min="9" max="10" width="10.88671875" style="1" customWidth="1"/>
    <col min="11" max="12" width="15.6640625" style="1" customWidth="1"/>
    <col min="13" max="13" width="13.6640625" style="1" customWidth="1"/>
    <col min="14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6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6" x14ac:dyDescent="0.3">
      <c r="A5" s="116" t="s">
        <v>412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.6" x14ac:dyDescent="0.3">
      <c r="A6" s="122"/>
      <c r="B6" s="122"/>
      <c r="C6" s="122"/>
      <c r="D6" s="88"/>
      <c r="E6" s="88"/>
      <c r="F6" s="88"/>
      <c r="G6" s="88"/>
      <c r="H6" s="88"/>
      <c r="I6" s="88"/>
      <c r="J6" s="88"/>
      <c r="K6" s="88"/>
      <c r="L6" s="88"/>
      <c r="M6" s="2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x14ac:dyDescent="0.3">
      <c r="A10" s="29" t="s">
        <v>387</v>
      </c>
      <c r="B10" s="26"/>
      <c r="C10" s="26"/>
      <c r="D10" s="27"/>
      <c r="E10" s="26"/>
      <c r="F10" s="26"/>
      <c r="G10" s="26"/>
      <c r="H10" s="26"/>
      <c r="I10" s="26"/>
      <c r="J10" s="26"/>
      <c r="K10" s="26"/>
      <c r="L10" s="26"/>
    </row>
    <row r="11" spans="1:13" x14ac:dyDescent="0.3">
      <c r="A11" s="29" t="s">
        <v>343</v>
      </c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</row>
    <row r="12" spans="1:13" x14ac:dyDescent="0.3">
      <c r="A12" s="29"/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6"/>
      <c r="M12" s="26"/>
    </row>
    <row r="13" spans="1:13" ht="43.2" x14ac:dyDescent="0.3">
      <c r="A13" s="19" t="s">
        <v>0</v>
      </c>
      <c r="B13" s="127" t="s">
        <v>1</v>
      </c>
      <c r="C13" s="128"/>
      <c r="D13" s="89" t="s">
        <v>2</v>
      </c>
      <c r="E13" s="19" t="s">
        <v>65</v>
      </c>
      <c r="F13" s="19" t="s">
        <v>335</v>
      </c>
      <c r="G13" s="19" t="s">
        <v>336</v>
      </c>
      <c r="H13" s="19" t="s">
        <v>339</v>
      </c>
      <c r="I13" s="19" t="s">
        <v>337</v>
      </c>
      <c r="J13" s="19" t="s">
        <v>338</v>
      </c>
      <c r="K13" s="31" t="s">
        <v>374</v>
      </c>
      <c r="L13" s="31" t="s">
        <v>146</v>
      </c>
      <c r="M13" s="20" t="s">
        <v>334</v>
      </c>
    </row>
    <row r="14" spans="1:13" ht="14.4" customHeight="1" x14ac:dyDescent="0.3">
      <c r="A14" s="32">
        <v>1</v>
      </c>
      <c r="B14" s="129">
        <v>2</v>
      </c>
      <c r="C14" s="130"/>
      <c r="D14" s="33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86">
        <v>10</v>
      </c>
      <c r="L14" s="86">
        <v>11</v>
      </c>
      <c r="M14" s="32">
        <v>12</v>
      </c>
    </row>
    <row r="15" spans="1:13" ht="86.4" x14ac:dyDescent="0.3">
      <c r="A15" s="98">
        <v>1</v>
      </c>
      <c r="B15" s="99" t="s">
        <v>388</v>
      </c>
      <c r="C15" s="99" t="s">
        <v>389</v>
      </c>
      <c r="D15" s="98">
        <v>1</v>
      </c>
      <c r="E15" s="21" t="s">
        <v>3</v>
      </c>
      <c r="F15" s="100"/>
      <c r="G15" s="101">
        <f>D15*F15</f>
        <v>0</v>
      </c>
      <c r="H15" s="74"/>
      <c r="I15" s="102">
        <f>G15*H15</f>
        <v>0</v>
      </c>
      <c r="J15" s="102">
        <f>G15+I15</f>
        <v>0</v>
      </c>
      <c r="K15" s="103"/>
      <c r="L15" s="103"/>
      <c r="M15" s="104"/>
    </row>
    <row r="16" spans="1:13" ht="43.2" x14ac:dyDescent="0.3">
      <c r="A16" s="98">
        <v>2</v>
      </c>
      <c r="B16" s="105" t="s">
        <v>390</v>
      </c>
      <c r="C16" s="105" t="s">
        <v>391</v>
      </c>
      <c r="D16" s="106">
        <v>5</v>
      </c>
      <c r="E16" s="21" t="s">
        <v>392</v>
      </c>
      <c r="F16" s="100"/>
      <c r="G16" s="101">
        <f t="shared" ref="G16:G22" si="0">D16*F16</f>
        <v>0</v>
      </c>
      <c r="H16" s="74"/>
      <c r="I16" s="102">
        <f>G16*H16</f>
        <v>0</v>
      </c>
      <c r="J16" s="102">
        <f>G16+I16</f>
        <v>0</v>
      </c>
      <c r="K16" s="103"/>
      <c r="L16" s="103"/>
      <c r="M16" s="104"/>
    </row>
    <row r="17" spans="1:13" ht="43.2" x14ac:dyDescent="0.3">
      <c r="A17" s="98">
        <v>3</v>
      </c>
      <c r="B17" s="99" t="s">
        <v>393</v>
      </c>
      <c r="C17" s="99" t="s">
        <v>394</v>
      </c>
      <c r="D17" s="107">
        <v>3</v>
      </c>
      <c r="E17" s="21" t="s">
        <v>3</v>
      </c>
      <c r="F17" s="100"/>
      <c r="G17" s="101">
        <f t="shared" si="0"/>
        <v>0</v>
      </c>
      <c r="H17" s="74"/>
      <c r="I17" s="102">
        <f t="shared" ref="I17:I23" si="1">G17*H17</f>
        <v>0</v>
      </c>
      <c r="J17" s="102">
        <f t="shared" ref="J17:J23" si="2">G17+I17</f>
        <v>0</v>
      </c>
      <c r="K17" s="103"/>
      <c r="L17" s="103"/>
      <c r="M17" s="104"/>
    </row>
    <row r="18" spans="1:13" ht="43.2" x14ac:dyDescent="0.3">
      <c r="A18" s="107">
        <v>4</v>
      </c>
      <c r="B18" s="60" t="s">
        <v>395</v>
      </c>
      <c r="C18" s="60" t="s">
        <v>396</v>
      </c>
      <c r="D18" s="107">
        <v>1</v>
      </c>
      <c r="E18" s="21" t="s">
        <v>3</v>
      </c>
      <c r="F18" s="100"/>
      <c r="G18" s="101">
        <f t="shared" si="0"/>
        <v>0</v>
      </c>
      <c r="H18" s="74"/>
      <c r="I18" s="102">
        <f t="shared" si="1"/>
        <v>0</v>
      </c>
      <c r="J18" s="102">
        <f t="shared" si="2"/>
        <v>0</v>
      </c>
      <c r="K18" s="103"/>
      <c r="L18" s="103"/>
      <c r="M18" s="104"/>
    </row>
    <row r="19" spans="1:13" ht="28.8" x14ac:dyDescent="0.3">
      <c r="A19" s="98">
        <v>5</v>
      </c>
      <c r="B19" s="60" t="s">
        <v>397</v>
      </c>
      <c r="C19" s="60" t="s">
        <v>398</v>
      </c>
      <c r="D19" s="107">
        <v>1</v>
      </c>
      <c r="E19" s="21" t="s">
        <v>3</v>
      </c>
      <c r="F19" s="100"/>
      <c r="G19" s="101">
        <f t="shared" si="0"/>
        <v>0</v>
      </c>
      <c r="H19" s="74"/>
      <c r="I19" s="102">
        <f t="shared" si="1"/>
        <v>0</v>
      </c>
      <c r="J19" s="102">
        <f t="shared" si="2"/>
        <v>0</v>
      </c>
      <c r="K19" s="103"/>
      <c r="L19" s="103"/>
      <c r="M19" s="104"/>
    </row>
    <row r="20" spans="1:13" ht="28.8" x14ac:dyDescent="0.3">
      <c r="A20" s="107">
        <v>6</v>
      </c>
      <c r="B20" s="60" t="s">
        <v>399</v>
      </c>
      <c r="C20" s="60" t="s">
        <v>400</v>
      </c>
      <c r="D20" s="107">
        <v>2</v>
      </c>
      <c r="E20" s="21" t="s">
        <v>3</v>
      </c>
      <c r="F20" s="100"/>
      <c r="G20" s="101">
        <f t="shared" si="0"/>
        <v>0</v>
      </c>
      <c r="H20" s="74"/>
      <c r="I20" s="102">
        <f t="shared" si="1"/>
        <v>0</v>
      </c>
      <c r="J20" s="102">
        <f t="shared" si="2"/>
        <v>0</v>
      </c>
      <c r="K20" s="103"/>
      <c r="L20" s="103"/>
      <c r="M20" s="104"/>
    </row>
    <row r="21" spans="1:13" x14ac:dyDescent="0.3">
      <c r="A21" s="98">
        <v>7</v>
      </c>
      <c r="B21" s="60" t="s">
        <v>401</v>
      </c>
      <c r="C21" s="60" t="s">
        <v>402</v>
      </c>
      <c r="D21" s="107">
        <v>6</v>
      </c>
      <c r="E21" s="21" t="s">
        <v>3</v>
      </c>
      <c r="F21" s="100"/>
      <c r="G21" s="101">
        <f t="shared" si="0"/>
        <v>0</v>
      </c>
      <c r="H21" s="74"/>
      <c r="I21" s="102">
        <f t="shared" si="1"/>
        <v>0</v>
      </c>
      <c r="J21" s="102">
        <f t="shared" si="2"/>
        <v>0</v>
      </c>
      <c r="K21" s="103"/>
      <c r="L21" s="103"/>
      <c r="M21" s="104"/>
    </row>
    <row r="22" spans="1:13" ht="28.8" x14ac:dyDescent="0.3">
      <c r="A22" s="107">
        <v>8</v>
      </c>
      <c r="B22" s="60" t="s">
        <v>403</v>
      </c>
      <c r="C22" s="60" t="s">
        <v>404</v>
      </c>
      <c r="D22" s="107">
        <v>6</v>
      </c>
      <c r="E22" s="21" t="s">
        <v>3</v>
      </c>
      <c r="F22" s="100"/>
      <c r="G22" s="101">
        <f t="shared" si="0"/>
        <v>0</v>
      </c>
      <c r="H22" s="74"/>
      <c r="I22" s="102">
        <f>G22*H22</f>
        <v>0</v>
      </c>
      <c r="J22" s="102">
        <f t="shared" si="2"/>
        <v>0</v>
      </c>
      <c r="K22" s="103"/>
      <c r="L22" s="103"/>
      <c r="M22" s="104"/>
    </row>
    <row r="23" spans="1:13" ht="159" thickBot="1" x14ac:dyDescent="0.35">
      <c r="A23" s="107">
        <v>9</v>
      </c>
      <c r="B23" s="108" t="s">
        <v>405</v>
      </c>
      <c r="C23" s="108" t="s">
        <v>406</v>
      </c>
      <c r="D23" s="87">
        <v>2</v>
      </c>
      <c r="E23" s="109" t="s">
        <v>3</v>
      </c>
      <c r="F23" s="100"/>
      <c r="G23" s="101">
        <f>D23*F23</f>
        <v>0</v>
      </c>
      <c r="H23" s="74"/>
      <c r="I23" s="102">
        <f t="shared" si="1"/>
        <v>0</v>
      </c>
      <c r="J23" s="102">
        <f t="shared" si="2"/>
        <v>0</v>
      </c>
      <c r="K23" s="103"/>
      <c r="L23" s="103"/>
      <c r="M23" s="104"/>
    </row>
    <row r="24" spans="1:13" ht="15" thickBot="1" x14ac:dyDescent="0.35">
      <c r="B24" s="117" t="s">
        <v>137</v>
      </c>
      <c r="C24" s="117"/>
      <c r="D24" s="117"/>
      <c r="E24" s="117"/>
      <c r="F24" s="127"/>
      <c r="G24" s="66">
        <f>SUM(G15:G23)</f>
        <v>0</v>
      </c>
      <c r="I24" s="66">
        <f>SUM(I15:I23)</f>
        <v>0</v>
      </c>
      <c r="J24" s="66">
        <f>SUM(J15:J23)</f>
        <v>0</v>
      </c>
    </row>
  </sheetData>
  <mergeCells count="7">
    <mergeCell ref="B24:F24"/>
    <mergeCell ref="A3:B3"/>
    <mergeCell ref="C3:M3"/>
    <mergeCell ref="A5:M5"/>
    <mergeCell ref="A6:C6"/>
    <mergeCell ref="B13:C13"/>
    <mergeCell ref="B14:C14"/>
  </mergeCells>
  <dataValidations count="2">
    <dataValidation allowBlank="1" showInputMessage="1" showErrorMessage="1" prompt="Należy podać okres gwarancji (w mieisącach)." sqref="M15:M23"/>
    <dataValidation allowBlank="1" showInputMessage="1" showErrorMessage="1" promptTitle="Należy wpisać stawkę VAT" prompt="0% lub 8% lub 23%" sqref="H15:H23"/>
  </dataValidations>
  <pageMargins left="0.47244094488188981" right="0.47244094488188981" top="0.47244094488188981" bottom="0.47244094488188981" header="0.31496062992125984" footer="0.31496062992125984"/>
  <pageSetup paperSize="9" scale="6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70" zoomScaleNormal="70" workbookViewId="0">
      <selection activeCell="H20" sqref="H20"/>
    </sheetView>
  </sheetViews>
  <sheetFormatPr defaultColWidth="8.5546875" defaultRowHeight="14.4" x14ac:dyDescent="0.3"/>
  <cols>
    <col min="1" max="1" width="5" style="1" customWidth="1"/>
    <col min="2" max="2" width="37.33203125" style="1" customWidth="1"/>
    <col min="3" max="3" width="5.6640625" style="93" customWidth="1"/>
    <col min="4" max="4" width="5.77734375" style="93" customWidth="1"/>
    <col min="5" max="6" width="10.88671875" style="93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3" width="8.5546875" style="1"/>
    <col min="14" max="14" width="10.33203125" style="1" bestFit="1" customWidth="1"/>
    <col min="15" max="16384" width="8.5546875" style="1"/>
  </cols>
  <sheetData>
    <row r="1" spans="1:14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4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4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22.2" customHeight="1" x14ac:dyDescent="0.3">
      <c r="A5" s="116" t="s">
        <v>386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ht="17.399999999999999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x14ac:dyDescent="0.3">
      <c r="A7" s="49" t="s">
        <v>140</v>
      </c>
      <c r="B7" s="46"/>
      <c r="C7" s="46"/>
      <c r="D7" s="47"/>
      <c r="E7" s="46"/>
      <c r="F7" s="46"/>
      <c r="G7" s="46"/>
      <c r="H7" s="46"/>
      <c r="I7" s="46"/>
      <c r="J7" s="46"/>
      <c r="K7" s="46"/>
      <c r="L7" s="46"/>
    </row>
    <row r="8" spans="1:14" x14ac:dyDescent="0.3">
      <c r="A8" s="49" t="s">
        <v>141</v>
      </c>
      <c r="B8" s="46"/>
      <c r="C8" s="46"/>
      <c r="D8" s="47"/>
      <c r="E8" s="46"/>
      <c r="F8" s="46"/>
      <c r="G8" s="46"/>
      <c r="H8" s="46"/>
      <c r="I8" s="46"/>
      <c r="J8" s="46"/>
      <c r="K8" s="46"/>
      <c r="L8" s="46"/>
    </row>
    <row r="9" spans="1:14" x14ac:dyDescent="0.3">
      <c r="A9" s="29" t="s">
        <v>375</v>
      </c>
      <c r="B9" s="46"/>
      <c r="C9" s="46"/>
      <c r="D9" s="47"/>
      <c r="E9" s="46"/>
      <c r="F9" s="46"/>
      <c r="G9" s="46"/>
      <c r="H9" s="46"/>
      <c r="I9" s="46"/>
      <c r="J9" s="46"/>
      <c r="K9" s="46"/>
      <c r="L9" s="46"/>
    </row>
    <row r="10" spans="1:14" x14ac:dyDescent="0.3">
      <c r="A10" s="29" t="s">
        <v>340</v>
      </c>
      <c r="B10" s="26"/>
      <c r="C10" s="26"/>
      <c r="D10" s="27"/>
      <c r="E10" s="26"/>
      <c r="F10" s="26"/>
      <c r="G10" s="26"/>
      <c r="H10" s="26"/>
      <c r="I10" s="26"/>
      <c r="J10" s="26"/>
      <c r="K10" s="26"/>
      <c r="L10" s="26"/>
    </row>
    <row r="11" spans="1:14" ht="28.8" customHeight="1" x14ac:dyDescent="0.3">
      <c r="A11" s="125" t="s">
        <v>343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4" x14ac:dyDescent="0.3">
      <c r="A12" s="49"/>
      <c r="B12" s="46"/>
      <c r="C12" s="47"/>
      <c r="D12" s="46"/>
      <c r="E12" s="48"/>
      <c r="F12" s="48"/>
      <c r="G12" s="46"/>
      <c r="H12" s="46"/>
      <c r="I12" s="46"/>
      <c r="J12" s="46"/>
      <c r="K12" s="46"/>
      <c r="L12" s="46"/>
    </row>
    <row r="13" spans="1:14" ht="45" customHeight="1" x14ac:dyDescent="0.3">
      <c r="A13" s="19" t="s">
        <v>0</v>
      </c>
      <c r="B13" s="89" t="s">
        <v>1</v>
      </c>
      <c r="C13" s="89" t="s">
        <v>2</v>
      </c>
      <c r="D13" s="19" t="s">
        <v>65</v>
      </c>
      <c r="E13" s="19" t="s">
        <v>335</v>
      </c>
      <c r="F13" s="19" t="s">
        <v>336</v>
      </c>
      <c r="G13" s="19" t="s">
        <v>339</v>
      </c>
      <c r="H13" s="19" t="s">
        <v>337</v>
      </c>
      <c r="I13" s="19" t="s">
        <v>338</v>
      </c>
      <c r="J13" s="31" t="s">
        <v>374</v>
      </c>
      <c r="K13" s="31" t="s">
        <v>146</v>
      </c>
      <c r="L13" s="20" t="s">
        <v>334</v>
      </c>
    </row>
    <row r="14" spans="1:14" ht="13.8" customHeight="1" thickBot="1" x14ac:dyDescent="0.35">
      <c r="A14" s="32">
        <v>1</v>
      </c>
      <c r="B14" s="33">
        <v>2</v>
      </c>
      <c r="C14" s="33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50">
        <v>10</v>
      </c>
      <c r="K14" s="50">
        <v>11</v>
      </c>
      <c r="L14" s="64">
        <v>12</v>
      </c>
    </row>
    <row r="15" spans="1:14" ht="33.6" customHeight="1" x14ac:dyDescent="0.3">
      <c r="A15" s="61">
        <v>1</v>
      </c>
      <c r="B15" s="51" t="s">
        <v>175</v>
      </c>
      <c r="C15" s="23">
        <v>1</v>
      </c>
      <c r="D15" s="23" t="s">
        <v>3</v>
      </c>
      <c r="E15" s="72"/>
      <c r="F15" s="37">
        <f t="shared" ref="F15:F19" si="0">C15*E15</f>
        <v>0</v>
      </c>
      <c r="G15" s="70"/>
      <c r="H15" s="43">
        <f>F15*G15</f>
        <v>0</v>
      </c>
      <c r="I15" s="44">
        <f>F15+H15</f>
        <v>0</v>
      </c>
      <c r="J15" s="68"/>
      <c r="K15" s="69"/>
      <c r="L15" s="133"/>
      <c r="N15" s="40"/>
    </row>
    <row r="16" spans="1:14" ht="34.049999999999997" customHeight="1" x14ac:dyDescent="0.3">
      <c r="A16" s="61">
        <v>2</v>
      </c>
      <c r="B16" s="51" t="s">
        <v>178</v>
      </c>
      <c r="C16" s="23">
        <v>1</v>
      </c>
      <c r="D16" s="23" t="s">
        <v>3</v>
      </c>
      <c r="E16" s="72"/>
      <c r="F16" s="37">
        <f t="shared" si="0"/>
        <v>0</v>
      </c>
      <c r="G16" s="70"/>
      <c r="H16" s="43">
        <f t="shared" ref="H16:H19" si="1">F16*G16</f>
        <v>0</v>
      </c>
      <c r="I16" s="44">
        <f t="shared" ref="I16:I18" si="2">F16+H16</f>
        <v>0</v>
      </c>
      <c r="J16" s="68"/>
      <c r="K16" s="69"/>
      <c r="L16" s="134"/>
      <c r="N16" s="40"/>
    </row>
    <row r="17" spans="1:14" ht="34.049999999999997" customHeight="1" x14ac:dyDescent="0.3">
      <c r="A17" s="61">
        <v>3</v>
      </c>
      <c r="B17" s="51" t="s">
        <v>176</v>
      </c>
      <c r="C17" s="23">
        <v>1</v>
      </c>
      <c r="D17" s="23" t="s">
        <v>3</v>
      </c>
      <c r="E17" s="72"/>
      <c r="F17" s="37">
        <f>C17*E17</f>
        <v>0</v>
      </c>
      <c r="G17" s="70"/>
      <c r="H17" s="43">
        <f t="shared" si="1"/>
        <v>0</v>
      </c>
      <c r="I17" s="44">
        <f t="shared" si="2"/>
        <v>0</v>
      </c>
      <c r="J17" s="68"/>
      <c r="K17" s="69"/>
      <c r="L17" s="134"/>
    </row>
    <row r="18" spans="1:14" ht="34.049999999999997" customHeight="1" x14ac:dyDescent="0.3">
      <c r="A18" s="61">
        <v>4</v>
      </c>
      <c r="B18" s="51" t="s">
        <v>303</v>
      </c>
      <c r="C18" s="23">
        <v>1</v>
      </c>
      <c r="D18" s="23" t="s">
        <v>3</v>
      </c>
      <c r="E18" s="72"/>
      <c r="F18" s="37">
        <f t="shared" si="0"/>
        <v>0</v>
      </c>
      <c r="G18" s="71"/>
      <c r="H18" s="43">
        <f t="shared" si="1"/>
        <v>0</v>
      </c>
      <c r="I18" s="44">
        <f t="shared" si="2"/>
        <v>0</v>
      </c>
      <c r="J18" s="68"/>
      <c r="K18" s="69"/>
      <c r="L18" s="134"/>
    </row>
    <row r="19" spans="1:14" ht="34.049999999999997" customHeight="1" thickBot="1" x14ac:dyDescent="0.35">
      <c r="A19" s="25">
        <v>5</v>
      </c>
      <c r="B19" s="63" t="s">
        <v>174</v>
      </c>
      <c r="C19" s="52">
        <v>1</v>
      </c>
      <c r="D19" s="52" t="s">
        <v>3</v>
      </c>
      <c r="E19" s="73"/>
      <c r="F19" s="37">
        <f t="shared" si="0"/>
        <v>0</v>
      </c>
      <c r="G19" s="70"/>
      <c r="H19" s="43">
        <f t="shared" si="1"/>
        <v>0</v>
      </c>
      <c r="I19" s="44">
        <f>F19+H19</f>
        <v>0</v>
      </c>
      <c r="J19" s="68"/>
      <c r="K19" s="69"/>
      <c r="L19" s="135"/>
    </row>
    <row r="20" spans="1:14" ht="28.8" customHeight="1" thickBot="1" x14ac:dyDescent="0.35">
      <c r="B20" s="117" t="s">
        <v>137</v>
      </c>
      <c r="C20" s="117"/>
      <c r="D20" s="117"/>
      <c r="E20" s="117"/>
      <c r="F20" s="66">
        <f>SUM(F15:F19)</f>
        <v>0</v>
      </c>
      <c r="H20" s="66">
        <f>SUM(H15:H19)</f>
        <v>0</v>
      </c>
      <c r="I20" s="66">
        <f>SUM(I15:I19)</f>
        <v>0</v>
      </c>
      <c r="J20" s="67"/>
      <c r="K20" s="67"/>
    </row>
    <row r="21" spans="1:14" ht="19.8" customHeight="1" x14ac:dyDescent="0.3">
      <c r="A21" s="84"/>
      <c r="B21" s="84"/>
      <c r="C21" s="85"/>
      <c r="D21" s="85"/>
      <c r="E21" s="85"/>
      <c r="F21" s="85"/>
      <c r="G21" s="84"/>
      <c r="H21" s="84"/>
      <c r="I21" s="39"/>
      <c r="J21" s="84"/>
      <c r="K21" s="84"/>
      <c r="L21" s="84"/>
      <c r="M21" s="84"/>
      <c r="N21" s="84"/>
    </row>
    <row r="22" spans="1:14" s="111" customFormat="1" ht="19.8" customHeight="1" x14ac:dyDescent="0.3">
      <c r="A22" s="131" t="s">
        <v>202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10"/>
      <c r="N22" s="110"/>
    </row>
    <row r="23" spans="1:14" x14ac:dyDescent="0.3">
      <c r="A23" s="84" t="s">
        <v>179</v>
      </c>
      <c r="B23" s="84" t="s">
        <v>260</v>
      </c>
      <c r="C23" s="85"/>
      <c r="D23" s="85"/>
      <c r="E23" s="85"/>
      <c r="F23" s="85"/>
      <c r="G23" s="84"/>
      <c r="H23" s="84"/>
      <c r="I23" s="84"/>
      <c r="J23" s="84"/>
      <c r="K23" s="84"/>
      <c r="L23" s="84"/>
      <c r="M23" s="84"/>
      <c r="N23" s="84"/>
    </row>
    <row r="24" spans="1:14" x14ac:dyDescent="0.3">
      <c r="A24" s="84" t="s">
        <v>180</v>
      </c>
      <c r="B24" s="84" t="s">
        <v>181</v>
      </c>
      <c r="C24" s="85"/>
      <c r="D24" s="85"/>
      <c r="E24" s="85"/>
      <c r="F24" s="85"/>
      <c r="G24" s="84"/>
      <c r="H24" s="84"/>
      <c r="I24" s="84"/>
      <c r="J24" s="84"/>
      <c r="K24" s="84"/>
      <c r="L24" s="84"/>
      <c r="M24" s="84"/>
      <c r="N24" s="84"/>
    </row>
    <row r="25" spans="1:14" x14ac:dyDescent="0.3">
      <c r="A25" s="84" t="s">
        <v>182</v>
      </c>
      <c r="B25" s="84" t="s">
        <v>183</v>
      </c>
      <c r="C25" s="85"/>
      <c r="D25" s="85"/>
      <c r="E25" s="85"/>
      <c r="F25" s="85"/>
      <c r="G25" s="84"/>
      <c r="H25" s="84"/>
      <c r="I25" s="84"/>
      <c r="J25" s="84"/>
      <c r="K25" s="84"/>
      <c r="L25" s="84"/>
      <c r="M25" s="84"/>
      <c r="N25" s="84"/>
    </row>
    <row r="26" spans="1:14" x14ac:dyDescent="0.3">
      <c r="A26" s="84" t="s">
        <v>184</v>
      </c>
      <c r="B26" s="84" t="s">
        <v>185</v>
      </c>
      <c r="C26" s="85"/>
      <c r="D26" s="85"/>
      <c r="E26" s="85"/>
      <c r="F26" s="85"/>
      <c r="G26" s="84"/>
      <c r="H26" s="84"/>
      <c r="I26" s="84"/>
      <c r="J26" s="84"/>
      <c r="K26" s="84"/>
      <c r="L26" s="84"/>
      <c r="M26" s="84"/>
      <c r="N26" s="84"/>
    </row>
    <row r="27" spans="1:14" x14ac:dyDescent="0.3">
      <c r="A27" s="84" t="s">
        <v>186</v>
      </c>
      <c r="B27" s="84" t="s">
        <v>187</v>
      </c>
      <c r="C27" s="85"/>
      <c r="D27" s="85"/>
      <c r="E27" s="85"/>
      <c r="F27" s="85"/>
      <c r="G27" s="84"/>
      <c r="H27" s="84"/>
      <c r="I27" s="84"/>
      <c r="J27" s="84"/>
      <c r="K27" s="84"/>
      <c r="L27" s="84"/>
      <c r="M27" s="84"/>
      <c r="N27" s="84"/>
    </row>
    <row r="28" spans="1:14" x14ac:dyDescent="0.3">
      <c r="A28" s="84" t="s">
        <v>188</v>
      </c>
      <c r="B28" s="84" t="s">
        <v>189</v>
      </c>
      <c r="C28" s="85"/>
      <c r="D28" s="85"/>
      <c r="E28" s="85"/>
      <c r="F28" s="85"/>
      <c r="G28" s="84"/>
      <c r="H28" s="84"/>
      <c r="I28" s="84"/>
      <c r="J28" s="84"/>
      <c r="K28" s="84"/>
      <c r="L28" s="84"/>
      <c r="M28" s="84"/>
      <c r="N28" s="84"/>
    </row>
    <row r="29" spans="1:14" x14ac:dyDescent="0.3">
      <c r="A29" s="84" t="s">
        <v>190</v>
      </c>
      <c r="B29" s="84" t="s">
        <v>191</v>
      </c>
      <c r="C29" s="85"/>
      <c r="D29" s="85"/>
      <c r="E29" s="85"/>
      <c r="F29" s="85"/>
      <c r="G29" s="84"/>
      <c r="H29" s="84"/>
      <c r="I29" s="84"/>
      <c r="J29" s="84"/>
      <c r="K29" s="84"/>
      <c r="L29" s="84"/>
      <c r="M29" s="84"/>
      <c r="N29" s="84"/>
    </row>
    <row r="30" spans="1:14" x14ac:dyDescent="0.3">
      <c r="A30" s="84" t="s">
        <v>192</v>
      </c>
      <c r="B30" s="84" t="s">
        <v>193</v>
      </c>
      <c r="C30" s="85"/>
      <c r="D30" s="85"/>
      <c r="E30" s="85"/>
      <c r="F30" s="85"/>
      <c r="G30" s="84"/>
      <c r="H30" s="84"/>
      <c r="I30" s="84"/>
      <c r="J30" s="84"/>
      <c r="K30" s="84"/>
      <c r="L30" s="84"/>
      <c r="M30" s="84"/>
      <c r="N30" s="84"/>
    </row>
    <row r="31" spans="1:14" x14ac:dyDescent="0.3">
      <c r="A31" s="84" t="s">
        <v>194</v>
      </c>
      <c r="B31" s="84" t="s">
        <v>195</v>
      </c>
      <c r="C31" s="85"/>
      <c r="D31" s="85"/>
      <c r="E31" s="85"/>
      <c r="F31" s="85"/>
      <c r="G31" s="84"/>
      <c r="H31" s="84"/>
      <c r="I31" s="84"/>
      <c r="J31" s="84"/>
      <c r="K31" s="84"/>
      <c r="L31" s="84"/>
      <c r="M31" s="84"/>
      <c r="N31" s="84"/>
    </row>
    <row r="32" spans="1:14" x14ac:dyDescent="0.3">
      <c r="A32" s="84" t="s">
        <v>196</v>
      </c>
      <c r="B32" s="84" t="s">
        <v>197</v>
      </c>
      <c r="C32" s="85"/>
      <c r="D32" s="85"/>
      <c r="E32" s="85"/>
      <c r="F32" s="85"/>
      <c r="G32" s="84"/>
      <c r="H32" s="84"/>
      <c r="I32" s="84"/>
      <c r="J32" s="84"/>
      <c r="K32" s="84"/>
      <c r="L32" s="84"/>
      <c r="M32" s="84"/>
      <c r="N32" s="84"/>
    </row>
    <row r="33" spans="1:14" x14ac:dyDescent="0.3">
      <c r="A33" s="84" t="s">
        <v>198</v>
      </c>
      <c r="B33" s="84" t="s">
        <v>199</v>
      </c>
      <c r="C33" s="85"/>
      <c r="D33" s="85"/>
      <c r="E33" s="85"/>
      <c r="F33" s="85"/>
      <c r="G33" s="84"/>
      <c r="H33" s="84"/>
      <c r="I33" s="84"/>
      <c r="J33" s="84"/>
      <c r="K33" s="84"/>
      <c r="L33" s="84"/>
      <c r="M33" s="84"/>
      <c r="N33" s="84"/>
    </row>
    <row r="34" spans="1:14" x14ac:dyDescent="0.3">
      <c r="A34" s="84" t="s">
        <v>200</v>
      </c>
      <c r="B34" s="84" t="s">
        <v>201</v>
      </c>
      <c r="C34" s="85"/>
      <c r="D34" s="85"/>
      <c r="E34" s="85"/>
      <c r="F34" s="85"/>
      <c r="G34" s="84"/>
      <c r="H34" s="84"/>
      <c r="I34" s="84"/>
      <c r="J34" s="84"/>
      <c r="K34" s="84"/>
      <c r="L34" s="84"/>
      <c r="M34" s="84"/>
      <c r="N34" s="84"/>
    </row>
    <row r="35" spans="1:14" x14ac:dyDescent="0.3">
      <c r="A35" s="84"/>
      <c r="B35" s="84"/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</row>
    <row r="36" spans="1:14" ht="14.4" customHeight="1" x14ac:dyDescent="0.3">
      <c r="A36" s="131" t="s">
        <v>177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84"/>
      <c r="N36" s="84"/>
    </row>
    <row r="37" spans="1:14" x14ac:dyDescent="0.3">
      <c r="A37" s="84" t="s">
        <v>179</v>
      </c>
      <c r="B37" s="84" t="s">
        <v>261</v>
      </c>
      <c r="C37" s="85"/>
      <c r="D37" s="85"/>
      <c r="E37" s="85"/>
      <c r="F37" s="85"/>
      <c r="G37" s="84"/>
      <c r="H37" s="84"/>
      <c r="I37" s="84"/>
      <c r="J37" s="84"/>
      <c r="K37" s="84"/>
      <c r="L37" s="84"/>
      <c r="M37" s="84"/>
      <c r="N37" s="84"/>
    </row>
    <row r="38" spans="1:14" x14ac:dyDescent="0.3">
      <c r="A38" s="84" t="s">
        <v>180</v>
      </c>
      <c r="B38" s="84" t="s">
        <v>262</v>
      </c>
      <c r="C38" s="85"/>
      <c r="D38" s="85"/>
      <c r="E38" s="85"/>
      <c r="F38" s="85"/>
      <c r="G38" s="84"/>
      <c r="H38" s="84"/>
      <c r="I38" s="84"/>
      <c r="J38" s="84"/>
      <c r="K38" s="84"/>
      <c r="L38" s="84"/>
      <c r="M38" s="84"/>
      <c r="N38" s="84"/>
    </row>
    <row r="39" spans="1:14" x14ac:dyDescent="0.3">
      <c r="A39" s="84" t="s">
        <v>182</v>
      </c>
      <c r="B39" s="84" t="s">
        <v>263</v>
      </c>
      <c r="C39" s="85"/>
      <c r="D39" s="85"/>
      <c r="E39" s="85"/>
      <c r="F39" s="85"/>
      <c r="G39" s="84"/>
      <c r="H39" s="84"/>
      <c r="I39" s="84"/>
      <c r="J39" s="84"/>
      <c r="K39" s="84"/>
      <c r="L39" s="84"/>
      <c r="M39" s="84"/>
      <c r="N39" s="84"/>
    </row>
    <row r="40" spans="1:14" x14ac:dyDescent="0.3">
      <c r="A40" s="84" t="s">
        <v>184</v>
      </c>
      <c r="B40" s="84" t="s">
        <v>264</v>
      </c>
      <c r="C40" s="85"/>
      <c r="D40" s="85"/>
      <c r="E40" s="85"/>
      <c r="F40" s="85"/>
      <c r="G40" s="84"/>
      <c r="H40" s="84"/>
      <c r="I40" s="84"/>
      <c r="J40" s="84"/>
      <c r="K40" s="84"/>
      <c r="L40" s="84"/>
      <c r="M40" s="84"/>
      <c r="N40" s="84"/>
    </row>
    <row r="41" spans="1:14" x14ac:dyDescent="0.3">
      <c r="A41" s="84" t="s">
        <v>186</v>
      </c>
      <c r="B41" s="84" t="s">
        <v>265</v>
      </c>
      <c r="C41" s="85"/>
      <c r="D41" s="85"/>
      <c r="E41" s="85"/>
      <c r="F41" s="85"/>
      <c r="G41" s="84"/>
      <c r="H41" s="84"/>
      <c r="I41" s="84"/>
      <c r="J41" s="84"/>
      <c r="K41" s="84"/>
      <c r="L41" s="84"/>
      <c r="M41" s="84"/>
      <c r="N41" s="84"/>
    </row>
    <row r="42" spans="1:14" x14ac:dyDescent="0.3">
      <c r="A42" s="112" t="s">
        <v>273</v>
      </c>
      <c r="B42" s="84" t="s">
        <v>266</v>
      </c>
      <c r="C42" s="85"/>
      <c r="D42" s="85"/>
      <c r="E42" s="85"/>
      <c r="F42" s="85"/>
      <c r="G42" s="84"/>
      <c r="H42" s="84"/>
      <c r="I42" s="84"/>
      <c r="J42" s="84"/>
      <c r="K42" s="84"/>
      <c r="L42" s="84"/>
      <c r="M42" s="84"/>
      <c r="N42" s="84"/>
    </row>
    <row r="43" spans="1:14" x14ac:dyDescent="0.3">
      <c r="A43" s="112" t="s">
        <v>274</v>
      </c>
      <c r="B43" s="84" t="s">
        <v>267</v>
      </c>
      <c r="C43" s="85"/>
      <c r="D43" s="85"/>
      <c r="E43" s="85"/>
      <c r="F43" s="85"/>
      <c r="G43" s="84"/>
      <c r="H43" s="84"/>
      <c r="I43" s="84"/>
      <c r="J43" s="84"/>
      <c r="K43" s="84"/>
      <c r="L43" s="84"/>
      <c r="M43" s="84"/>
      <c r="N43" s="84"/>
    </row>
    <row r="44" spans="1:14" x14ac:dyDescent="0.3">
      <c r="A44" s="112" t="s">
        <v>275</v>
      </c>
      <c r="B44" s="84" t="s">
        <v>268</v>
      </c>
      <c r="C44" s="85"/>
      <c r="D44" s="85"/>
      <c r="E44" s="85"/>
      <c r="F44" s="85"/>
      <c r="G44" s="84"/>
      <c r="H44" s="84"/>
      <c r="I44" s="84"/>
      <c r="J44" s="84"/>
      <c r="K44" s="84"/>
      <c r="L44" s="84"/>
      <c r="M44" s="84"/>
      <c r="N44" s="84"/>
    </row>
    <row r="45" spans="1:14" x14ac:dyDescent="0.3">
      <c r="A45" s="84" t="s">
        <v>188</v>
      </c>
      <c r="B45" s="84" t="s">
        <v>269</v>
      </c>
      <c r="C45" s="85"/>
      <c r="D45" s="85"/>
      <c r="E45" s="85"/>
      <c r="F45" s="85"/>
      <c r="G45" s="84"/>
      <c r="H45" s="84"/>
      <c r="I45" s="84"/>
      <c r="J45" s="84"/>
      <c r="K45" s="84"/>
      <c r="L45" s="84"/>
      <c r="M45" s="84"/>
      <c r="N45" s="84"/>
    </row>
    <row r="46" spans="1:14" x14ac:dyDescent="0.3">
      <c r="A46" s="84" t="s">
        <v>190</v>
      </c>
      <c r="B46" s="84" t="s">
        <v>270</v>
      </c>
      <c r="C46" s="85"/>
      <c r="D46" s="85"/>
      <c r="E46" s="85"/>
      <c r="F46" s="85"/>
      <c r="G46" s="84"/>
      <c r="H46" s="84"/>
      <c r="I46" s="84"/>
      <c r="J46" s="84"/>
      <c r="K46" s="84"/>
      <c r="L46" s="84"/>
      <c r="M46" s="84"/>
      <c r="N46" s="84"/>
    </row>
    <row r="47" spans="1:14" x14ac:dyDescent="0.3">
      <c r="A47" s="84" t="s">
        <v>192</v>
      </c>
      <c r="B47" s="84" t="s">
        <v>271</v>
      </c>
      <c r="C47" s="85"/>
      <c r="D47" s="85"/>
      <c r="E47" s="85"/>
      <c r="F47" s="85"/>
      <c r="G47" s="84"/>
      <c r="H47" s="84"/>
      <c r="I47" s="84"/>
      <c r="J47" s="84"/>
      <c r="K47" s="84"/>
      <c r="L47" s="84"/>
      <c r="M47" s="84"/>
      <c r="N47" s="84"/>
    </row>
    <row r="48" spans="1:14" x14ac:dyDescent="0.3">
      <c r="A48" s="84" t="s">
        <v>194</v>
      </c>
      <c r="B48" s="84" t="s">
        <v>272</v>
      </c>
      <c r="C48" s="85"/>
      <c r="D48" s="85"/>
      <c r="E48" s="85"/>
      <c r="F48" s="85"/>
      <c r="G48" s="84"/>
      <c r="H48" s="84"/>
      <c r="I48" s="84"/>
      <c r="J48" s="84"/>
      <c r="K48" s="84"/>
      <c r="L48" s="84"/>
      <c r="M48" s="84"/>
      <c r="N48" s="84"/>
    </row>
    <row r="49" spans="1:14" x14ac:dyDescent="0.3">
      <c r="A49" s="84"/>
      <c r="B49" s="84"/>
      <c r="C49" s="85"/>
      <c r="D49" s="85"/>
      <c r="E49" s="85"/>
      <c r="F49" s="85"/>
      <c r="G49" s="84"/>
      <c r="H49" s="84"/>
      <c r="I49" s="84"/>
      <c r="J49" s="84"/>
      <c r="K49" s="84"/>
      <c r="L49" s="84"/>
      <c r="M49" s="84"/>
      <c r="N49" s="84"/>
    </row>
    <row r="50" spans="1:14" ht="16.2" customHeight="1" x14ac:dyDescent="0.3">
      <c r="A50" s="131" t="s">
        <v>203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84"/>
      <c r="N50" s="84"/>
    </row>
    <row r="51" spans="1:14" x14ac:dyDescent="0.3">
      <c r="A51" s="84" t="s">
        <v>179</v>
      </c>
      <c r="B51" s="84" t="s">
        <v>240</v>
      </c>
      <c r="C51" s="85"/>
      <c r="D51" s="85"/>
      <c r="E51" s="85"/>
      <c r="F51" s="85"/>
      <c r="G51" s="84"/>
      <c r="H51" s="84"/>
      <c r="I51" s="84"/>
      <c r="J51" s="84"/>
      <c r="K51" s="84"/>
      <c r="L51" s="84"/>
      <c r="M51" s="84"/>
      <c r="N51" s="84"/>
    </row>
    <row r="52" spans="1:14" x14ac:dyDescent="0.3">
      <c r="A52" s="84" t="s">
        <v>204</v>
      </c>
      <c r="B52" s="84"/>
      <c r="C52" s="85"/>
      <c r="D52" s="85"/>
      <c r="E52" s="85"/>
      <c r="F52" s="85"/>
      <c r="G52" s="84"/>
      <c r="H52" s="84"/>
      <c r="I52" s="84"/>
      <c r="J52" s="84"/>
      <c r="K52" s="84"/>
      <c r="L52" s="84"/>
      <c r="M52" s="84"/>
      <c r="N52" s="84"/>
    </row>
    <row r="53" spans="1:14" x14ac:dyDescent="0.3">
      <c r="A53" s="84" t="s">
        <v>180</v>
      </c>
      <c r="B53" s="84" t="s">
        <v>205</v>
      </c>
      <c r="C53" s="85"/>
      <c r="D53" s="85"/>
      <c r="E53" s="85"/>
      <c r="F53" s="85"/>
      <c r="G53" s="84"/>
      <c r="H53" s="84"/>
      <c r="I53" s="84"/>
      <c r="J53" s="84"/>
      <c r="K53" s="84"/>
      <c r="L53" s="84"/>
      <c r="M53" s="84"/>
      <c r="N53" s="84"/>
    </row>
    <row r="54" spans="1:14" x14ac:dyDescent="0.3">
      <c r="A54" s="84" t="s">
        <v>182</v>
      </c>
      <c r="B54" s="84" t="s">
        <v>206</v>
      </c>
      <c r="C54" s="85"/>
      <c r="D54" s="85"/>
      <c r="E54" s="85"/>
      <c r="F54" s="85"/>
      <c r="G54" s="84"/>
      <c r="H54" s="84"/>
      <c r="I54" s="84"/>
      <c r="J54" s="84"/>
      <c r="K54" s="84"/>
      <c r="L54" s="84"/>
      <c r="M54" s="84"/>
      <c r="N54" s="84"/>
    </row>
    <row r="55" spans="1:14" x14ac:dyDescent="0.3">
      <c r="A55" s="84" t="s">
        <v>184</v>
      </c>
      <c r="B55" s="84" t="s">
        <v>207</v>
      </c>
      <c r="C55" s="85"/>
      <c r="D55" s="85"/>
      <c r="E55" s="85"/>
      <c r="F55" s="85"/>
      <c r="G55" s="84"/>
      <c r="H55" s="84"/>
      <c r="I55" s="84"/>
      <c r="J55" s="84"/>
      <c r="K55" s="84"/>
      <c r="L55" s="84"/>
      <c r="M55" s="84"/>
      <c r="N55" s="84"/>
    </row>
    <row r="56" spans="1:14" x14ac:dyDescent="0.3">
      <c r="A56" s="113" t="s">
        <v>208</v>
      </c>
      <c r="B56" s="84"/>
      <c r="C56" s="85"/>
      <c r="D56" s="85"/>
      <c r="E56" s="85"/>
      <c r="F56" s="85"/>
      <c r="G56" s="84"/>
      <c r="H56" s="84"/>
      <c r="I56" s="84"/>
      <c r="J56" s="84"/>
      <c r="K56" s="84"/>
      <c r="L56" s="84"/>
      <c r="M56" s="84"/>
      <c r="N56" s="84"/>
    </row>
    <row r="57" spans="1:14" x14ac:dyDescent="0.3">
      <c r="A57" s="1" t="s">
        <v>186</v>
      </c>
      <c r="B57" s="1" t="s">
        <v>209</v>
      </c>
    </row>
    <row r="58" spans="1:14" x14ac:dyDescent="0.3">
      <c r="A58" s="1" t="s">
        <v>188</v>
      </c>
      <c r="B58" s="1" t="s">
        <v>210</v>
      </c>
    </row>
    <row r="59" spans="1:14" x14ac:dyDescent="0.3">
      <c r="A59" s="1" t="s">
        <v>190</v>
      </c>
      <c r="B59" s="1" t="s">
        <v>211</v>
      </c>
    </row>
    <row r="60" spans="1:14" x14ac:dyDescent="0.3">
      <c r="A60" s="1" t="s">
        <v>212</v>
      </c>
    </row>
    <row r="61" spans="1:14" x14ac:dyDescent="0.3">
      <c r="A61" s="1" t="s">
        <v>192</v>
      </c>
      <c r="B61" s="1" t="s">
        <v>213</v>
      </c>
    </row>
    <row r="62" spans="1:14" x14ac:dyDescent="0.3">
      <c r="A62" s="1" t="s">
        <v>194</v>
      </c>
      <c r="B62" s="1" t="s">
        <v>214</v>
      </c>
    </row>
    <row r="63" spans="1:14" x14ac:dyDescent="0.3">
      <c r="A63" s="1" t="s">
        <v>196</v>
      </c>
      <c r="B63" s="1" t="s">
        <v>215</v>
      </c>
    </row>
    <row r="64" spans="1:14" x14ac:dyDescent="0.3">
      <c r="A64" s="1" t="s">
        <v>198</v>
      </c>
      <c r="B64" s="1" t="s">
        <v>216</v>
      </c>
    </row>
    <row r="65" spans="1:2" x14ac:dyDescent="0.3">
      <c r="A65" s="1" t="s">
        <v>200</v>
      </c>
      <c r="B65" s="1" t="s">
        <v>217</v>
      </c>
    </row>
    <row r="66" spans="1:2" x14ac:dyDescent="0.3">
      <c r="A66" s="114" t="s">
        <v>241</v>
      </c>
      <c r="B66" s="1" t="s">
        <v>242</v>
      </c>
    </row>
    <row r="67" spans="1:2" x14ac:dyDescent="0.3">
      <c r="A67" s="114" t="s">
        <v>241</v>
      </c>
      <c r="B67" s="1" t="s">
        <v>243</v>
      </c>
    </row>
    <row r="68" spans="1:2" x14ac:dyDescent="0.3">
      <c r="A68" s="114" t="s">
        <v>241</v>
      </c>
      <c r="B68" s="1" t="s">
        <v>244</v>
      </c>
    </row>
    <row r="69" spans="1:2" x14ac:dyDescent="0.3">
      <c r="A69" s="114" t="s">
        <v>241</v>
      </c>
      <c r="B69" s="1" t="s">
        <v>245</v>
      </c>
    </row>
    <row r="70" spans="1:2" x14ac:dyDescent="0.3">
      <c r="A70" s="114" t="s">
        <v>241</v>
      </c>
      <c r="B70" s="1" t="s">
        <v>246</v>
      </c>
    </row>
    <row r="71" spans="1:2" x14ac:dyDescent="0.3">
      <c r="A71" s="114" t="s">
        <v>241</v>
      </c>
      <c r="B71" s="1" t="s">
        <v>247</v>
      </c>
    </row>
    <row r="72" spans="1:2" x14ac:dyDescent="0.3">
      <c r="A72" s="114" t="s">
        <v>241</v>
      </c>
      <c r="B72" s="1" t="s">
        <v>248</v>
      </c>
    </row>
    <row r="73" spans="1:2" x14ac:dyDescent="0.3">
      <c r="A73" s="114" t="s">
        <v>241</v>
      </c>
      <c r="B73" s="1" t="s">
        <v>249</v>
      </c>
    </row>
    <row r="74" spans="1:2" x14ac:dyDescent="0.3">
      <c r="A74" s="114" t="s">
        <v>241</v>
      </c>
      <c r="B74" s="1" t="s">
        <v>250</v>
      </c>
    </row>
    <row r="75" spans="1:2" x14ac:dyDescent="0.3">
      <c r="A75" s="114" t="s">
        <v>241</v>
      </c>
      <c r="B75" s="1" t="s">
        <v>251</v>
      </c>
    </row>
    <row r="76" spans="1:2" x14ac:dyDescent="0.3">
      <c r="A76" s="114" t="s">
        <v>241</v>
      </c>
      <c r="B76" s="1" t="s">
        <v>252</v>
      </c>
    </row>
    <row r="77" spans="1:2" x14ac:dyDescent="0.3">
      <c r="A77" s="1" t="s">
        <v>218</v>
      </c>
      <c r="B77" s="1" t="s">
        <v>219</v>
      </c>
    </row>
    <row r="78" spans="1:2" x14ac:dyDescent="0.3">
      <c r="A78" s="1" t="s">
        <v>220</v>
      </c>
      <c r="B78" s="1" t="s">
        <v>221</v>
      </c>
    </row>
    <row r="79" spans="1:2" x14ac:dyDescent="0.3">
      <c r="A79" s="1" t="s">
        <v>222</v>
      </c>
      <c r="B79" s="1" t="s">
        <v>223</v>
      </c>
    </row>
    <row r="80" spans="1:2" x14ac:dyDescent="0.3">
      <c r="A80" s="1" t="s">
        <v>224</v>
      </c>
      <c r="B80" s="1" t="s">
        <v>225</v>
      </c>
    </row>
    <row r="81" spans="1:12" x14ac:dyDescent="0.3">
      <c r="A81" s="114" t="s">
        <v>241</v>
      </c>
      <c r="B81" s="115" t="s">
        <v>253</v>
      </c>
    </row>
    <row r="82" spans="1:12" x14ac:dyDescent="0.3">
      <c r="A82" s="114" t="s">
        <v>241</v>
      </c>
      <c r="B82" s="1" t="s">
        <v>254</v>
      </c>
    </row>
    <row r="83" spans="1:12" x14ac:dyDescent="0.3">
      <c r="A83" s="114" t="s">
        <v>241</v>
      </c>
      <c r="B83" s="1" t="s">
        <v>255</v>
      </c>
    </row>
    <row r="84" spans="1:12" x14ac:dyDescent="0.3">
      <c r="A84" s="114" t="s">
        <v>241</v>
      </c>
      <c r="B84" s="1" t="s">
        <v>256</v>
      </c>
    </row>
    <row r="85" spans="1:12" x14ac:dyDescent="0.3">
      <c r="A85" s="114" t="s">
        <v>241</v>
      </c>
      <c r="B85" s="1" t="s">
        <v>257</v>
      </c>
    </row>
    <row r="86" spans="1:12" x14ac:dyDescent="0.3">
      <c r="A86" s="114" t="s">
        <v>241</v>
      </c>
      <c r="B86" s="1" t="s">
        <v>258</v>
      </c>
    </row>
    <row r="87" spans="1:12" x14ac:dyDescent="0.3">
      <c r="A87" s="114" t="s">
        <v>241</v>
      </c>
      <c r="B87" s="1" t="s">
        <v>259</v>
      </c>
    </row>
    <row r="88" spans="1:12" x14ac:dyDescent="0.3">
      <c r="A88" s="1" t="s">
        <v>226</v>
      </c>
      <c r="B88" s="1" t="s">
        <v>227</v>
      </c>
    </row>
    <row r="89" spans="1:12" x14ac:dyDescent="0.3">
      <c r="A89" s="1" t="s">
        <v>228</v>
      </c>
      <c r="B89" s="1" t="s">
        <v>229</v>
      </c>
    </row>
    <row r="90" spans="1:12" x14ac:dyDescent="0.3">
      <c r="A90" s="1" t="s">
        <v>230</v>
      </c>
      <c r="B90" s="1" t="s">
        <v>231</v>
      </c>
    </row>
    <row r="91" spans="1:12" x14ac:dyDescent="0.3">
      <c r="A91" s="1" t="s">
        <v>232</v>
      </c>
      <c r="B91" s="1" t="s">
        <v>233</v>
      </c>
    </row>
    <row r="92" spans="1:12" x14ac:dyDescent="0.3">
      <c r="A92" s="1" t="s">
        <v>234</v>
      </c>
      <c r="B92" s="1" t="s">
        <v>235</v>
      </c>
    </row>
    <row r="93" spans="1:12" x14ac:dyDescent="0.3">
      <c r="A93" s="1" t="s">
        <v>236</v>
      </c>
      <c r="B93" s="1" t="s">
        <v>237</v>
      </c>
    </row>
    <row r="94" spans="1:12" x14ac:dyDescent="0.3">
      <c r="A94" s="1" t="s">
        <v>238</v>
      </c>
      <c r="B94" s="1" t="s">
        <v>239</v>
      </c>
    </row>
    <row r="95" spans="1:12" ht="15.6" customHeight="1" x14ac:dyDescent="0.3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15.6" customHeight="1" x14ac:dyDescent="0.3">
      <c r="A96" s="132" t="s">
        <v>304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x14ac:dyDescent="0.3">
      <c r="A97" s="1" t="s">
        <v>179</v>
      </c>
      <c r="B97" s="1" t="s">
        <v>305</v>
      </c>
    </row>
    <row r="98" spans="1:12" x14ac:dyDescent="0.3">
      <c r="A98" s="1" t="s">
        <v>180</v>
      </c>
      <c r="B98" s="1" t="s">
        <v>306</v>
      </c>
    </row>
    <row r="99" spans="1:12" x14ac:dyDescent="0.3">
      <c r="A99" s="1" t="s">
        <v>182</v>
      </c>
      <c r="B99" s="1" t="s">
        <v>307</v>
      </c>
    </row>
    <row r="100" spans="1:12" x14ac:dyDescent="0.3">
      <c r="A100" s="1" t="s">
        <v>184</v>
      </c>
      <c r="B100" s="1" t="s">
        <v>308</v>
      </c>
    </row>
    <row r="101" spans="1:12" x14ac:dyDescent="0.3">
      <c r="A101" s="1" t="s">
        <v>186</v>
      </c>
      <c r="B101" s="1" t="s">
        <v>309</v>
      </c>
    </row>
    <row r="102" spans="1:12" x14ac:dyDescent="0.3">
      <c r="A102" s="1" t="s">
        <v>188</v>
      </c>
      <c r="B102" s="1" t="s">
        <v>310</v>
      </c>
    </row>
    <row r="104" spans="1:12" ht="15.6" customHeight="1" x14ac:dyDescent="0.3">
      <c r="A104" s="132" t="s">
        <v>302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1:12" x14ac:dyDescent="0.3">
      <c r="A105" s="1" t="s">
        <v>179</v>
      </c>
      <c r="B105" s="1" t="s">
        <v>276</v>
      </c>
    </row>
    <row r="106" spans="1:12" x14ac:dyDescent="0.3">
      <c r="A106" s="1" t="s">
        <v>180</v>
      </c>
      <c r="B106" s="1" t="s">
        <v>277</v>
      </c>
    </row>
    <row r="107" spans="1:12" x14ac:dyDescent="0.3">
      <c r="A107" s="1" t="s">
        <v>182</v>
      </c>
      <c r="B107" s="1" t="s">
        <v>278</v>
      </c>
    </row>
    <row r="108" spans="1:12" x14ac:dyDescent="0.3">
      <c r="A108" s="1" t="s">
        <v>184</v>
      </c>
      <c r="B108" s="1" t="s">
        <v>279</v>
      </c>
    </row>
    <row r="109" spans="1:12" x14ac:dyDescent="0.3">
      <c r="A109" s="1" t="s">
        <v>186</v>
      </c>
      <c r="B109" s="1" t="s">
        <v>280</v>
      </c>
    </row>
    <row r="110" spans="1:12" x14ac:dyDescent="0.3">
      <c r="A110" s="1" t="s">
        <v>188</v>
      </c>
      <c r="B110" s="1" t="s">
        <v>281</v>
      </c>
    </row>
    <row r="111" spans="1:12" x14ac:dyDescent="0.3">
      <c r="A111" s="1" t="s">
        <v>190</v>
      </c>
      <c r="B111" s="1" t="s">
        <v>283</v>
      </c>
    </row>
    <row r="112" spans="1:12" x14ac:dyDescent="0.3">
      <c r="A112" s="1" t="s">
        <v>192</v>
      </c>
      <c r="B112" s="1" t="s">
        <v>282</v>
      </c>
    </row>
    <row r="113" spans="1:2" x14ac:dyDescent="0.3">
      <c r="A113" s="1" t="s">
        <v>194</v>
      </c>
      <c r="B113" s="1" t="s">
        <v>283</v>
      </c>
    </row>
    <row r="114" spans="1:2" x14ac:dyDescent="0.3">
      <c r="A114" s="1" t="s">
        <v>196</v>
      </c>
      <c r="B114" s="1" t="s">
        <v>284</v>
      </c>
    </row>
    <row r="115" spans="1:2" x14ac:dyDescent="0.3">
      <c r="A115" s="1" t="s">
        <v>198</v>
      </c>
      <c r="B115" s="1" t="s">
        <v>285</v>
      </c>
    </row>
    <row r="116" spans="1:2" x14ac:dyDescent="0.3">
      <c r="A116" s="1" t="s">
        <v>200</v>
      </c>
      <c r="B116" s="1" t="s">
        <v>286</v>
      </c>
    </row>
    <row r="117" spans="1:2" x14ac:dyDescent="0.3">
      <c r="A117" s="1" t="s">
        <v>218</v>
      </c>
      <c r="B117" s="1" t="s">
        <v>287</v>
      </c>
    </row>
    <row r="118" spans="1:2" x14ac:dyDescent="0.3">
      <c r="A118" s="1" t="s">
        <v>220</v>
      </c>
      <c r="B118" s="1" t="s">
        <v>288</v>
      </c>
    </row>
    <row r="119" spans="1:2" x14ac:dyDescent="0.3">
      <c r="A119" s="1" t="s">
        <v>222</v>
      </c>
      <c r="B119" s="1" t="s">
        <v>289</v>
      </c>
    </row>
    <row r="120" spans="1:2" x14ac:dyDescent="0.3">
      <c r="A120" s="1" t="s">
        <v>224</v>
      </c>
      <c r="B120" s="1" t="s">
        <v>290</v>
      </c>
    </row>
    <row r="121" spans="1:2" x14ac:dyDescent="0.3">
      <c r="A121" s="1" t="s">
        <v>226</v>
      </c>
      <c r="B121" s="1" t="s">
        <v>291</v>
      </c>
    </row>
    <row r="122" spans="1:2" x14ac:dyDescent="0.3">
      <c r="A122" s="114" t="s">
        <v>297</v>
      </c>
      <c r="B122" s="1" t="s">
        <v>292</v>
      </c>
    </row>
    <row r="123" spans="1:2" x14ac:dyDescent="0.3">
      <c r="A123" s="114" t="s">
        <v>298</v>
      </c>
      <c r="B123" s="1" t="s">
        <v>293</v>
      </c>
    </row>
    <row r="124" spans="1:2" x14ac:dyDescent="0.3">
      <c r="A124" s="114" t="s">
        <v>299</v>
      </c>
      <c r="B124" s="1" t="s">
        <v>294</v>
      </c>
    </row>
    <row r="125" spans="1:2" x14ac:dyDescent="0.3">
      <c r="A125" s="114" t="s">
        <v>300</v>
      </c>
      <c r="B125" s="1" t="s">
        <v>295</v>
      </c>
    </row>
    <row r="126" spans="1:2" x14ac:dyDescent="0.3">
      <c r="A126" s="114" t="s">
        <v>301</v>
      </c>
      <c r="B126" s="1" t="s">
        <v>296</v>
      </c>
    </row>
  </sheetData>
  <mergeCells count="13">
    <mergeCell ref="A96:L96"/>
    <mergeCell ref="A104:L104"/>
    <mergeCell ref="A5:L5"/>
    <mergeCell ref="A6:B6"/>
    <mergeCell ref="B20:E20"/>
    <mergeCell ref="A22:L22"/>
    <mergeCell ref="A50:L50"/>
    <mergeCell ref="L15:L19"/>
    <mergeCell ref="A3:B3"/>
    <mergeCell ref="C3:L3"/>
    <mergeCell ref="A11:L11"/>
    <mergeCell ref="A36:L36"/>
    <mergeCell ref="A95:L95"/>
  </mergeCells>
  <dataValidations count="2">
    <dataValidation allowBlank="1" showInputMessage="1" showErrorMessage="1" promptTitle="Należy wpisać stawkę VAT" prompt="0% lub 8% lub 23%" sqref="G15:G19"/>
    <dataValidation allowBlank="1" showInputMessage="1" showErrorMessage="1" prompt="Należy podać okres gwarancji (w mieisącach). Okres gwarancji stanowi kryterium oceny ofert" sqref="L15:L19"/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="70" zoomScaleNormal="70" workbookViewId="0">
      <pane ySplit="13" topLeftCell="A71" activePane="bottomLeft" state="frozen"/>
      <selection pane="bottomLeft" activeCell="F56" sqref="F56"/>
    </sheetView>
  </sheetViews>
  <sheetFormatPr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6.218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3" width="14.44140625" style="1" customWidth="1"/>
    <col min="14" max="14" width="8.88671875" style="1" customWidth="1"/>
    <col min="15" max="16384" width="8.88671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6" x14ac:dyDescent="0.3">
      <c r="A5" s="116" t="s">
        <v>353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.6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x14ac:dyDescent="0.3">
      <c r="A10" s="121" t="s">
        <v>342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.6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60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333</v>
      </c>
      <c r="M12" s="20" t="s">
        <v>332</v>
      </c>
    </row>
    <row r="13" spans="1:13" s="94" customFormat="1" ht="13.8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4">
        <v>12</v>
      </c>
      <c r="M13" s="34">
        <v>13</v>
      </c>
    </row>
    <row r="14" spans="1:13" ht="34.049999999999997" customHeight="1" x14ac:dyDescent="0.3">
      <c r="A14" s="3">
        <v>1</v>
      </c>
      <c r="B14" s="4" t="s">
        <v>138</v>
      </c>
      <c r="C14" s="3">
        <v>1</v>
      </c>
      <c r="D14" s="3" t="s">
        <v>4</v>
      </c>
      <c r="E14" s="78"/>
      <c r="F14" s="36">
        <f>C14*E14</f>
        <v>0</v>
      </c>
      <c r="G14" s="81"/>
      <c r="H14" s="38">
        <f>F14*G14</f>
        <v>0</v>
      </c>
      <c r="I14" s="41">
        <f>F14+H14</f>
        <v>0</v>
      </c>
      <c r="J14" s="75"/>
      <c r="K14" s="75"/>
      <c r="L14" s="18"/>
      <c r="M14" s="6" t="s">
        <v>5</v>
      </c>
    </row>
    <row r="15" spans="1:13" ht="34.049999999999997" customHeight="1" x14ac:dyDescent="0.3">
      <c r="A15" s="7">
        <v>2</v>
      </c>
      <c r="B15" s="8" t="s">
        <v>363</v>
      </c>
      <c r="C15" s="7">
        <v>4</v>
      </c>
      <c r="D15" s="7" t="s">
        <v>4</v>
      </c>
      <c r="E15" s="72"/>
      <c r="F15" s="36">
        <f t="shared" ref="F15:F78" si="0">C15*E15</f>
        <v>0</v>
      </c>
      <c r="G15" s="81"/>
      <c r="H15" s="38">
        <f t="shared" ref="H15:H78" si="1">F15*G15</f>
        <v>0</v>
      </c>
      <c r="I15" s="41">
        <f>F15+H15</f>
        <v>0</v>
      </c>
      <c r="J15" s="75"/>
      <c r="K15" s="75"/>
      <c r="L15" s="9"/>
      <c r="M15" s="6" t="s">
        <v>5</v>
      </c>
    </row>
    <row r="16" spans="1:13" ht="34.049999999999997" customHeight="1" x14ac:dyDescent="0.3">
      <c r="A16" s="3">
        <v>3</v>
      </c>
      <c r="B16" s="8" t="s">
        <v>345</v>
      </c>
      <c r="C16" s="7">
        <v>2</v>
      </c>
      <c r="D16" s="7" t="s">
        <v>3</v>
      </c>
      <c r="E16" s="72"/>
      <c r="F16" s="36">
        <f t="shared" si="0"/>
        <v>0</v>
      </c>
      <c r="G16" s="81"/>
      <c r="H16" s="38">
        <f t="shared" si="1"/>
        <v>0</v>
      </c>
      <c r="I16" s="41">
        <f>F16+H16</f>
        <v>0</v>
      </c>
      <c r="J16" s="75"/>
      <c r="K16" s="75"/>
      <c r="L16" s="9"/>
      <c r="M16" s="9"/>
    </row>
    <row r="17" spans="1:13" ht="34.049999999999997" customHeight="1" x14ac:dyDescent="0.3">
      <c r="A17" s="3">
        <v>4</v>
      </c>
      <c r="B17" s="8" t="s">
        <v>344</v>
      </c>
      <c r="C17" s="7">
        <v>80</v>
      </c>
      <c r="D17" s="7" t="s">
        <v>3</v>
      </c>
      <c r="E17" s="72"/>
      <c r="F17" s="36">
        <f t="shared" si="0"/>
        <v>0</v>
      </c>
      <c r="G17" s="81"/>
      <c r="H17" s="38">
        <f t="shared" si="1"/>
        <v>0</v>
      </c>
      <c r="I17" s="41">
        <f t="shared" ref="I17:I79" si="2">F17+H17</f>
        <v>0</v>
      </c>
      <c r="J17" s="75"/>
      <c r="K17" s="75"/>
      <c r="L17" s="9"/>
      <c r="M17" s="6" t="s">
        <v>5</v>
      </c>
    </row>
    <row r="18" spans="1:13" ht="34.049999999999997" customHeight="1" x14ac:dyDescent="0.3">
      <c r="A18" s="7">
        <v>5</v>
      </c>
      <c r="B18" s="8" t="s">
        <v>364</v>
      </c>
      <c r="C18" s="7">
        <v>8</v>
      </c>
      <c r="D18" s="7" t="s">
        <v>3</v>
      </c>
      <c r="E18" s="72"/>
      <c r="F18" s="36">
        <f>C18*E18</f>
        <v>0</v>
      </c>
      <c r="G18" s="81"/>
      <c r="H18" s="38">
        <f t="shared" si="1"/>
        <v>0</v>
      </c>
      <c r="I18" s="41">
        <f t="shared" si="2"/>
        <v>0</v>
      </c>
      <c r="J18" s="75"/>
      <c r="K18" s="75"/>
      <c r="L18" s="9"/>
      <c r="M18" s="6" t="s">
        <v>5</v>
      </c>
    </row>
    <row r="19" spans="1:13" ht="34.049999999999997" customHeight="1" x14ac:dyDescent="0.3">
      <c r="A19" s="3">
        <v>6</v>
      </c>
      <c r="B19" s="8" t="s">
        <v>58</v>
      </c>
      <c r="C19" s="7">
        <v>20</v>
      </c>
      <c r="D19" s="7" t="s">
        <v>3</v>
      </c>
      <c r="E19" s="72"/>
      <c r="F19" s="36">
        <f t="shared" si="0"/>
        <v>0</v>
      </c>
      <c r="G19" s="81"/>
      <c r="H19" s="38">
        <f t="shared" si="1"/>
        <v>0</v>
      </c>
      <c r="I19" s="41">
        <f t="shared" si="2"/>
        <v>0</v>
      </c>
      <c r="J19" s="75"/>
      <c r="K19" s="75"/>
      <c r="L19" s="9"/>
      <c r="M19" s="6" t="s">
        <v>5</v>
      </c>
    </row>
    <row r="20" spans="1:13" ht="34.049999999999997" customHeight="1" x14ac:dyDescent="0.3">
      <c r="A20" s="3">
        <v>7</v>
      </c>
      <c r="B20" s="10" t="s">
        <v>357</v>
      </c>
      <c r="C20" s="7">
        <v>8</v>
      </c>
      <c r="D20" s="7" t="s">
        <v>3</v>
      </c>
      <c r="E20" s="72"/>
      <c r="F20" s="36">
        <f t="shared" si="0"/>
        <v>0</v>
      </c>
      <c r="G20" s="81"/>
      <c r="H20" s="38">
        <f t="shared" si="1"/>
        <v>0</v>
      </c>
      <c r="I20" s="41">
        <f t="shared" si="2"/>
        <v>0</v>
      </c>
      <c r="J20" s="75"/>
      <c r="K20" s="75"/>
      <c r="L20" s="9"/>
      <c r="M20" s="9"/>
    </row>
    <row r="21" spans="1:13" ht="34.049999999999997" customHeight="1" x14ac:dyDescent="0.3">
      <c r="A21" s="7">
        <v>8</v>
      </c>
      <c r="B21" s="8" t="s">
        <v>49</v>
      </c>
      <c r="C21" s="7">
        <v>30</v>
      </c>
      <c r="D21" s="7" t="s">
        <v>4</v>
      </c>
      <c r="E21" s="72"/>
      <c r="F21" s="36">
        <f t="shared" si="0"/>
        <v>0</v>
      </c>
      <c r="G21" s="81"/>
      <c r="H21" s="38">
        <f t="shared" si="1"/>
        <v>0</v>
      </c>
      <c r="I21" s="41">
        <f t="shared" si="2"/>
        <v>0</v>
      </c>
      <c r="J21" s="75"/>
      <c r="K21" s="75"/>
      <c r="L21" s="9"/>
      <c r="M21" s="9"/>
    </row>
    <row r="22" spans="1:13" ht="34.049999999999997" customHeight="1" x14ac:dyDescent="0.3">
      <c r="A22" s="3">
        <v>9</v>
      </c>
      <c r="B22" s="8" t="s">
        <v>50</v>
      </c>
      <c r="C22" s="7">
        <v>25</v>
      </c>
      <c r="D22" s="7" t="s">
        <v>4</v>
      </c>
      <c r="E22" s="72"/>
      <c r="F22" s="36">
        <f t="shared" si="0"/>
        <v>0</v>
      </c>
      <c r="G22" s="81"/>
      <c r="H22" s="38">
        <f t="shared" si="1"/>
        <v>0</v>
      </c>
      <c r="I22" s="41">
        <f t="shared" si="2"/>
        <v>0</v>
      </c>
      <c r="J22" s="75"/>
      <c r="K22" s="75"/>
      <c r="L22" s="9"/>
      <c r="M22" s="9"/>
    </row>
    <row r="23" spans="1:13" ht="34.049999999999997" customHeight="1" x14ac:dyDescent="0.3">
      <c r="A23" s="3">
        <v>10</v>
      </c>
      <c r="B23" s="13" t="s">
        <v>51</v>
      </c>
      <c r="C23" s="12">
        <v>20</v>
      </c>
      <c r="D23" s="12" t="s">
        <v>4</v>
      </c>
      <c r="E23" s="72"/>
      <c r="F23" s="36">
        <f t="shared" si="0"/>
        <v>0</v>
      </c>
      <c r="G23" s="74"/>
      <c r="H23" s="38">
        <f t="shared" si="1"/>
        <v>0</v>
      </c>
      <c r="I23" s="41">
        <f t="shared" si="2"/>
        <v>0</v>
      </c>
      <c r="J23" s="75"/>
      <c r="K23" s="75"/>
      <c r="L23" s="9"/>
      <c r="M23" s="9"/>
    </row>
    <row r="24" spans="1:13" ht="34.049999999999997" customHeight="1" x14ac:dyDescent="0.3">
      <c r="A24" s="7">
        <v>11</v>
      </c>
      <c r="B24" s="13" t="s">
        <v>53</v>
      </c>
      <c r="C24" s="12">
        <v>4</v>
      </c>
      <c r="D24" s="12" t="s">
        <v>4</v>
      </c>
      <c r="E24" s="72"/>
      <c r="F24" s="36">
        <f t="shared" si="0"/>
        <v>0</v>
      </c>
      <c r="G24" s="74"/>
      <c r="H24" s="38">
        <f t="shared" si="1"/>
        <v>0</v>
      </c>
      <c r="I24" s="41">
        <f t="shared" si="2"/>
        <v>0</v>
      </c>
      <c r="J24" s="75"/>
      <c r="K24" s="75"/>
      <c r="L24" s="9"/>
      <c r="M24" s="6" t="s">
        <v>5</v>
      </c>
    </row>
    <row r="25" spans="1:13" ht="34.049999999999997" customHeight="1" x14ac:dyDescent="0.3">
      <c r="A25" s="3">
        <v>12</v>
      </c>
      <c r="B25" s="13" t="s">
        <v>54</v>
      </c>
      <c r="C25" s="12">
        <v>4</v>
      </c>
      <c r="D25" s="12" t="s">
        <v>4</v>
      </c>
      <c r="E25" s="72"/>
      <c r="F25" s="36">
        <f t="shared" si="0"/>
        <v>0</v>
      </c>
      <c r="G25" s="74"/>
      <c r="H25" s="38">
        <f t="shared" si="1"/>
        <v>0</v>
      </c>
      <c r="I25" s="41">
        <f t="shared" si="2"/>
        <v>0</v>
      </c>
      <c r="J25" s="75"/>
      <c r="K25" s="75"/>
      <c r="L25" s="9"/>
      <c r="M25" s="6" t="s">
        <v>5</v>
      </c>
    </row>
    <row r="26" spans="1:13" ht="37.200000000000003" customHeight="1" x14ac:dyDescent="0.3">
      <c r="A26" s="3">
        <v>13</v>
      </c>
      <c r="B26" s="13" t="s">
        <v>358</v>
      </c>
      <c r="C26" s="12">
        <v>10</v>
      </c>
      <c r="D26" s="12" t="s">
        <v>3</v>
      </c>
      <c r="E26" s="72"/>
      <c r="F26" s="36">
        <f t="shared" si="0"/>
        <v>0</v>
      </c>
      <c r="G26" s="74"/>
      <c r="H26" s="38">
        <f t="shared" si="1"/>
        <v>0</v>
      </c>
      <c r="I26" s="41">
        <f t="shared" si="2"/>
        <v>0</v>
      </c>
      <c r="J26" s="75"/>
      <c r="K26" s="75"/>
      <c r="L26" s="9"/>
      <c r="M26" s="6" t="s">
        <v>5</v>
      </c>
    </row>
    <row r="27" spans="1:13" ht="34.049999999999997" customHeight="1" x14ac:dyDescent="0.3">
      <c r="A27" s="7">
        <v>14</v>
      </c>
      <c r="B27" s="13" t="s">
        <v>10</v>
      </c>
      <c r="C27" s="12">
        <v>30</v>
      </c>
      <c r="D27" s="12" t="s">
        <v>3</v>
      </c>
      <c r="E27" s="72"/>
      <c r="F27" s="36">
        <f t="shared" si="0"/>
        <v>0</v>
      </c>
      <c r="G27" s="74"/>
      <c r="H27" s="38">
        <f t="shared" si="1"/>
        <v>0</v>
      </c>
      <c r="I27" s="41">
        <f t="shared" si="2"/>
        <v>0</v>
      </c>
      <c r="J27" s="75"/>
      <c r="K27" s="75"/>
      <c r="L27" s="9"/>
      <c r="M27" s="6" t="s">
        <v>5</v>
      </c>
    </row>
    <row r="28" spans="1:13" ht="48.6" customHeight="1" x14ac:dyDescent="0.3">
      <c r="A28" s="3">
        <v>15</v>
      </c>
      <c r="B28" s="13" t="s">
        <v>359</v>
      </c>
      <c r="C28" s="12">
        <v>20</v>
      </c>
      <c r="D28" s="12" t="s">
        <v>3</v>
      </c>
      <c r="E28" s="72"/>
      <c r="F28" s="36">
        <f t="shared" si="0"/>
        <v>0</v>
      </c>
      <c r="G28" s="74"/>
      <c r="H28" s="38">
        <f t="shared" si="1"/>
        <v>0</v>
      </c>
      <c r="I28" s="41">
        <f t="shared" si="2"/>
        <v>0</v>
      </c>
      <c r="J28" s="75"/>
      <c r="K28" s="75"/>
      <c r="L28" s="45"/>
      <c r="M28" s="6" t="s">
        <v>5</v>
      </c>
    </row>
    <row r="29" spans="1:13" ht="34.049999999999997" customHeight="1" x14ac:dyDescent="0.3">
      <c r="A29" s="3">
        <v>16</v>
      </c>
      <c r="B29" s="13" t="s">
        <v>150</v>
      </c>
      <c r="C29" s="12">
        <v>2</v>
      </c>
      <c r="D29" s="12" t="s">
        <v>4</v>
      </c>
      <c r="E29" s="72"/>
      <c r="F29" s="36">
        <f t="shared" si="0"/>
        <v>0</v>
      </c>
      <c r="G29" s="74"/>
      <c r="H29" s="38">
        <f t="shared" si="1"/>
        <v>0</v>
      </c>
      <c r="I29" s="41">
        <f t="shared" si="2"/>
        <v>0</v>
      </c>
      <c r="J29" s="75"/>
      <c r="K29" s="75"/>
      <c r="L29" s="9"/>
      <c r="M29" s="6" t="s">
        <v>5</v>
      </c>
    </row>
    <row r="30" spans="1:13" ht="34.049999999999997" customHeight="1" x14ac:dyDescent="0.3">
      <c r="A30" s="7">
        <v>17</v>
      </c>
      <c r="B30" s="13" t="s">
        <v>11</v>
      </c>
      <c r="C30" s="12">
        <v>1</v>
      </c>
      <c r="D30" s="12" t="s">
        <v>4</v>
      </c>
      <c r="E30" s="72"/>
      <c r="F30" s="36">
        <f t="shared" si="0"/>
        <v>0</v>
      </c>
      <c r="G30" s="74"/>
      <c r="H30" s="38">
        <f t="shared" si="1"/>
        <v>0</v>
      </c>
      <c r="I30" s="41">
        <f t="shared" si="2"/>
        <v>0</v>
      </c>
      <c r="J30" s="75"/>
      <c r="K30" s="75"/>
      <c r="L30" s="9"/>
      <c r="M30" s="6" t="s">
        <v>5</v>
      </c>
    </row>
    <row r="31" spans="1:13" ht="34.049999999999997" customHeight="1" x14ac:dyDescent="0.3">
      <c r="A31" s="3">
        <v>18</v>
      </c>
      <c r="B31" s="13" t="s">
        <v>360</v>
      </c>
      <c r="C31" s="12">
        <v>4</v>
      </c>
      <c r="D31" s="12" t="s">
        <v>4</v>
      </c>
      <c r="E31" s="72"/>
      <c r="F31" s="36">
        <f t="shared" si="0"/>
        <v>0</v>
      </c>
      <c r="G31" s="74"/>
      <c r="H31" s="38">
        <f t="shared" si="1"/>
        <v>0</v>
      </c>
      <c r="I31" s="41">
        <f t="shared" si="2"/>
        <v>0</v>
      </c>
      <c r="J31" s="75"/>
      <c r="K31" s="75"/>
      <c r="L31" s="9"/>
      <c r="M31" s="9"/>
    </row>
    <row r="32" spans="1:13" ht="34.049999999999997" customHeight="1" x14ac:dyDescent="0.3">
      <c r="A32" s="3">
        <v>19</v>
      </c>
      <c r="B32" s="13" t="s">
        <v>12</v>
      </c>
      <c r="C32" s="12">
        <v>20</v>
      </c>
      <c r="D32" s="12" t="s">
        <v>3</v>
      </c>
      <c r="E32" s="72"/>
      <c r="F32" s="36">
        <f t="shared" si="0"/>
        <v>0</v>
      </c>
      <c r="G32" s="74"/>
      <c r="H32" s="38">
        <f t="shared" si="1"/>
        <v>0</v>
      </c>
      <c r="I32" s="41">
        <f t="shared" si="2"/>
        <v>0</v>
      </c>
      <c r="J32" s="75"/>
      <c r="K32" s="75"/>
      <c r="L32" s="9"/>
      <c r="M32" s="6" t="s">
        <v>5</v>
      </c>
    </row>
    <row r="33" spans="1:13" ht="34.049999999999997" customHeight="1" x14ac:dyDescent="0.3">
      <c r="A33" s="7">
        <v>20</v>
      </c>
      <c r="B33" s="13" t="s">
        <v>43</v>
      </c>
      <c r="C33" s="12">
        <v>4</v>
      </c>
      <c r="D33" s="12" t="s">
        <v>4</v>
      </c>
      <c r="E33" s="72"/>
      <c r="F33" s="36">
        <f t="shared" si="0"/>
        <v>0</v>
      </c>
      <c r="G33" s="74"/>
      <c r="H33" s="38">
        <f t="shared" si="1"/>
        <v>0</v>
      </c>
      <c r="I33" s="41">
        <f t="shared" si="2"/>
        <v>0</v>
      </c>
      <c r="J33" s="75"/>
      <c r="K33" s="75"/>
      <c r="L33" s="9"/>
      <c r="M33" s="6" t="s">
        <v>5</v>
      </c>
    </row>
    <row r="34" spans="1:13" ht="34.049999999999997" customHeight="1" x14ac:dyDescent="0.3">
      <c r="A34" s="3">
        <v>21</v>
      </c>
      <c r="B34" s="13" t="s">
        <v>42</v>
      </c>
      <c r="C34" s="12">
        <v>30</v>
      </c>
      <c r="D34" s="12" t="s">
        <v>3</v>
      </c>
      <c r="E34" s="72"/>
      <c r="F34" s="36">
        <f t="shared" si="0"/>
        <v>0</v>
      </c>
      <c r="G34" s="74"/>
      <c r="H34" s="38">
        <f t="shared" si="1"/>
        <v>0</v>
      </c>
      <c r="I34" s="41">
        <f t="shared" si="2"/>
        <v>0</v>
      </c>
      <c r="J34" s="75"/>
      <c r="K34" s="75"/>
      <c r="L34" s="9"/>
      <c r="M34" s="6" t="s">
        <v>5</v>
      </c>
    </row>
    <row r="35" spans="1:13" ht="34.049999999999997" customHeight="1" x14ac:dyDescent="0.3">
      <c r="A35" s="3">
        <v>22</v>
      </c>
      <c r="B35" s="13" t="s">
        <v>331</v>
      </c>
      <c r="C35" s="12">
        <v>20</v>
      </c>
      <c r="D35" s="12" t="s">
        <v>3</v>
      </c>
      <c r="E35" s="72"/>
      <c r="F35" s="36">
        <f t="shared" si="0"/>
        <v>0</v>
      </c>
      <c r="G35" s="74"/>
      <c r="H35" s="38">
        <f t="shared" si="1"/>
        <v>0</v>
      </c>
      <c r="I35" s="41">
        <f t="shared" si="2"/>
        <v>0</v>
      </c>
      <c r="J35" s="75"/>
      <c r="K35" s="75"/>
      <c r="L35" s="9"/>
      <c r="M35" s="6" t="s">
        <v>5</v>
      </c>
    </row>
    <row r="36" spans="1:13" ht="34.049999999999997" customHeight="1" x14ac:dyDescent="0.3">
      <c r="A36" s="7">
        <v>23</v>
      </c>
      <c r="B36" s="13" t="s">
        <v>45</v>
      </c>
      <c r="C36" s="12">
        <v>4</v>
      </c>
      <c r="D36" s="12" t="s">
        <v>4</v>
      </c>
      <c r="E36" s="72"/>
      <c r="F36" s="36">
        <f t="shared" si="0"/>
        <v>0</v>
      </c>
      <c r="G36" s="74"/>
      <c r="H36" s="38">
        <f t="shared" si="1"/>
        <v>0</v>
      </c>
      <c r="I36" s="41">
        <f t="shared" si="2"/>
        <v>0</v>
      </c>
      <c r="J36" s="75"/>
      <c r="K36" s="75"/>
      <c r="L36" s="9"/>
      <c r="M36" s="6" t="s">
        <v>5</v>
      </c>
    </row>
    <row r="37" spans="1:13" ht="34.049999999999997" customHeight="1" x14ac:dyDescent="0.3">
      <c r="A37" s="3">
        <v>24</v>
      </c>
      <c r="B37" s="13" t="s">
        <v>46</v>
      </c>
      <c r="C37" s="12">
        <v>5</v>
      </c>
      <c r="D37" s="12" t="s">
        <v>4</v>
      </c>
      <c r="E37" s="72"/>
      <c r="F37" s="36">
        <f t="shared" si="0"/>
        <v>0</v>
      </c>
      <c r="G37" s="74"/>
      <c r="H37" s="38">
        <f t="shared" si="1"/>
        <v>0</v>
      </c>
      <c r="I37" s="41">
        <f t="shared" si="2"/>
        <v>0</v>
      </c>
      <c r="J37" s="75"/>
      <c r="K37" s="75"/>
      <c r="L37" s="9"/>
      <c r="M37" s="6" t="s">
        <v>5</v>
      </c>
    </row>
    <row r="38" spans="1:13" ht="34.049999999999997" customHeight="1" x14ac:dyDescent="0.3">
      <c r="A38" s="3">
        <v>25</v>
      </c>
      <c r="B38" s="13" t="s">
        <v>47</v>
      </c>
      <c r="C38" s="12">
        <v>5</v>
      </c>
      <c r="D38" s="12" t="s">
        <v>4</v>
      </c>
      <c r="E38" s="72"/>
      <c r="F38" s="36">
        <f t="shared" si="0"/>
        <v>0</v>
      </c>
      <c r="G38" s="74"/>
      <c r="H38" s="38">
        <f t="shared" si="1"/>
        <v>0</v>
      </c>
      <c r="I38" s="41">
        <f t="shared" si="2"/>
        <v>0</v>
      </c>
      <c r="J38" s="75"/>
      <c r="K38" s="75"/>
      <c r="L38" s="9"/>
      <c r="M38" s="6" t="s">
        <v>5</v>
      </c>
    </row>
    <row r="39" spans="1:13" ht="34.049999999999997" customHeight="1" x14ac:dyDescent="0.3">
      <c r="A39" s="7">
        <v>26</v>
      </c>
      <c r="B39" s="13" t="s">
        <v>48</v>
      </c>
      <c r="C39" s="12">
        <v>2</v>
      </c>
      <c r="D39" s="12" t="s">
        <v>4</v>
      </c>
      <c r="E39" s="72"/>
      <c r="F39" s="36">
        <f t="shared" si="0"/>
        <v>0</v>
      </c>
      <c r="G39" s="74"/>
      <c r="H39" s="38">
        <f t="shared" si="1"/>
        <v>0</v>
      </c>
      <c r="I39" s="41">
        <f t="shared" si="2"/>
        <v>0</v>
      </c>
      <c r="J39" s="75"/>
      <c r="K39" s="75"/>
      <c r="L39" s="9"/>
      <c r="M39" s="6" t="s">
        <v>5</v>
      </c>
    </row>
    <row r="40" spans="1:13" ht="34.049999999999997" customHeight="1" x14ac:dyDescent="0.3">
      <c r="A40" s="3">
        <v>27</v>
      </c>
      <c r="B40" s="13" t="s">
        <v>13</v>
      </c>
      <c r="C40" s="12">
        <v>30</v>
      </c>
      <c r="D40" s="12" t="s">
        <v>3</v>
      </c>
      <c r="E40" s="72"/>
      <c r="F40" s="36">
        <f t="shared" si="0"/>
        <v>0</v>
      </c>
      <c r="G40" s="74"/>
      <c r="H40" s="38">
        <f t="shared" si="1"/>
        <v>0</v>
      </c>
      <c r="I40" s="41">
        <f t="shared" si="2"/>
        <v>0</v>
      </c>
      <c r="J40" s="75"/>
      <c r="K40" s="75"/>
      <c r="L40" s="9"/>
      <c r="M40" s="9"/>
    </row>
    <row r="41" spans="1:13" ht="34.049999999999997" customHeight="1" x14ac:dyDescent="0.3">
      <c r="A41" s="3">
        <v>28</v>
      </c>
      <c r="B41" s="13" t="s">
        <v>369</v>
      </c>
      <c r="C41" s="12">
        <v>3</v>
      </c>
      <c r="D41" s="12" t="s">
        <v>4</v>
      </c>
      <c r="E41" s="72"/>
      <c r="F41" s="36">
        <f t="shared" si="0"/>
        <v>0</v>
      </c>
      <c r="G41" s="74"/>
      <c r="H41" s="38">
        <f t="shared" si="1"/>
        <v>0</v>
      </c>
      <c r="I41" s="41">
        <f t="shared" si="2"/>
        <v>0</v>
      </c>
      <c r="J41" s="75"/>
      <c r="K41" s="75"/>
      <c r="L41" s="9"/>
      <c r="M41" s="9"/>
    </row>
    <row r="42" spans="1:13" ht="34.049999999999997" customHeight="1" x14ac:dyDescent="0.3">
      <c r="A42" s="7">
        <v>29</v>
      </c>
      <c r="B42" s="13" t="s">
        <v>370</v>
      </c>
      <c r="C42" s="12">
        <v>3</v>
      </c>
      <c r="D42" s="12" t="s">
        <v>4</v>
      </c>
      <c r="E42" s="72"/>
      <c r="F42" s="36">
        <f t="shared" si="0"/>
        <v>0</v>
      </c>
      <c r="G42" s="74"/>
      <c r="H42" s="38">
        <f t="shared" si="1"/>
        <v>0</v>
      </c>
      <c r="I42" s="41">
        <f t="shared" si="2"/>
        <v>0</v>
      </c>
      <c r="J42" s="75"/>
      <c r="K42" s="75"/>
      <c r="L42" s="9"/>
      <c r="M42" s="9"/>
    </row>
    <row r="43" spans="1:13" ht="34.049999999999997" customHeight="1" x14ac:dyDescent="0.3">
      <c r="A43" s="3">
        <v>30</v>
      </c>
      <c r="B43" s="13" t="s">
        <v>368</v>
      </c>
      <c r="C43" s="12">
        <v>2</v>
      </c>
      <c r="D43" s="12" t="s">
        <v>4</v>
      </c>
      <c r="E43" s="72"/>
      <c r="F43" s="36">
        <f t="shared" si="0"/>
        <v>0</v>
      </c>
      <c r="G43" s="74"/>
      <c r="H43" s="38">
        <f t="shared" si="1"/>
        <v>0</v>
      </c>
      <c r="I43" s="41">
        <f t="shared" si="2"/>
        <v>0</v>
      </c>
      <c r="J43" s="75"/>
      <c r="K43" s="75"/>
      <c r="L43" s="9"/>
      <c r="M43" s="9"/>
    </row>
    <row r="44" spans="1:13" ht="34.049999999999997" customHeight="1" x14ac:dyDescent="0.3">
      <c r="A44" s="3">
        <v>31</v>
      </c>
      <c r="B44" s="51" t="s">
        <v>367</v>
      </c>
      <c r="C44" s="23">
        <v>2</v>
      </c>
      <c r="D44" s="23" t="s">
        <v>4</v>
      </c>
      <c r="E44" s="72"/>
      <c r="F44" s="36">
        <f t="shared" si="0"/>
        <v>0</v>
      </c>
      <c r="G44" s="74"/>
      <c r="H44" s="38">
        <f t="shared" si="1"/>
        <v>0</v>
      </c>
      <c r="I44" s="41">
        <f t="shared" si="2"/>
        <v>0</v>
      </c>
      <c r="J44" s="75"/>
      <c r="K44" s="75"/>
      <c r="L44" s="9"/>
      <c r="M44" s="6" t="s">
        <v>5</v>
      </c>
    </row>
    <row r="45" spans="1:13" ht="34.049999999999997" customHeight="1" x14ac:dyDescent="0.3">
      <c r="A45" s="7">
        <v>32</v>
      </c>
      <c r="B45" s="22" t="s">
        <v>366</v>
      </c>
      <c r="C45" s="23">
        <v>1</v>
      </c>
      <c r="D45" s="23" t="s">
        <v>4</v>
      </c>
      <c r="E45" s="72"/>
      <c r="F45" s="36">
        <f t="shared" si="0"/>
        <v>0</v>
      </c>
      <c r="G45" s="74"/>
      <c r="H45" s="38">
        <f t="shared" si="1"/>
        <v>0</v>
      </c>
      <c r="I45" s="41">
        <f t="shared" si="2"/>
        <v>0</v>
      </c>
      <c r="J45" s="75"/>
      <c r="K45" s="75"/>
      <c r="L45" s="9"/>
      <c r="M45" s="6" t="s">
        <v>5</v>
      </c>
    </row>
    <row r="46" spans="1:13" ht="34.049999999999997" customHeight="1" x14ac:dyDescent="0.3">
      <c r="A46" s="3">
        <v>33</v>
      </c>
      <c r="B46" s="62" t="s">
        <v>312</v>
      </c>
      <c r="C46" s="23">
        <v>20</v>
      </c>
      <c r="D46" s="23" t="s">
        <v>4</v>
      </c>
      <c r="E46" s="72"/>
      <c r="F46" s="36">
        <f t="shared" si="0"/>
        <v>0</v>
      </c>
      <c r="G46" s="74"/>
      <c r="H46" s="38">
        <f t="shared" si="1"/>
        <v>0</v>
      </c>
      <c r="I46" s="41">
        <f t="shared" si="2"/>
        <v>0</v>
      </c>
      <c r="J46" s="75"/>
      <c r="K46" s="75"/>
      <c r="L46" s="9"/>
      <c r="M46" s="6" t="s">
        <v>5</v>
      </c>
    </row>
    <row r="47" spans="1:13" ht="34.049999999999997" customHeight="1" x14ac:dyDescent="0.3">
      <c r="A47" s="3">
        <v>34</v>
      </c>
      <c r="B47" s="62" t="s">
        <v>351</v>
      </c>
      <c r="C47" s="23">
        <v>20</v>
      </c>
      <c r="D47" s="23" t="s">
        <v>4</v>
      </c>
      <c r="E47" s="72"/>
      <c r="F47" s="36">
        <f>C47*E47</f>
        <v>0</v>
      </c>
      <c r="G47" s="74"/>
      <c r="H47" s="38">
        <f t="shared" si="1"/>
        <v>0</v>
      </c>
      <c r="I47" s="41">
        <f t="shared" si="2"/>
        <v>0</v>
      </c>
      <c r="J47" s="75"/>
      <c r="K47" s="75"/>
      <c r="L47" s="9"/>
      <c r="M47" s="6" t="s">
        <v>5</v>
      </c>
    </row>
    <row r="48" spans="1:13" ht="34.049999999999997" customHeight="1" x14ac:dyDescent="0.3">
      <c r="A48" s="7">
        <v>35</v>
      </c>
      <c r="B48" s="51" t="s">
        <v>365</v>
      </c>
      <c r="C48" s="23">
        <v>1</v>
      </c>
      <c r="D48" s="23" t="s">
        <v>4</v>
      </c>
      <c r="E48" s="72"/>
      <c r="F48" s="36">
        <f t="shared" si="0"/>
        <v>0</v>
      </c>
      <c r="G48" s="74"/>
      <c r="H48" s="38">
        <f t="shared" si="1"/>
        <v>0</v>
      </c>
      <c r="I48" s="41">
        <f t="shared" si="2"/>
        <v>0</v>
      </c>
      <c r="J48" s="75"/>
      <c r="K48" s="75"/>
      <c r="L48" s="9"/>
      <c r="M48" s="6" t="s">
        <v>5</v>
      </c>
    </row>
    <row r="49" spans="1:13" ht="34.049999999999997" customHeight="1" x14ac:dyDescent="0.3">
      <c r="A49" s="3">
        <v>36</v>
      </c>
      <c r="B49" s="51" t="s">
        <v>61</v>
      </c>
      <c r="C49" s="23">
        <v>1</v>
      </c>
      <c r="D49" s="23" t="s">
        <v>3</v>
      </c>
      <c r="E49" s="72"/>
      <c r="F49" s="36">
        <f t="shared" si="0"/>
        <v>0</v>
      </c>
      <c r="G49" s="74"/>
      <c r="H49" s="38">
        <f t="shared" si="1"/>
        <v>0</v>
      </c>
      <c r="I49" s="41">
        <f t="shared" si="2"/>
        <v>0</v>
      </c>
      <c r="J49" s="75"/>
      <c r="K49" s="75"/>
      <c r="L49" s="6" t="s">
        <v>5</v>
      </c>
      <c r="M49" s="9"/>
    </row>
    <row r="50" spans="1:13" ht="34.049999999999997" customHeight="1" x14ac:dyDescent="0.3">
      <c r="A50" s="3">
        <v>37</v>
      </c>
      <c r="B50" s="51" t="s">
        <v>371</v>
      </c>
      <c r="C50" s="23">
        <v>10</v>
      </c>
      <c r="D50" s="23" t="s">
        <v>4</v>
      </c>
      <c r="E50" s="72"/>
      <c r="F50" s="36">
        <f t="shared" si="0"/>
        <v>0</v>
      </c>
      <c r="G50" s="74"/>
      <c r="H50" s="38">
        <f t="shared" si="1"/>
        <v>0</v>
      </c>
      <c r="I50" s="41">
        <f t="shared" si="2"/>
        <v>0</v>
      </c>
      <c r="J50" s="75"/>
      <c r="K50" s="75"/>
      <c r="L50" s="9"/>
      <c r="M50" s="9"/>
    </row>
    <row r="51" spans="1:13" ht="34.049999999999997" customHeight="1" x14ac:dyDescent="0.3">
      <c r="A51" s="7">
        <v>38</v>
      </c>
      <c r="B51" s="51" t="s">
        <v>16</v>
      </c>
      <c r="C51" s="23">
        <v>1</v>
      </c>
      <c r="D51" s="23" t="s">
        <v>3</v>
      </c>
      <c r="E51" s="72"/>
      <c r="F51" s="36">
        <f t="shared" si="0"/>
        <v>0</v>
      </c>
      <c r="G51" s="74"/>
      <c r="H51" s="38">
        <f t="shared" si="1"/>
        <v>0</v>
      </c>
      <c r="I51" s="41">
        <f t="shared" si="2"/>
        <v>0</v>
      </c>
      <c r="J51" s="75"/>
      <c r="K51" s="75"/>
      <c r="L51" s="6" t="s">
        <v>5</v>
      </c>
      <c r="M51" s="9"/>
    </row>
    <row r="52" spans="1:13" ht="34.049999999999997" customHeight="1" x14ac:dyDescent="0.3">
      <c r="A52" s="3">
        <v>39</v>
      </c>
      <c r="B52" s="51" t="s">
        <v>380</v>
      </c>
      <c r="C52" s="23">
        <v>10</v>
      </c>
      <c r="D52" s="23" t="s">
        <v>3</v>
      </c>
      <c r="E52" s="72"/>
      <c r="F52" s="36">
        <f t="shared" si="0"/>
        <v>0</v>
      </c>
      <c r="G52" s="74"/>
      <c r="H52" s="38">
        <f t="shared" si="1"/>
        <v>0</v>
      </c>
      <c r="I52" s="41">
        <f t="shared" si="2"/>
        <v>0</v>
      </c>
      <c r="J52" s="75"/>
      <c r="K52" s="75"/>
      <c r="L52" s="9"/>
      <c r="M52" s="6" t="s">
        <v>5</v>
      </c>
    </row>
    <row r="53" spans="1:13" ht="34.049999999999997" customHeight="1" x14ac:dyDescent="0.3">
      <c r="A53" s="3">
        <v>40</v>
      </c>
      <c r="B53" s="51" t="s">
        <v>317</v>
      </c>
      <c r="C53" s="23">
        <v>10</v>
      </c>
      <c r="D53" s="23" t="s">
        <v>4</v>
      </c>
      <c r="E53" s="72"/>
      <c r="F53" s="36">
        <f>C53*E53</f>
        <v>0</v>
      </c>
      <c r="G53" s="74"/>
      <c r="H53" s="38">
        <f t="shared" si="1"/>
        <v>0</v>
      </c>
      <c r="I53" s="41">
        <f t="shared" si="2"/>
        <v>0</v>
      </c>
      <c r="J53" s="75"/>
      <c r="K53" s="75"/>
      <c r="L53" s="9"/>
      <c r="M53" s="9"/>
    </row>
    <row r="54" spans="1:13" ht="34.049999999999997" customHeight="1" x14ac:dyDescent="0.3">
      <c r="A54" s="7">
        <v>41</v>
      </c>
      <c r="B54" s="51" t="s">
        <v>17</v>
      </c>
      <c r="C54" s="23">
        <v>20</v>
      </c>
      <c r="D54" s="23" t="s">
        <v>3</v>
      </c>
      <c r="E54" s="72"/>
      <c r="F54" s="36">
        <f t="shared" si="0"/>
        <v>0</v>
      </c>
      <c r="G54" s="74"/>
      <c r="H54" s="38">
        <f t="shared" si="1"/>
        <v>0</v>
      </c>
      <c r="I54" s="41">
        <f t="shared" si="2"/>
        <v>0</v>
      </c>
      <c r="J54" s="75"/>
      <c r="K54" s="75"/>
      <c r="L54" s="9"/>
      <c r="M54" s="9"/>
    </row>
    <row r="55" spans="1:13" ht="34.049999999999997" customHeight="1" x14ac:dyDescent="0.3">
      <c r="A55" s="3">
        <v>42</v>
      </c>
      <c r="B55" s="51" t="s">
        <v>381</v>
      </c>
      <c r="C55" s="23">
        <v>2</v>
      </c>
      <c r="D55" s="23" t="s">
        <v>3</v>
      </c>
      <c r="E55" s="72"/>
      <c r="F55" s="36">
        <f>C55*E55</f>
        <v>0</v>
      </c>
      <c r="G55" s="74"/>
      <c r="H55" s="38">
        <f t="shared" si="1"/>
        <v>0</v>
      </c>
      <c r="I55" s="41">
        <f t="shared" si="2"/>
        <v>0</v>
      </c>
      <c r="J55" s="75"/>
      <c r="K55" s="75"/>
      <c r="L55" s="9"/>
      <c r="M55" s="9"/>
    </row>
    <row r="56" spans="1:13" ht="34.049999999999997" customHeight="1" x14ac:dyDescent="0.3">
      <c r="A56" s="3">
        <v>43</v>
      </c>
      <c r="B56" s="51" t="s">
        <v>407</v>
      </c>
      <c r="C56" s="23">
        <v>2</v>
      </c>
      <c r="D56" s="23" t="s">
        <v>4</v>
      </c>
      <c r="E56" s="72"/>
      <c r="F56" s="36">
        <f t="shared" si="0"/>
        <v>0</v>
      </c>
      <c r="G56" s="74"/>
      <c r="H56" s="38">
        <f t="shared" si="1"/>
        <v>0</v>
      </c>
      <c r="I56" s="41">
        <f t="shared" si="2"/>
        <v>0</v>
      </c>
      <c r="J56" s="75"/>
      <c r="K56" s="75"/>
      <c r="L56" s="9"/>
      <c r="M56" s="9"/>
    </row>
    <row r="57" spans="1:13" ht="34.049999999999997" customHeight="1" x14ac:dyDescent="0.3">
      <c r="A57" s="7">
        <v>44</v>
      </c>
      <c r="B57" s="51" t="s">
        <v>18</v>
      </c>
      <c r="C57" s="23">
        <v>5</v>
      </c>
      <c r="D57" s="23" t="s">
        <v>3</v>
      </c>
      <c r="E57" s="72"/>
      <c r="F57" s="36">
        <f t="shared" si="0"/>
        <v>0</v>
      </c>
      <c r="G57" s="74"/>
      <c r="H57" s="38">
        <f t="shared" si="1"/>
        <v>0</v>
      </c>
      <c r="I57" s="41">
        <f t="shared" si="2"/>
        <v>0</v>
      </c>
      <c r="J57" s="75"/>
      <c r="K57" s="75"/>
      <c r="L57" s="9"/>
      <c r="M57" s="6" t="s">
        <v>5</v>
      </c>
    </row>
    <row r="58" spans="1:13" ht="34.049999999999997" customHeight="1" x14ac:dyDescent="0.3">
      <c r="A58" s="3">
        <v>45</v>
      </c>
      <c r="B58" s="51" t="s">
        <v>346</v>
      </c>
      <c r="C58" s="23">
        <v>5</v>
      </c>
      <c r="D58" s="23" t="s">
        <v>3</v>
      </c>
      <c r="E58" s="72"/>
      <c r="F58" s="36">
        <f t="shared" si="0"/>
        <v>0</v>
      </c>
      <c r="G58" s="74"/>
      <c r="H58" s="38">
        <f t="shared" si="1"/>
        <v>0</v>
      </c>
      <c r="I58" s="41">
        <f t="shared" si="2"/>
        <v>0</v>
      </c>
      <c r="J58" s="75"/>
      <c r="K58" s="75"/>
      <c r="L58" s="9"/>
      <c r="M58" s="6" t="s">
        <v>5</v>
      </c>
    </row>
    <row r="59" spans="1:13" ht="34.049999999999997" customHeight="1" x14ac:dyDescent="0.3">
      <c r="A59" s="3">
        <v>46</v>
      </c>
      <c r="B59" s="51" t="s">
        <v>19</v>
      </c>
      <c r="C59" s="23">
        <v>5</v>
      </c>
      <c r="D59" s="23" t="s">
        <v>3</v>
      </c>
      <c r="E59" s="72"/>
      <c r="F59" s="36">
        <f t="shared" si="0"/>
        <v>0</v>
      </c>
      <c r="G59" s="74"/>
      <c r="H59" s="38">
        <f t="shared" si="1"/>
        <v>0</v>
      </c>
      <c r="I59" s="41">
        <f t="shared" si="2"/>
        <v>0</v>
      </c>
      <c r="J59" s="75"/>
      <c r="K59" s="75"/>
      <c r="L59" s="9"/>
      <c r="M59" s="6" t="s">
        <v>5</v>
      </c>
    </row>
    <row r="60" spans="1:13" ht="34.049999999999997" customHeight="1" x14ac:dyDescent="0.3">
      <c r="A60" s="7">
        <v>47</v>
      </c>
      <c r="B60" s="51" t="s">
        <v>20</v>
      </c>
      <c r="C60" s="23">
        <v>5</v>
      </c>
      <c r="D60" s="23" t="s">
        <v>3</v>
      </c>
      <c r="E60" s="72"/>
      <c r="F60" s="36">
        <f t="shared" si="0"/>
        <v>0</v>
      </c>
      <c r="G60" s="74"/>
      <c r="H60" s="38">
        <f t="shared" si="1"/>
        <v>0</v>
      </c>
      <c r="I60" s="41">
        <f t="shared" si="2"/>
        <v>0</v>
      </c>
      <c r="J60" s="75"/>
      <c r="K60" s="75"/>
      <c r="L60" s="9"/>
      <c r="M60" s="6" t="s">
        <v>5</v>
      </c>
    </row>
    <row r="61" spans="1:13" ht="34.049999999999997" customHeight="1" x14ac:dyDescent="0.3">
      <c r="A61" s="3">
        <v>48</v>
      </c>
      <c r="B61" s="51" t="s">
        <v>21</v>
      </c>
      <c r="C61" s="23">
        <v>5</v>
      </c>
      <c r="D61" s="23" t="s">
        <v>3</v>
      </c>
      <c r="E61" s="72"/>
      <c r="F61" s="36">
        <f t="shared" si="0"/>
        <v>0</v>
      </c>
      <c r="G61" s="74"/>
      <c r="H61" s="38">
        <f t="shared" si="1"/>
        <v>0</v>
      </c>
      <c r="I61" s="41">
        <f t="shared" si="2"/>
        <v>0</v>
      </c>
      <c r="J61" s="75"/>
      <c r="K61" s="75"/>
      <c r="L61" s="9"/>
      <c r="M61" s="6" t="s">
        <v>5</v>
      </c>
    </row>
    <row r="62" spans="1:13" ht="34.049999999999997" customHeight="1" x14ac:dyDescent="0.3">
      <c r="A62" s="3">
        <v>49</v>
      </c>
      <c r="B62" s="51" t="s">
        <v>22</v>
      </c>
      <c r="C62" s="23">
        <v>5</v>
      </c>
      <c r="D62" s="23" t="s">
        <v>3</v>
      </c>
      <c r="E62" s="72"/>
      <c r="F62" s="36">
        <f t="shared" si="0"/>
        <v>0</v>
      </c>
      <c r="G62" s="74"/>
      <c r="H62" s="38">
        <f t="shared" si="1"/>
        <v>0</v>
      </c>
      <c r="I62" s="41">
        <f t="shared" si="2"/>
        <v>0</v>
      </c>
      <c r="J62" s="75"/>
      <c r="K62" s="75"/>
      <c r="L62" s="9"/>
      <c r="M62" s="6" t="s">
        <v>5</v>
      </c>
    </row>
    <row r="63" spans="1:13" ht="34.049999999999997" customHeight="1" x14ac:dyDescent="0.3">
      <c r="A63" s="7">
        <v>50</v>
      </c>
      <c r="B63" s="51" t="s">
        <v>23</v>
      </c>
      <c r="C63" s="23">
        <v>5</v>
      </c>
      <c r="D63" s="23" t="s">
        <v>3</v>
      </c>
      <c r="E63" s="72"/>
      <c r="F63" s="36">
        <f t="shared" si="0"/>
        <v>0</v>
      </c>
      <c r="G63" s="74"/>
      <c r="H63" s="38">
        <f t="shared" si="1"/>
        <v>0</v>
      </c>
      <c r="I63" s="41">
        <f t="shared" si="2"/>
        <v>0</v>
      </c>
      <c r="J63" s="75"/>
      <c r="K63" s="75"/>
      <c r="L63" s="9"/>
      <c r="M63" s="6" t="s">
        <v>5</v>
      </c>
    </row>
    <row r="64" spans="1:13" ht="34.049999999999997" customHeight="1" x14ac:dyDescent="0.3">
      <c r="A64" s="3">
        <v>51</v>
      </c>
      <c r="B64" s="51" t="s">
        <v>24</v>
      </c>
      <c r="C64" s="23">
        <v>10</v>
      </c>
      <c r="D64" s="23" t="s">
        <v>3</v>
      </c>
      <c r="E64" s="72"/>
      <c r="F64" s="36">
        <f t="shared" si="0"/>
        <v>0</v>
      </c>
      <c r="G64" s="74"/>
      <c r="H64" s="38">
        <f t="shared" si="1"/>
        <v>0</v>
      </c>
      <c r="I64" s="41">
        <f t="shared" si="2"/>
        <v>0</v>
      </c>
      <c r="J64" s="75"/>
      <c r="K64" s="75"/>
      <c r="L64" s="9"/>
      <c r="M64" s="6" t="s">
        <v>5</v>
      </c>
    </row>
    <row r="65" spans="1:14" ht="34.049999999999997" customHeight="1" x14ac:dyDescent="0.3">
      <c r="A65" s="3">
        <v>52</v>
      </c>
      <c r="B65" s="51" t="s">
        <v>62</v>
      </c>
      <c r="C65" s="23">
        <v>1</v>
      </c>
      <c r="D65" s="23" t="s">
        <v>4</v>
      </c>
      <c r="E65" s="72"/>
      <c r="F65" s="36">
        <f t="shared" si="0"/>
        <v>0</v>
      </c>
      <c r="G65" s="74"/>
      <c r="H65" s="38">
        <f t="shared" si="1"/>
        <v>0</v>
      </c>
      <c r="I65" s="41">
        <f t="shared" si="2"/>
        <v>0</v>
      </c>
      <c r="J65" s="75"/>
      <c r="K65" s="75"/>
      <c r="L65" s="9"/>
      <c r="M65" s="6" t="s">
        <v>5</v>
      </c>
    </row>
    <row r="66" spans="1:14" ht="34.049999999999997" customHeight="1" x14ac:dyDescent="0.3">
      <c r="A66" s="7">
        <v>53</v>
      </c>
      <c r="B66" s="51" t="s">
        <v>347</v>
      </c>
      <c r="C66" s="23">
        <v>10</v>
      </c>
      <c r="D66" s="23" t="s">
        <v>3</v>
      </c>
      <c r="E66" s="72"/>
      <c r="F66" s="36">
        <f t="shared" si="0"/>
        <v>0</v>
      </c>
      <c r="G66" s="74"/>
      <c r="H66" s="38">
        <f t="shared" si="1"/>
        <v>0</v>
      </c>
      <c r="I66" s="41">
        <f t="shared" si="2"/>
        <v>0</v>
      </c>
      <c r="J66" s="75"/>
      <c r="K66" s="75"/>
      <c r="L66" s="9"/>
      <c r="M66" s="6" t="s">
        <v>5</v>
      </c>
    </row>
    <row r="67" spans="1:14" ht="34.049999999999997" customHeight="1" x14ac:dyDescent="0.3">
      <c r="A67" s="3">
        <v>54</v>
      </c>
      <c r="B67" s="51" t="s">
        <v>320</v>
      </c>
      <c r="C67" s="23">
        <v>2</v>
      </c>
      <c r="D67" s="23" t="s">
        <v>3</v>
      </c>
      <c r="E67" s="72"/>
      <c r="F67" s="36">
        <f t="shared" si="0"/>
        <v>0</v>
      </c>
      <c r="G67" s="74"/>
      <c r="H67" s="38">
        <f t="shared" si="1"/>
        <v>0</v>
      </c>
      <c r="I67" s="41">
        <f t="shared" si="2"/>
        <v>0</v>
      </c>
      <c r="J67" s="75"/>
      <c r="K67" s="75"/>
      <c r="L67" s="9"/>
      <c r="M67" s="6" t="s">
        <v>5</v>
      </c>
    </row>
    <row r="68" spans="1:14" ht="34.049999999999997" customHeight="1" x14ac:dyDescent="0.3">
      <c r="A68" s="3">
        <v>55</v>
      </c>
      <c r="B68" s="51" t="s">
        <v>52</v>
      </c>
      <c r="C68" s="23">
        <v>1</v>
      </c>
      <c r="D68" s="23" t="s">
        <v>3</v>
      </c>
      <c r="E68" s="72"/>
      <c r="F68" s="36">
        <f t="shared" si="0"/>
        <v>0</v>
      </c>
      <c r="G68" s="74"/>
      <c r="H68" s="38">
        <f t="shared" si="1"/>
        <v>0</v>
      </c>
      <c r="I68" s="41">
        <f t="shared" si="2"/>
        <v>0</v>
      </c>
      <c r="J68" s="75"/>
      <c r="K68" s="75"/>
      <c r="L68" s="9"/>
      <c r="M68" s="6" t="s">
        <v>5</v>
      </c>
    </row>
    <row r="69" spans="1:14" ht="43.2" customHeight="1" x14ac:dyDescent="0.3">
      <c r="A69" s="7">
        <v>56</v>
      </c>
      <c r="B69" s="51" t="s">
        <v>25</v>
      </c>
      <c r="C69" s="23">
        <v>20</v>
      </c>
      <c r="D69" s="23" t="s">
        <v>3</v>
      </c>
      <c r="E69" s="72"/>
      <c r="F69" s="36">
        <f t="shared" si="0"/>
        <v>0</v>
      </c>
      <c r="G69" s="74"/>
      <c r="H69" s="38">
        <f t="shared" si="1"/>
        <v>0</v>
      </c>
      <c r="I69" s="41">
        <f t="shared" si="2"/>
        <v>0</v>
      </c>
      <c r="J69" s="75"/>
      <c r="K69" s="75"/>
      <c r="L69" s="9"/>
      <c r="M69" s="6" t="s">
        <v>5</v>
      </c>
    </row>
    <row r="70" spans="1:14" ht="34.049999999999997" customHeight="1" x14ac:dyDescent="0.3">
      <c r="A70" s="3">
        <v>57</v>
      </c>
      <c r="B70" s="51" t="s">
        <v>63</v>
      </c>
      <c r="C70" s="23">
        <v>10</v>
      </c>
      <c r="D70" s="23" t="s">
        <v>3</v>
      </c>
      <c r="E70" s="72"/>
      <c r="F70" s="36">
        <f t="shared" si="0"/>
        <v>0</v>
      </c>
      <c r="G70" s="74"/>
      <c r="H70" s="38">
        <f t="shared" si="1"/>
        <v>0</v>
      </c>
      <c r="I70" s="41">
        <f t="shared" si="2"/>
        <v>0</v>
      </c>
      <c r="J70" s="75"/>
      <c r="K70" s="75"/>
      <c r="L70" s="9"/>
      <c r="M70" s="6" t="s">
        <v>5</v>
      </c>
    </row>
    <row r="71" spans="1:14" ht="34.049999999999997" customHeight="1" x14ac:dyDescent="0.3">
      <c r="A71" s="3">
        <v>58</v>
      </c>
      <c r="B71" s="51" t="s">
        <v>361</v>
      </c>
      <c r="C71" s="23">
        <v>8</v>
      </c>
      <c r="D71" s="23" t="s">
        <v>3</v>
      </c>
      <c r="E71" s="72"/>
      <c r="F71" s="36">
        <f t="shared" si="0"/>
        <v>0</v>
      </c>
      <c r="G71" s="74"/>
      <c r="H71" s="38">
        <f t="shared" si="1"/>
        <v>0</v>
      </c>
      <c r="I71" s="41">
        <f t="shared" si="2"/>
        <v>0</v>
      </c>
      <c r="J71" s="75"/>
      <c r="K71" s="75"/>
      <c r="L71" s="9"/>
      <c r="M71" s="6" t="s">
        <v>5</v>
      </c>
    </row>
    <row r="72" spans="1:14" ht="46.2" customHeight="1" x14ac:dyDescent="0.3">
      <c r="A72" s="7">
        <v>59</v>
      </c>
      <c r="B72" s="51" t="s">
        <v>362</v>
      </c>
      <c r="C72" s="23">
        <v>5</v>
      </c>
      <c r="D72" s="23" t="s">
        <v>3</v>
      </c>
      <c r="E72" s="72"/>
      <c r="F72" s="36">
        <f>C72*E72</f>
        <v>0</v>
      </c>
      <c r="G72" s="74"/>
      <c r="H72" s="38">
        <f t="shared" si="1"/>
        <v>0</v>
      </c>
      <c r="I72" s="41">
        <f t="shared" si="2"/>
        <v>0</v>
      </c>
      <c r="J72" s="75"/>
      <c r="K72" s="75"/>
      <c r="L72" s="9"/>
      <c r="M72" s="9"/>
    </row>
    <row r="73" spans="1:14" ht="34.049999999999997" customHeight="1" x14ac:dyDescent="0.3">
      <c r="A73" s="3">
        <v>60</v>
      </c>
      <c r="B73" s="51" t="s">
        <v>26</v>
      </c>
      <c r="C73" s="23">
        <v>20</v>
      </c>
      <c r="D73" s="23" t="s">
        <v>3</v>
      </c>
      <c r="E73" s="72"/>
      <c r="F73" s="36">
        <f t="shared" si="0"/>
        <v>0</v>
      </c>
      <c r="G73" s="74"/>
      <c r="H73" s="38">
        <f t="shared" si="1"/>
        <v>0</v>
      </c>
      <c r="I73" s="41">
        <f t="shared" si="2"/>
        <v>0</v>
      </c>
      <c r="J73" s="75"/>
      <c r="K73" s="75"/>
      <c r="L73" s="9"/>
      <c r="M73" s="6" t="s">
        <v>5</v>
      </c>
    </row>
    <row r="74" spans="1:14" ht="34.049999999999997" customHeight="1" x14ac:dyDescent="0.3">
      <c r="A74" s="3">
        <v>61</v>
      </c>
      <c r="B74" s="51" t="s">
        <v>27</v>
      </c>
      <c r="C74" s="23">
        <v>20</v>
      </c>
      <c r="D74" s="23" t="s">
        <v>3</v>
      </c>
      <c r="E74" s="72"/>
      <c r="F74" s="36">
        <f t="shared" si="0"/>
        <v>0</v>
      </c>
      <c r="G74" s="74"/>
      <c r="H74" s="38">
        <f t="shared" si="1"/>
        <v>0</v>
      </c>
      <c r="I74" s="41">
        <f t="shared" si="2"/>
        <v>0</v>
      </c>
      <c r="J74" s="75"/>
      <c r="K74" s="75"/>
      <c r="L74" s="9"/>
      <c r="M74" s="6" t="s">
        <v>5</v>
      </c>
    </row>
    <row r="75" spans="1:14" ht="34.049999999999997" customHeight="1" x14ac:dyDescent="0.3">
      <c r="A75" s="7">
        <v>62</v>
      </c>
      <c r="B75" s="51" t="s">
        <v>28</v>
      </c>
      <c r="C75" s="23">
        <v>1</v>
      </c>
      <c r="D75" s="23" t="s">
        <v>3</v>
      </c>
      <c r="E75" s="72"/>
      <c r="F75" s="36">
        <f t="shared" si="0"/>
        <v>0</v>
      </c>
      <c r="G75" s="74"/>
      <c r="H75" s="38">
        <f t="shared" si="1"/>
        <v>0</v>
      </c>
      <c r="I75" s="41">
        <f t="shared" si="2"/>
        <v>0</v>
      </c>
      <c r="J75" s="75"/>
      <c r="K75" s="75"/>
      <c r="L75" s="6" t="s">
        <v>5</v>
      </c>
      <c r="M75" s="9"/>
      <c r="N75" s="11"/>
    </row>
    <row r="76" spans="1:14" ht="34.049999999999997" customHeight="1" x14ac:dyDescent="0.3">
      <c r="A76" s="3">
        <v>63</v>
      </c>
      <c r="B76" s="51" t="s">
        <v>30</v>
      </c>
      <c r="C76" s="23">
        <v>1</v>
      </c>
      <c r="D76" s="23" t="s">
        <v>3</v>
      </c>
      <c r="E76" s="72"/>
      <c r="F76" s="36">
        <f t="shared" si="0"/>
        <v>0</v>
      </c>
      <c r="G76" s="74"/>
      <c r="H76" s="38">
        <f t="shared" si="1"/>
        <v>0</v>
      </c>
      <c r="I76" s="41">
        <f t="shared" si="2"/>
        <v>0</v>
      </c>
      <c r="J76" s="75"/>
      <c r="K76" s="75"/>
      <c r="L76" s="9"/>
      <c r="M76" s="6" t="s">
        <v>5</v>
      </c>
    </row>
    <row r="77" spans="1:14" ht="34.049999999999997" customHeight="1" x14ac:dyDescent="0.3">
      <c r="A77" s="3">
        <v>64</v>
      </c>
      <c r="B77" s="51" t="s">
        <v>147</v>
      </c>
      <c r="C77" s="23">
        <v>10</v>
      </c>
      <c r="D77" s="23" t="s">
        <v>3</v>
      </c>
      <c r="E77" s="72"/>
      <c r="F77" s="36">
        <f t="shared" si="0"/>
        <v>0</v>
      </c>
      <c r="G77" s="74"/>
      <c r="H77" s="38">
        <f t="shared" si="1"/>
        <v>0</v>
      </c>
      <c r="I77" s="41">
        <f t="shared" si="2"/>
        <v>0</v>
      </c>
      <c r="J77" s="75"/>
      <c r="K77" s="75"/>
      <c r="L77" s="9"/>
      <c r="M77" s="6" t="s">
        <v>5</v>
      </c>
    </row>
    <row r="78" spans="1:14" ht="34.049999999999997" customHeight="1" x14ac:dyDescent="0.3">
      <c r="A78" s="7">
        <v>65</v>
      </c>
      <c r="B78" s="51" t="s">
        <v>31</v>
      </c>
      <c r="C78" s="23">
        <v>2</v>
      </c>
      <c r="D78" s="23" t="s">
        <v>3</v>
      </c>
      <c r="E78" s="72"/>
      <c r="F78" s="36">
        <f t="shared" si="0"/>
        <v>0</v>
      </c>
      <c r="G78" s="74"/>
      <c r="H78" s="38">
        <f t="shared" si="1"/>
        <v>0</v>
      </c>
      <c r="I78" s="41">
        <f t="shared" si="2"/>
        <v>0</v>
      </c>
      <c r="J78" s="75"/>
      <c r="K78" s="75"/>
      <c r="L78" s="9"/>
      <c r="M78" s="6" t="s">
        <v>5</v>
      </c>
    </row>
    <row r="79" spans="1:14" ht="34.049999999999997" customHeight="1" x14ac:dyDescent="0.3">
      <c r="A79" s="3">
        <v>66</v>
      </c>
      <c r="B79" s="51" t="s">
        <v>55</v>
      </c>
      <c r="C79" s="23">
        <v>1</v>
      </c>
      <c r="D79" s="23" t="s">
        <v>4</v>
      </c>
      <c r="E79" s="72"/>
      <c r="F79" s="36">
        <f t="shared" ref="F79:F93" si="3">C79*E79</f>
        <v>0</v>
      </c>
      <c r="G79" s="74"/>
      <c r="H79" s="38">
        <f t="shared" ref="H79:H93" si="4">F79*G79</f>
        <v>0</v>
      </c>
      <c r="I79" s="41">
        <f t="shared" si="2"/>
        <v>0</v>
      </c>
      <c r="J79" s="75"/>
      <c r="K79" s="75"/>
      <c r="L79" s="9"/>
      <c r="M79" s="6" t="s">
        <v>5</v>
      </c>
    </row>
    <row r="80" spans="1:14" ht="34.049999999999997" customHeight="1" x14ac:dyDescent="0.3">
      <c r="A80" s="3">
        <v>67</v>
      </c>
      <c r="B80" s="51" t="s">
        <v>56</v>
      </c>
      <c r="C80" s="23">
        <v>1</v>
      </c>
      <c r="D80" s="23" t="s">
        <v>4</v>
      </c>
      <c r="E80" s="72"/>
      <c r="F80" s="36">
        <f t="shared" si="3"/>
        <v>0</v>
      </c>
      <c r="G80" s="74"/>
      <c r="H80" s="38">
        <f t="shared" si="4"/>
        <v>0</v>
      </c>
      <c r="I80" s="41">
        <f t="shared" ref="I80:I93" si="5">F80+H80</f>
        <v>0</v>
      </c>
      <c r="J80" s="75"/>
      <c r="K80" s="75"/>
      <c r="L80" s="9"/>
      <c r="M80" s="6" t="s">
        <v>5</v>
      </c>
    </row>
    <row r="81" spans="1:13" ht="34.049999999999997" customHeight="1" x14ac:dyDescent="0.3">
      <c r="A81" s="7">
        <v>68</v>
      </c>
      <c r="B81" s="51" t="s">
        <v>32</v>
      </c>
      <c r="C81" s="23">
        <v>30</v>
      </c>
      <c r="D81" s="23" t="s">
        <v>3</v>
      </c>
      <c r="E81" s="72"/>
      <c r="F81" s="36">
        <f t="shared" si="3"/>
        <v>0</v>
      </c>
      <c r="G81" s="74"/>
      <c r="H81" s="38">
        <f t="shared" si="4"/>
        <v>0</v>
      </c>
      <c r="I81" s="41">
        <f t="shared" si="5"/>
        <v>0</v>
      </c>
      <c r="J81" s="75"/>
      <c r="K81" s="75"/>
      <c r="L81" s="9"/>
      <c r="M81" s="6" t="s">
        <v>5</v>
      </c>
    </row>
    <row r="82" spans="1:13" ht="34.049999999999997" customHeight="1" x14ac:dyDescent="0.3">
      <c r="A82" s="3">
        <v>69</v>
      </c>
      <c r="B82" s="51" t="s">
        <v>148</v>
      </c>
      <c r="C82" s="23">
        <v>4</v>
      </c>
      <c r="D82" s="23" t="s">
        <v>3</v>
      </c>
      <c r="E82" s="72"/>
      <c r="F82" s="36">
        <f t="shared" si="3"/>
        <v>0</v>
      </c>
      <c r="G82" s="74"/>
      <c r="H82" s="38">
        <f t="shared" si="4"/>
        <v>0</v>
      </c>
      <c r="I82" s="41">
        <f t="shared" si="5"/>
        <v>0</v>
      </c>
      <c r="J82" s="75"/>
      <c r="K82" s="75"/>
      <c r="L82" s="9"/>
      <c r="M82" s="9"/>
    </row>
    <row r="83" spans="1:13" ht="34.049999999999997" customHeight="1" x14ac:dyDescent="0.3">
      <c r="A83" s="3">
        <v>70</v>
      </c>
      <c r="B83" s="51" t="s">
        <v>33</v>
      </c>
      <c r="C83" s="23">
        <v>20</v>
      </c>
      <c r="D83" s="23" t="s">
        <v>3</v>
      </c>
      <c r="E83" s="72"/>
      <c r="F83" s="36">
        <f t="shared" si="3"/>
        <v>0</v>
      </c>
      <c r="G83" s="74"/>
      <c r="H83" s="38">
        <f t="shared" si="4"/>
        <v>0</v>
      </c>
      <c r="I83" s="41">
        <f t="shared" si="5"/>
        <v>0</v>
      </c>
      <c r="J83" s="75"/>
      <c r="K83" s="75"/>
      <c r="L83" s="9"/>
      <c r="M83" s="6" t="s">
        <v>5</v>
      </c>
    </row>
    <row r="84" spans="1:13" ht="34.049999999999997" customHeight="1" x14ac:dyDescent="0.3">
      <c r="A84" s="7">
        <v>71</v>
      </c>
      <c r="B84" s="51" t="s">
        <v>35</v>
      </c>
      <c r="C84" s="23">
        <v>5</v>
      </c>
      <c r="D84" s="23" t="s">
        <v>3</v>
      </c>
      <c r="E84" s="72"/>
      <c r="F84" s="36">
        <f t="shared" si="3"/>
        <v>0</v>
      </c>
      <c r="G84" s="74"/>
      <c r="H84" s="38">
        <f t="shared" si="4"/>
        <v>0</v>
      </c>
      <c r="I84" s="41">
        <f t="shared" si="5"/>
        <v>0</v>
      </c>
      <c r="J84" s="75"/>
      <c r="K84" s="75"/>
      <c r="L84" s="9"/>
      <c r="M84" s="6" t="s">
        <v>5</v>
      </c>
    </row>
    <row r="85" spans="1:13" ht="34.049999999999997" customHeight="1" x14ac:dyDescent="0.3">
      <c r="A85" s="3">
        <v>72</v>
      </c>
      <c r="B85" s="51" t="s">
        <v>59</v>
      </c>
      <c r="C85" s="23">
        <v>10</v>
      </c>
      <c r="D85" s="23" t="s">
        <v>3</v>
      </c>
      <c r="E85" s="72"/>
      <c r="F85" s="36">
        <f t="shared" si="3"/>
        <v>0</v>
      </c>
      <c r="G85" s="74"/>
      <c r="H85" s="38">
        <f t="shared" si="4"/>
        <v>0</v>
      </c>
      <c r="I85" s="41">
        <f t="shared" si="5"/>
        <v>0</v>
      </c>
      <c r="J85" s="75"/>
      <c r="K85" s="75"/>
      <c r="L85" s="9"/>
      <c r="M85" s="6" t="s">
        <v>5</v>
      </c>
    </row>
    <row r="86" spans="1:13" ht="34.049999999999997" customHeight="1" x14ac:dyDescent="0.3">
      <c r="A86" s="3">
        <v>73</v>
      </c>
      <c r="B86" s="95" t="s">
        <v>36</v>
      </c>
      <c r="C86" s="23">
        <v>1</v>
      </c>
      <c r="D86" s="23" t="s">
        <v>3</v>
      </c>
      <c r="E86" s="72"/>
      <c r="F86" s="36">
        <f t="shared" si="3"/>
        <v>0</v>
      </c>
      <c r="G86" s="74"/>
      <c r="H86" s="38">
        <f t="shared" si="4"/>
        <v>0</v>
      </c>
      <c r="I86" s="41">
        <f t="shared" si="5"/>
        <v>0</v>
      </c>
      <c r="J86" s="75"/>
      <c r="K86" s="75"/>
      <c r="L86" s="9"/>
      <c r="M86" s="6" t="s">
        <v>5</v>
      </c>
    </row>
    <row r="87" spans="1:13" ht="34.049999999999997" customHeight="1" x14ac:dyDescent="0.3">
      <c r="A87" s="7">
        <v>74</v>
      </c>
      <c r="B87" s="51" t="s">
        <v>60</v>
      </c>
      <c r="C87" s="23">
        <v>20</v>
      </c>
      <c r="D87" s="23" t="s">
        <v>3</v>
      </c>
      <c r="E87" s="72"/>
      <c r="F87" s="36">
        <f t="shared" si="3"/>
        <v>0</v>
      </c>
      <c r="G87" s="74"/>
      <c r="H87" s="38">
        <f t="shared" si="4"/>
        <v>0</v>
      </c>
      <c r="I87" s="41">
        <f t="shared" si="5"/>
        <v>0</v>
      </c>
      <c r="J87" s="75"/>
      <c r="K87" s="75"/>
      <c r="L87" s="9"/>
      <c r="M87" s="6" t="s">
        <v>5</v>
      </c>
    </row>
    <row r="88" spans="1:13" ht="34.049999999999997" customHeight="1" x14ac:dyDescent="0.3">
      <c r="A88" s="3">
        <v>75</v>
      </c>
      <c r="B88" s="95" t="s">
        <v>37</v>
      </c>
      <c r="C88" s="23">
        <v>2</v>
      </c>
      <c r="D88" s="23" t="s">
        <v>3</v>
      </c>
      <c r="E88" s="72"/>
      <c r="F88" s="36">
        <f t="shared" si="3"/>
        <v>0</v>
      </c>
      <c r="G88" s="74"/>
      <c r="H88" s="38">
        <f t="shared" si="4"/>
        <v>0</v>
      </c>
      <c r="I88" s="41">
        <f t="shared" si="5"/>
        <v>0</v>
      </c>
      <c r="J88" s="75"/>
      <c r="K88" s="75"/>
      <c r="L88" s="9"/>
      <c r="M88" s="6" t="s">
        <v>5</v>
      </c>
    </row>
    <row r="89" spans="1:13" ht="34.049999999999997" customHeight="1" x14ac:dyDescent="0.3">
      <c r="A89" s="3">
        <v>76</v>
      </c>
      <c r="B89" s="51" t="s">
        <v>38</v>
      </c>
      <c r="C89" s="23">
        <v>2</v>
      </c>
      <c r="D89" s="23" t="s">
        <v>3</v>
      </c>
      <c r="E89" s="72"/>
      <c r="F89" s="36">
        <f t="shared" si="3"/>
        <v>0</v>
      </c>
      <c r="G89" s="74"/>
      <c r="H89" s="38">
        <f t="shared" si="4"/>
        <v>0</v>
      </c>
      <c r="I89" s="41">
        <f t="shared" si="5"/>
        <v>0</v>
      </c>
      <c r="J89" s="75"/>
      <c r="K89" s="75"/>
      <c r="L89" s="9"/>
      <c r="M89" s="6" t="s">
        <v>5</v>
      </c>
    </row>
    <row r="90" spans="1:13" ht="34.049999999999997" customHeight="1" x14ac:dyDescent="0.3">
      <c r="A90" s="7">
        <v>77</v>
      </c>
      <c r="B90" s="51" t="s">
        <v>382</v>
      </c>
      <c r="C90" s="23">
        <v>100</v>
      </c>
      <c r="D90" s="23" t="s">
        <v>3</v>
      </c>
      <c r="E90" s="72"/>
      <c r="F90" s="36">
        <f t="shared" ref="F90:F91" si="6">C90*E90</f>
        <v>0</v>
      </c>
      <c r="G90" s="74"/>
      <c r="H90" s="38">
        <f t="shared" ref="H90:H91" si="7">F90*G90</f>
        <v>0</v>
      </c>
      <c r="I90" s="41">
        <f t="shared" ref="I90:I91" si="8">F90+H90</f>
        <v>0</v>
      </c>
      <c r="J90" s="75"/>
      <c r="K90" s="75"/>
      <c r="L90" s="9"/>
      <c r="M90" s="6" t="s">
        <v>5</v>
      </c>
    </row>
    <row r="91" spans="1:13" ht="42" customHeight="1" x14ac:dyDescent="0.3">
      <c r="A91" s="7">
        <v>78</v>
      </c>
      <c r="B91" s="51" t="s">
        <v>330</v>
      </c>
      <c r="C91" s="23">
        <v>15</v>
      </c>
      <c r="D91" s="23" t="s">
        <v>3</v>
      </c>
      <c r="E91" s="72"/>
      <c r="F91" s="36">
        <f t="shared" si="6"/>
        <v>0</v>
      </c>
      <c r="G91" s="74"/>
      <c r="H91" s="38">
        <f t="shared" si="7"/>
        <v>0</v>
      </c>
      <c r="I91" s="41">
        <f t="shared" si="8"/>
        <v>0</v>
      </c>
      <c r="J91" s="75"/>
      <c r="K91" s="75"/>
      <c r="L91" s="45"/>
      <c r="M91" s="9"/>
    </row>
    <row r="92" spans="1:13" ht="42" customHeight="1" x14ac:dyDescent="0.3">
      <c r="A92" s="7">
        <v>79</v>
      </c>
      <c r="B92" s="8" t="s">
        <v>169</v>
      </c>
      <c r="C92" s="54">
        <v>1</v>
      </c>
      <c r="D92" s="21" t="s">
        <v>4</v>
      </c>
      <c r="E92" s="72"/>
      <c r="F92" s="36">
        <f t="shared" ref="F92" si="9">C92*E92</f>
        <v>0</v>
      </c>
      <c r="G92" s="74"/>
      <c r="H92" s="38">
        <f t="shared" ref="H92" si="10">F92*G92</f>
        <v>0</v>
      </c>
      <c r="I92" s="41">
        <f t="shared" ref="I92" si="11">F92+H92</f>
        <v>0</v>
      </c>
      <c r="J92" s="75"/>
      <c r="K92" s="75"/>
      <c r="L92" s="56"/>
      <c r="M92" s="57" t="s">
        <v>171</v>
      </c>
    </row>
    <row r="93" spans="1:13" ht="34.049999999999997" customHeight="1" thickBot="1" x14ac:dyDescent="0.35">
      <c r="A93" s="7">
        <v>80</v>
      </c>
      <c r="B93" s="8" t="s">
        <v>172</v>
      </c>
      <c r="C93" s="54">
        <v>10</v>
      </c>
      <c r="D93" s="21" t="s">
        <v>3</v>
      </c>
      <c r="E93" s="72"/>
      <c r="F93" s="36">
        <f t="shared" si="3"/>
        <v>0</v>
      </c>
      <c r="G93" s="74"/>
      <c r="H93" s="38">
        <f t="shared" si="4"/>
        <v>0</v>
      </c>
      <c r="I93" s="41">
        <f t="shared" si="5"/>
        <v>0</v>
      </c>
      <c r="J93" s="75"/>
      <c r="K93" s="75"/>
      <c r="L93" s="56"/>
      <c r="M93" s="45"/>
    </row>
    <row r="94" spans="1:13" ht="28.8" customHeight="1" thickBot="1" x14ac:dyDescent="0.35">
      <c r="B94" s="117" t="s">
        <v>137</v>
      </c>
      <c r="C94" s="117"/>
      <c r="D94" s="117"/>
      <c r="E94" s="117"/>
      <c r="F94" s="66">
        <f>SUM(F14:F93)</f>
        <v>0</v>
      </c>
      <c r="H94" s="66">
        <f>SUM(H14:H93)</f>
        <v>0</v>
      </c>
      <c r="I94" s="66">
        <f>SUM(I14:I93)</f>
        <v>0</v>
      </c>
      <c r="J94" s="67"/>
      <c r="K94" s="67"/>
    </row>
    <row r="96" spans="1:13" x14ac:dyDescent="0.3">
      <c r="B96" s="1" t="s">
        <v>408</v>
      </c>
    </row>
    <row r="97" spans="1:2" x14ac:dyDescent="0.3">
      <c r="B97" s="1" t="s">
        <v>311</v>
      </c>
    </row>
    <row r="98" spans="1:2" x14ac:dyDescent="0.3">
      <c r="A98" s="1">
        <v>1</v>
      </c>
      <c r="B98" s="1" t="s">
        <v>151</v>
      </c>
    </row>
    <row r="99" spans="1:2" x14ac:dyDescent="0.3">
      <c r="A99" s="1">
        <v>2</v>
      </c>
      <c r="B99" s="1" t="s">
        <v>152</v>
      </c>
    </row>
    <row r="100" spans="1:2" x14ac:dyDescent="0.3">
      <c r="A100" s="1">
        <v>3</v>
      </c>
      <c r="B100" s="1" t="s">
        <v>163</v>
      </c>
    </row>
    <row r="101" spans="1:2" x14ac:dyDescent="0.3">
      <c r="A101" s="1">
        <v>4</v>
      </c>
      <c r="B101" s="1" t="s">
        <v>153</v>
      </c>
    </row>
    <row r="102" spans="1:2" x14ac:dyDescent="0.3">
      <c r="A102" s="1">
        <v>5</v>
      </c>
      <c r="B102" s="1" t="s">
        <v>154</v>
      </c>
    </row>
    <row r="103" spans="1:2" x14ac:dyDescent="0.3">
      <c r="A103" s="1">
        <v>6</v>
      </c>
      <c r="B103" s="1" t="s">
        <v>155</v>
      </c>
    </row>
    <row r="104" spans="1:2" x14ac:dyDescent="0.3">
      <c r="A104" s="1">
        <v>7</v>
      </c>
      <c r="B104" s="1" t="s">
        <v>156</v>
      </c>
    </row>
    <row r="105" spans="1:2" x14ac:dyDescent="0.3">
      <c r="A105" s="1">
        <v>8</v>
      </c>
      <c r="B105" s="1" t="s">
        <v>157</v>
      </c>
    </row>
    <row r="106" spans="1:2" x14ac:dyDescent="0.3">
      <c r="A106" s="1">
        <v>9</v>
      </c>
      <c r="B106" s="1" t="s">
        <v>158</v>
      </c>
    </row>
    <row r="107" spans="1:2" x14ac:dyDescent="0.3">
      <c r="A107" s="1">
        <v>10</v>
      </c>
      <c r="B107" s="1" t="s">
        <v>159</v>
      </c>
    </row>
    <row r="109" spans="1:2" x14ac:dyDescent="0.3">
      <c r="B109" s="1" t="s">
        <v>409</v>
      </c>
    </row>
    <row r="110" spans="1:2" x14ac:dyDescent="0.3">
      <c r="B110" s="1" t="s">
        <v>311</v>
      </c>
    </row>
    <row r="111" spans="1:2" x14ac:dyDescent="0.3">
      <c r="A111" s="1">
        <v>1</v>
      </c>
      <c r="B111" s="1" t="s">
        <v>160</v>
      </c>
    </row>
    <row r="112" spans="1:2" x14ac:dyDescent="0.3">
      <c r="A112" s="1">
        <v>2</v>
      </c>
      <c r="B112" s="1" t="s">
        <v>164</v>
      </c>
    </row>
    <row r="113" spans="1:2" x14ac:dyDescent="0.3">
      <c r="A113" s="1">
        <v>3</v>
      </c>
      <c r="B113" s="1" t="s">
        <v>161</v>
      </c>
    </row>
    <row r="114" spans="1:2" x14ac:dyDescent="0.3">
      <c r="A114" s="1">
        <v>4</v>
      </c>
      <c r="B114" s="1" t="s">
        <v>162</v>
      </c>
    </row>
    <row r="115" spans="1:2" x14ac:dyDescent="0.3">
      <c r="A115" s="1">
        <v>5</v>
      </c>
      <c r="B115" s="1" t="s">
        <v>165</v>
      </c>
    </row>
    <row r="116" spans="1:2" x14ac:dyDescent="0.3">
      <c r="A116" s="1">
        <v>6</v>
      </c>
      <c r="B116" s="1" t="s">
        <v>159</v>
      </c>
    </row>
  </sheetData>
  <autoFilter ref="A12:M94"/>
  <mergeCells count="5">
    <mergeCell ref="A5:M5"/>
    <mergeCell ref="B94:E94"/>
    <mergeCell ref="A3:B3"/>
    <mergeCell ref="C3:L3"/>
    <mergeCell ref="A10:M10"/>
  </mergeCells>
  <dataValidations count="2">
    <dataValidation allowBlank="1" showInputMessage="1" showErrorMessage="1" promptTitle="Należy wpisać stawkę VAT" prompt="0% lub 8% lub 23%" sqref="G14:G93"/>
    <dataValidation allowBlank="1" showErrorMessage="1" promptTitle="Należy wpisać stawkę VAT" prompt="0% lub 8% lub 23%" sqref="H14:H93"/>
  </dataValidations>
  <pageMargins left="0.70866141732283472" right="0.70866141732283472" top="0.6692913385826772" bottom="0.6692913385826772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4.88671875" style="1" customWidth="1"/>
    <col min="13" max="13" width="9.33203125" style="1" customWidth="1"/>
    <col min="14" max="14" width="8.88671875" style="1" customWidth="1"/>
    <col min="15" max="16384" width="8.88671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6.8" customHeight="1" x14ac:dyDescent="0.3">
      <c r="A5" s="116" t="s">
        <v>354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3" ht="16.2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2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30.6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ht="16.2" customHeight="1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60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332</v>
      </c>
    </row>
    <row r="13" spans="1:13" ht="14.4" customHeight="1" x14ac:dyDescent="0.3">
      <c r="A13" s="32">
        <v>1</v>
      </c>
      <c r="B13" s="33">
        <v>2</v>
      </c>
      <c r="C13" s="33">
        <v>3</v>
      </c>
      <c r="D13" s="34">
        <v>4</v>
      </c>
      <c r="E13" s="83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55">
        <v>12</v>
      </c>
    </row>
    <row r="14" spans="1:13" ht="34.049999999999997" customHeight="1" x14ac:dyDescent="0.3">
      <c r="A14" s="7">
        <v>1</v>
      </c>
      <c r="B14" s="16" t="s">
        <v>328</v>
      </c>
      <c r="C14" s="7">
        <v>10</v>
      </c>
      <c r="D14" s="7" t="s">
        <v>3</v>
      </c>
      <c r="E14" s="82"/>
      <c r="F14" s="14">
        <f t="shared" ref="F14:F19" si="0">C14*E14</f>
        <v>0</v>
      </c>
      <c r="G14" s="74"/>
      <c r="H14" s="38">
        <f t="shared" ref="H14:H19" si="1">F14*G14</f>
        <v>0</v>
      </c>
      <c r="I14" s="41">
        <f t="shared" ref="I14:I19" si="2">F14+H14</f>
        <v>0</v>
      </c>
      <c r="J14" s="68"/>
      <c r="K14" s="68"/>
      <c r="L14" s="15" t="s">
        <v>5</v>
      </c>
    </row>
    <row r="15" spans="1:13" ht="34.049999999999997" customHeight="1" x14ac:dyDescent="0.3">
      <c r="A15" s="7">
        <v>2</v>
      </c>
      <c r="B15" s="16" t="s">
        <v>6</v>
      </c>
      <c r="C15" s="7">
        <v>13</v>
      </c>
      <c r="D15" s="7" t="s">
        <v>4</v>
      </c>
      <c r="E15" s="82"/>
      <c r="F15" s="14">
        <f t="shared" si="0"/>
        <v>0</v>
      </c>
      <c r="G15" s="74"/>
      <c r="H15" s="38">
        <f t="shared" si="1"/>
        <v>0</v>
      </c>
      <c r="I15" s="41">
        <f t="shared" si="2"/>
        <v>0</v>
      </c>
      <c r="J15" s="75"/>
      <c r="K15" s="75"/>
      <c r="L15" s="15" t="s">
        <v>5</v>
      </c>
    </row>
    <row r="16" spans="1:13" ht="34.049999999999997" customHeight="1" x14ac:dyDescent="0.3">
      <c r="A16" s="7">
        <v>3</v>
      </c>
      <c r="B16" s="16" t="s">
        <v>7</v>
      </c>
      <c r="C16" s="7">
        <v>70</v>
      </c>
      <c r="D16" s="7" t="s">
        <v>3</v>
      </c>
      <c r="E16" s="82"/>
      <c r="F16" s="14">
        <f t="shared" si="0"/>
        <v>0</v>
      </c>
      <c r="G16" s="74"/>
      <c r="H16" s="38">
        <f t="shared" si="1"/>
        <v>0</v>
      </c>
      <c r="I16" s="41">
        <f t="shared" si="2"/>
        <v>0</v>
      </c>
      <c r="J16" s="75"/>
      <c r="K16" s="75"/>
      <c r="L16" s="15" t="s">
        <v>5</v>
      </c>
    </row>
    <row r="17" spans="1:12" ht="34.049999999999997" customHeight="1" x14ac:dyDescent="0.3">
      <c r="A17" s="7">
        <v>4</v>
      </c>
      <c r="B17" s="16" t="s">
        <v>8</v>
      </c>
      <c r="C17" s="7">
        <v>10</v>
      </c>
      <c r="D17" s="7" t="s">
        <v>3</v>
      </c>
      <c r="E17" s="82"/>
      <c r="F17" s="14">
        <f t="shared" si="0"/>
        <v>0</v>
      </c>
      <c r="G17" s="74"/>
      <c r="H17" s="38">
        <f t="shared" si="1"/>
        <v>0</v>
      </c>
      <c r="I17" s="41">
        <f t="shared" si="2"/>
        <v>0</v>
      </c>
      <c r="J17" s="75"/>
      <c r="K17" s="75"/>
      <c r="L17" s="15" t="s">
        <v>5</v>
      </c>
    </row>
    <row r="18" spans="1:12" ht="34.049999999999997" customHeight="1" x14ac:dyDescent="0.3">
      <c r="A18" s="7">
        <v>5</v>
      </c>
      <c r="B18" s="16" t="s">
        <v>9</v>
      </c>
      <c r="C18" s="7">
        <v>20</v>
      </c>
      <c r="D18" s="7" t="s">
        <v>3</v>
      </c>
      <c r="E18" s="82"/>
      <c r="F18" s="14">
        <f t="shared" si="0"/>
        <v>0</v>
      </c>
      <c r="G18" s="74"/>
      <c r="H18" s="38">
        <f t="shared" si="1"/>
        <v>0</v>
      </c>
      <c r="I18" s="41">
        <f t="shared" si="2"/>
        <v>0</v>
      </c>
      <c r="J18" s="75"/>
      <c r="K18" s="75"/>
      <c r="L18" s="15" t="s">
        <v>5</v>
      </c>
    </row>
    <row r="19" spans="1:12" ht="34.049999999999997" customHeight="1" thickBot="1" x14ac:dyDescent="0.35">
      <c r="A19" s="7">
        <v>6</v>
      </c>
      <c r="B19" s="8" t="s">
        <v>173</v>
      </c>
      <c r="C19" s="54">
        <v>1</v>
      </c>
      <c r="D19" s="21" t="s">
        <v>4</v>
      </c>
      <c r="E19" s="82"/>
      <c r="F19" s="14">
        <f t="shared" si="0"/>
        <v>0</v>
      </c>
      <c r="G19" s="74"/>
      <c r="H19" s="38">
        <f t="shared" si="1"/>
        <v>0</v>
      </c>
      <c r="I19" s="41">
        <f t="shared" si="2"/>
        <v>0</v>
      </c>
      <c r="J19" s="75"/>
      <c r="K19" s="75"/>
      <c r="L19" s="15" t="s">
        <v>5</v>
      </c>
    </row>
    <row r="20" spans="1:12" ht="28.8" customHeight="1" thickBot="1" x14ac:dyDescent="0.35">
      <c r="B20" s="117" t="s">
        <v>137</v>
      </c>
      <c r="C20" s="117"/>
      <c r="D20" s="117"/>
      <c r="E20" s="117"/>
      <c r="F20" s="66">
        <f>SUM(F14:F19)</f>
        <v>0</v>
      </c>
      <c r="H20" s="66">
        <f>SUM(H14:H19)</f>
        <v>0</v>
      </c>
      <c r="I20" s="66">
        <f>SUM(I14:I19)</f>
        <v>0</v>
      </c>
      <c r="J20" s="67"/>
      <c r="K20" s="67"/>
    </row>
  </sheetData>
  <mergeCells count="6">
    <mergeCell ref="A5:K5"/>
    <mergeCell ref="B20:E20"/>
    <mergeCell ref="A6:B6"/>
    <mergeCell ref="A3:B3"/>
    <mergeCell ref="C3:L3"/>
    <mergeCell ref="A10:L10"/>
  </mergeCells>
  <dataValidations count="2">
    <dataValidation allowBlank="1" showInputMessage="1" showErrorMessage="1" promptTitle="Należy wpisać stawkę VAT" prompt="0% lub 8% lub 23%" sqref="G14:G19"/>
    <dataValidation allowBlank="1" showErrorMessage="1" promptTitle="Należy wpisać stawkę VAT" prompt="0% lub 8% lub 23%" sqref="H14:H19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3" width="8.88671875" style="1" customWidth="1"/>
    <col min="14" max="16384" width="8.88671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6.8" customHeight="1" x14ac:dyDescent="0.3">
      <c r="A5" s="116" t="s">
        <v>355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5.6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28.8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x14ac:dyDescent="0.3">
      <c r="A11" s="29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333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4">
        <v>12</v>
      </c>
    </row>
    <row r="14" spans="1:13" ht="34.049999999999997" customHeight="1" x14ac:dyDescent="0.3">
      <c r="A14" s="7">
        <v>1</v>
      </c>
      <c r="B14" s="62" t="s">
        <v>143</v>
      </c>
      <c r="C14" s="23">
        <v>1</v>
      </c>
      <c r="D14" s="23" t="s">
        <v>3</v>
      </c>
      <c r="E14" s="72"/>
      <c r="F14" s="36">
        <f t="shared" ref="F14:F19" si="0">C14*E14</f>
        <v>0</v>
      </c>
      <c r="G14" s="74"/>
      <c r="H14" s="38">
        <f t="shared" ref="H14:H19" si="1">F14*G14</f>
        <v>0</v>
      </c>
      <c r="I14" s="43">
        <f t="shared" ref="I14:I19" si="2">F14+H14</f>
        <v>0</v>
      </c>
      <c r="J14" s="68"/>
      <c r="K14" s="68"/>
      <c r="L14" s="6" t="s">
        <v>5</v>
      </c>
    </row>
    <row r="15" spans="1:13" ht="34.049999999999997" customHeight="1" x14ac:dyDescent="0.3">
      <c r="A15" s="7">
        <v>2</v>
      </c>
      <c r="B15" s="62" t="s">
        <v>348</v>
      </c>
      <c r="C15" s="23">
        <v>1</v>
      </c>
      <c r="D15" s="23" t="s">
        <v>3</v>
      </c>
      <c r="E15" s="72"/>
      <c r="F15" s="36">
        <f t="shared" si="0"/>
        <v>0</v>
      </c>
      <c r="G15" s="74"/>
      <c r="H15" s="38">
        <f t="shared" si="1"/>
        <v>0</v>
      </c>
      <c r="I15" s="43">
        <f t="shared" si="2"/>
        <v>0</v>
      </c>
      <c r="J15" s="68"/>
      <c r="K15" s="68"/>
      <c r="L15" s="6" t="s">
        <v>5</v>
      </c>
    </row>
    <row r="16" spans="1:13" ht="34.049999999999997" customHeight="1" x14ac:dyDescent="0.3">
      <c r="A16" s="7">
        <v>3</v>
      </c>
      <c r="B16" s="51" t="s">
        <v>64</v>
      </c>
      <c r="C16" s="23">
        <v>1</v>
      </c>
      <c r="D16" s="23" t="s">
        <v>3</v>
      </c>
      <c r="E16" s="72"/>
      <c r="F16" s="36">
        <f t="shared" si="0"/>
        <v>0</v>
      </c>
      <c r="G16" s="74"/>
      <c r="H16" s="38">
        <f t="shared" si="1"/>
        <v>0</v>
      </c>
      <c r="I16" s="43">
        <f t="shared" si="2"/>
        <v>0</v>
      </c>
      <c r="J16" s="68"/>
      <c r="K16" s="68"/>
      <c r="L16" s="6" t="s">
        <v>5</v>
      </c>
    </row>
    <row r="17" spans="1:12" ht="34.049999999999997" customHeight="1" x14ac:dyDescent="0.3">
      <c r="A17" s="7">
        <v>4</v>
      </c>
      <c r="B17" s="51" t="s">
        <v>40</v>
      </c>
      <c r="C17" s="23">
        <v>2</v>
      </c>
      <c r="D17" s="23" t="s">
        <v>3</v>
      </c>
      <c r="E17" s="72"/>
      <c r="F17" s="36">
        <f t="shared" si="0"/>
        <v>0</v>
      </c>
      <c r="G17" s="74"/>
      <c r="H17" s="38">
        <f t="shared" si="1"/>
        <v>0</v>
      </c>
      <c r="I17" s="43">
        <f t="shared" si="2"/>
        <v>0</v>
      </c>
      <c r="J17" s="68"/>
      <c r="K17" s="68"/>
      <c r="L17" s="6" t="s">
        <v>5</v>
      </c>
    </row>
    <row r="18" spans="1:12" ht="34.049999999999997" customHeight="1" x14ac:dyDescent="0.3">
      <c r="A18" s="7">
        <v>5</v>
      </c>
      <c r="B18" s="51" t="s">
        <v>349</v>
      </c>
      <c r="C18" s="23">
        <v>1</v>
      </c>
      <c r="D18" s="23" t="s">
        <v>3</v>
      </c>
      <c r="E18" s="72"/>
      <c r="F18" s="36">
        <f t="shared" si="0"/>
        <v>0</v>
      </c>
      <c r="G18" s="74"/>
      <c r="H18" s="38">
        <f t="shared" si="1"/>
        <v>0</v>
      </c>
      <c r="I18" s="43">
        <f t="shared" si="2"/>
        <v>0</v>
      </c>
      <c r="J18" s="68"/>
      <c r="K18" s="68"/>
      <c r="L18" s="6" t="s">
        <v>5</v>
      </c>
    </row>
    <row r="19" spans="1:12" ht="34.049999999999997" customHeight="1" thickBot="1" x14ac:dyDescent="0.35">
      <c r="A19" s="7">
        <v>6</v>
      </c>
      <c r="B19" s="51" t="s">
        <v>350</v>
      </c>
      <c r="C19" s="23">
        <v>1</v>
      </c>
      <c r="D19" s="23" t="s">
        <v>3</v>
      </c>
      <c r="E19" s="72"/>
      <c r="F19" s="36">
        <f t="shared" si="0"/>
        <v>0</v>
      </c>
      <c r="G19" s="74"/>
      <c r="H19" s="38">
        <f t="shared" si="1"/>
        <v>0</v>
      </c>
      <c r="I19" s="43">
        <f t="shared" si="2"/>
        <v>0</v>
      </c>
      <c r="J19" s="68"/>
      <c r="K19" s="68"/>
      <c r="L19" s="6" t="s">
        <v>5</v>
      </c>
    </row>
    <row r="20" spans="1:12" ht="28.8" customHeight="1" thickBot="1" x14ac:dyDescent="0.35">
      <c r="B20" s="117" t="s">
        <v>137</v>
      </c>
      <c r="C20" s="117"/>
      <c r="D20" s="117"/>
      <c r="E20" s="117"/>
      <c r="F20" s="66">
        <f>SUM(F14:F19)</f>
        <v>0</v>
      </c>
      <c r="H20" s="66">
        <f>SUM(H14:H19)</f>
        <v>0</v>
      </c>
      <c r="I20" s="66">
        <f>SUM(I14:I19)</f>
        <v>0</v>
      </c>
      <c r="J20" s="67"/>
      <c r="K20" s="67"/>
    </row>
  </sheetData>
  <autoFilter ref="A12:L20"/>
  <mergeCells count="6">
    <mergeCell ref="A5:L5"/>
    <mergeCell ref="B20:E20"/>
    <mergeCell ref="A6:B6"/>
    <mergeCell ref="A3:B3"/>
    <mergeCell ref="C3:L3"/>
    <mergeCell ref="A10:L10"/>
  </mergeCells>
  <dataValidations count="2">
    <dataValidation allowBlank="1" showInputMessage="1" showErrorMessage="1" promptTitle="Należy wpisać stawkę VAT" prompt="0% lub 8% lub 23%" sqref="G14:G19"/>
    <dataValidation allowBlank="1" showErrorMessage="1" promptTitle="Należy wpisać stawkę VAT" prompt="0% lub 8% lub 23%" sqref="H14:H19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ColWidth="8.5546875"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3" width="15.21875" style="1" customWidth="1"/>
    <col min="14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" customHeight="1" x14ac:dyDescent="0.3">
      <c r="A5" s="116" t="s">
        <v>356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20.399999999999999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x14ac:dyDescent="0.3">
      <c r="A10" s="121" t="s">
        <v>342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3">
      <c r="A11" s="29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334</v>
      </c>
      <c r="M12" s="20" t="s">
        <v>332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2">
        <v>12</v>
      </c>
      <c r="M13" s="34">
        <v>13</v>
      </c>
    </row>
    <row r="14" spans="1:13" ht="25.8" customHeight="1" x14ac:dyDescent="0.3">
      <c r="A14" s="7">
        <v>1</v>
      </c>
      <c r="B14" s="8" t="s">
        <v>318</v>
      </c>
      <c r="C14" s="7">
        <v>9</v>
      </c>
      <c r="D14" s="7" t="s">
        <v>3</v>
      </c>
      <c r="E14" s="72"/>
      <c r="F14" s="36">
        <f>C14*E14</f>
        <v>0</v>
      </c>
      <c r="G14" s="81"/>
      <c r="H14" s="41">
        <f>F14*G14</f>
        <v>0</v>
      </c>
      <c r="I14" s="43">
        <f>F14+H14</f>
        <v>0</v>
      </c>
      <c r="J14" s="75"/>
      <c r="K14" s="75"/>
      <c r="L14" s="9"/>
      <c r="M14" s="9"/>
    </row>
    <row r="15" spans="1:13" ht="34.049999999999997" customHeight="1" x14ac:dyDescent="0.3">
      <c r="A15" s="7">
        <v>2</v>
      </c>
      <c r="B15" s="51" t="s">
        <v>14</v>
      </c>
      <c r="C15" s="23">
        <v>1</v>
      </c>
      <c r="D15" s="23" t="s">
        <v>3</v>
      </c>
      <c r="E15" s="72"/>
      <c r="F15" s="36">
        <f t="shared" ref="F15:F22" si="0">C15*E15</f>
        <v>0</v>
      </c>
      <c r="G15" s="74"/>
      <c r="H15" s="41">
        <f t="shared" ref="H15:H22" si="1">F15*G15</f>
        <v>0</v>
      </c>
      <c r="I15" s="43">
        <f t="shared" ref="I15:I22" si="2">F15+H15</f>
        <v>0</v>
      </c>
      <c r="J15" s="79"/>
      <c r="K15" s="79"/>
      <c r="L15" s="6" t="s">
        <v>5</v>
      </c>
      <c r="M15" s="9"/>
    </row>
    <row r="16" spans="1:13" ht="28.2" customHeight="1" x14ac:dyDescent="0.3">
      <c r="A16" s="7">
        <v>3</v>
      </c>
      <c r="B16" s="51" t="s">
        <v>15</v>
      </c>
      <c r="C16" s="23">
        <v>2</v>
      </c>
      <c r="D16" s="23" t="s">
        <v>3</v>
      </c>
      <c r="E16" s="72"/>
      <c r="F16" s="36">
        <f t="shared" si="0"/>
        <v>0</v>
      </c>
      <c r="G16" s="74"/>
      <c r="H16" s="41">
        <f t="shared" si="1"/>
        <v>0</v>
      </c>
      <c r="I16" s="43">
        <f t="shared" si="2"/>
        <v>0</v>
      </c>
      <c r="J16" s="80"/>
      <c r="K16" s="80"/>
      <c r="L16" s="9"/>
      <c r="M16" s="9"/>
    </row>
    <row r="17" spans="1:13" ht="34.049999999999997" customHeight="1" x14ac:dyDescent="0.3">
      <c r="A17" s="7">
        <v>4</v>
      </c>
      <c r="B17" s="51" t="s">
        <v>372</v>
      </c>
      <c r="C17" s="23">
        <v>1</v>
      </c>
      <c r="D17" s="23" t="s">
        <v>4</v>
      </c>
      <c r="E17" s="72"/>
      <c r="F17" s="36">
        <f t="shared" si="0"/>
        <v>0</v>
      </c>
      <c r="G17" s="74"/>
      <c r="H17" s="41">
        <f t="shared" si="1"/>
        <v>0</v>
      </c>
      <c r="I17" s="43">
        <f t="shared" si="2"/>
        <v>0</v>
      </c>
      <c r="J17" s="80"/>
      <c r="K17" s="80"/>
      <c r="L17" s="9"/>
      <c r="M17" s="9"/>
    </row>
    <row r="18" spans="1:13" ht="24" customHeight="1" x14ac:dyDescent="0.3">
      <c r="A18" s="7">
        <v>5</v>
      </c>
      <c r="B18" s="51" t="s">
        <v>373</v>
      </c>
      <c r="C18" s="23">
        <v>1</v>
      </c>
      <c r="D18" s="23" t="s">
        <v>3</v>
      </c>
      <c r="E18" s="72"/>
      <c r="F18" s="36">
        <f t="shared" si="0"/>
        <v>0</v>
      </c>
      <c r="G18" s="74"/>
      <c r="H18" s="41">
        <f t="shared" si="1"/>
        <v>0</v>
      </c>
      <c r="I18" s="43">
        <f t="shared" si="2"/>
        <v>0</v>
      </c>
      <c r="J18" s="80"/>
      <c r="K18" s="80"/>
      <c r="L18" s="9"/>
      <c r="M18" s="9"/>
    </row>
    <row r="19" spans="1:13" ht="62.4" customHeight="1" x14ac:dyDescent="0.3">
      <c r="A19" s="7">
        <v>6</v>
      </c>
      <c r="B19" s="51" t="s">
        <v>149</v>
      </c>
      <c r="C19" s="23">
        <v>1</v>
      </c>
      <c r="D19" s="23" t="s">
        <v>4</v>
      </c>
      <c r="E19" s="72"/>
      <c r="F19" s="36">
        <f t="shared" si="0"/>
        <v>0</v>
      </c>
      <c r="G19" s="74"/>
      <c r="H19" s="41">
        <f t="shared" si="1"/>
        <v>0</v>
      </c>
      <c r="I19" s="43">
        <f t="shared" si="2"/>
        <v>0</v>
      </c>
      <c r="J19" s="75"/>
      <c r="K19" s="75"/>
      <c r="L19" s="6" t="s">
        <v>5</v>
      </c>
      <c r="M19" s="9"/>
    </row>
    <row r="20" spans="1:13" ht="34.049999999999997" customHeight="1" x14ac:dyDescent="0.3">
      <c r="A20" s="7">
        <v>7</v>
      </c>
      <c r="B20" s="51" t="s">
        <v>34</v>
      </c>
      <c r="C20" s="23">
        <v>2</v>
      </c>
      <c r="D20" s="23" t="s">
        <v>3</v>
      </c>
      <c r="E20" s="72"/>
      <c r="F20" s="36">
        <f t="shared" si="0"/>
        <v>0</v>
      </c>
      <c r="G20" s="74"/>
      <c r="H20" s="41">
        <f t="shared" si="1"/>
        <v>0</v>
      </c>
      <c r="I20" s="43">
        <f t="shared" si="2"/>
        <v>0</v>
      </c>
      <c r="J20" s="80"/>
      <c r="K20" s="80"/>
      <c r="L20" s="9"/>
      <c r="M20" s="9"/>
    </row>
    <row r="21" spans="1:13" ht="34.049999999999997" customHeight="1" x14ac:dyDescent="0.3">
      <c r="A21" s="7">
        <v>8</v>
      </c>
      <c r="B21" s="95" t="s">
        <v>39</v>
      </c>
      <c r="C21" s="23">
        <v>5</v>
      </c>
      <c r="D21" s="23" t="s">
        <v>3</v>
      </c>
      <c r="E21" s="72"/>
      <c r="F21" s="36">
        <f t="shared" si="0"/>
        <v>0</v>
      </c>
      <c r="G21" s="74"/>
      <c r="H21" s="41">
        <f t="shared" si="1"/>
        <v>0</v>
      </c>
      <c r="I21" s="43">
        <f t="shared" si="2"/>
        <v>0</v>
      </c>
      <c r="J21" s="80"/>
      <c r="K21" s="80"/>
      <c r="L21" s="9"/>
      <c r="M21" s="9"/>
    </row>
    <row r="22" spans="1:13" ht="34.049999999999997" customHeight="1" x14ac:dyDescent="0.3">
      <c r="A22" s="24">
        <v>9</v>
      </c>
      <c r="B22" s="51" t="s">
        <v>385</v>
      </c>
      <c r="C22" s="23">
        <v>1</v>
      </c>
      <c r="D22" s="23" t="s">
        <v>3</v>
      </c>
      <c r="E22" s="72"/>
      <c r="F22" s="36">
        <f t="shared" si="0"/>
        <v>0</v>
      </c>
      <c r="G22" s="74"/>
      <c r="H22" s="41">
        <f t="shared" si="1"/>
        <v>0</v>
      </c>
      <c r="I22" s="43">
        <f t="shared" si="2"/>
        <v>0</v>
      </c>
      <c r="J22" s="80"/>
      <c r="K22" s="80"/>
      <c r="L22" s="9"/>
      <c r="M22" s="9"/>
    </row>
    <row r="23" spans="1:13" ht="25.2" customHeight="1" x14ac:dyDescent="0.3">
      <c r="A23" s="7">
        <v>10</v>
      </c>
      <c r="B23" s="16" t="s">
        <v>319</v>
      </c>
      <c r="C23" s="7">
        <v>1</v>
      </c>
      <c r="D23" s="7" t="s">
        <v>3</v>
      </c>
      <c r="E23" s="78"/>
      <c r="F23" s="36">
        <f t="shared" ref="F23:F25" si="3">C23*E23</f>
        <v>0</v>
      </c>
      <c r="G23" s="74"/>
      <c r="H23" s="41">
        <f t="shared" ref="H23:H25" si="4">F23*G23</f>
        <v>0</v>
      </c>
      <c r="I23" s="43">
        <f t="shared" ref="I23:I25" si="5">F23+H23</f>
        <v>0</v>
      </c>
      <c r="J23" s="75"/>
      <c r="K23" s="75"/>
      <c r="L23" s="9"/>
      <c r="M23" s="15" t="s">
        <v>5</v>
      </c>
    </row>
    <row r="24" spans="1:13" ht="34.049999999999997" customHeight="1" x14ac:dyDescent="0.3">
      <c r="A24" s="7">
        <v>11</v>
      </c>
      <c r="B24" s="8" t="s">
        <v>144</v>
      </c>
      <c r="C24" s="54">
        <v>1</v>
      </c>
      <c r="D24" s="21" t="s">
        <v>3</v>
      </c>
      <c r="E24" s="78"/>
      <c r="F24" s="36">
        <f t="shared" si="3"/>
        <v>0</v>
      </c>
      <c r="G24" s="74"/>
      <c r="H24" s="41">
        <f t="shared" si="4"/>
        <v>0</v>
      </c>
      <c r="I24" s="43">
        <f t="shared" si="5"/>
        <v>0</v>
      </c>
      <c r="J24" s="75"/>
      <c r="K24" s="75"/>
      <c r="L24" s="9"/>
      <c r="M24" s="9"/>
    </row>
    <row r="25" spans="1:13" ht="34.049999999999997" customHeight="1" thickBot="1" x14ac:dyDescent="0.35">
      <c r="A25" s="7">
        <v>12</v>
      </c>
      <c r="B25" s="8" t="s">
        <v>145</v>
      </c>
      <c r="C25" s="54">
        <v>1</v>
      </c>
      <c r="D25" s="21" t="s">
        <v>3</v>
      </c>
      <c r="E25" s="78"/>
      <c r="F25" s="36">
        <f t="shared" si="3"/>
        <v>0</v>
      </c>
      <c r="G25" s="74"/>
      <c r="H25" s="41">
        <f t="shared" si="4"/>
        <v>0</v>
      </c>
      <c r="I25" s="43">
        <f t="shared" si="5"/>
        <v>0</v>
      </c>
      <c r="J25" s="75"/>
      <c r="K25" s="75"/>
      <c r="L25" s="9"/>
      <c r="M25" s="9"/>
    </row>
    <row r="26" spans="1:13" ht="28.8" customHeight="1" thickBot="1" x14ac:dyDescent="0.35">
      <c r="B26" s="117" t="s">
        <v>137</v>
      </c>
      <c r="C26" s="117"/>
      <c r="D26" s="117"/>
      <c r="E26" s="117"/>
      <c r="F26" s="66">
        <f>SUM(F14:F25)</f>
        <v>0</v>
      </c>
      <c r="H26" s="66">
        <f>SUM(H14:H25)</f>
        <v>0</v>
      </c>
      <c r="I26" s="66">
        <f>SUM(I14:I25)</f>
        <v>0</v>
      </c>
      <c r="J26" s="67"/>
      <c r="K26" s="67"/>
    </row>
  </sheetData>
  <autoFilter ref="A12:L26"/>
  <mergeCells count="6">
    <mergeCell ref="A5:L5"/>
    <mergeCell ref="B26:E26"/>
    <mergeCell ref="A6:B6"/>
    <mergeCell ref="A3:B3"/>
    <mergeCell ref="C3:L3"/>
    <mergeCell ref="A10:M10"/>
  </mergeCells>
  <dataValidations count="1">
    <dataValidation allowBlank="1" showInputMessage="1" showErrorMessage="1" promptTitle="Należy wpisać stawkę VAT" prompt="0% lub 8% lub 23%" sqref="G14:G25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ColWidth="8.5546875" defaultRowHeight="14.4" x14ac:dyDescent="0.3"/>
  <cols>
    <col min="1" max="1" width="5" style="1" customWidth="1"/>
    <col min="2" max="2" width="47.6640625" style="1" bestFit="1" customWidth="1"/>
    <col min="3" max="3" width="5.6640625" style="93" customWidth="1"/>
    <col min="4" max="4" width="5.77734375" style="93" customWidth="1"/>
    <col min="5" max="6" width="10.88671875" style="93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3" width="8.5546875" style="1"/>
    <col min="14" max="14" width="10.33203125" style="1" bestFit="1" customWidth="1"/>
    <col min="15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600000000000001" customHeight="1" x14ac:dyDescent="0.3">
      <c r="A5" s="116" t="s">
        <v>376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8.600000000000001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49" t="s">
        <v>140</v>
      </c>
      <c r="B7" s="46"/>
      <c r="C7" s="46"/>
      <c r="D7" s="47"/>
      <c r="E7" s="46"/>
      <c r="F7" s="46"/>
      <c r="G7" s="46"/>
      <c r="H7" s="46"/>
      <c r="I7" s="46"/>
      <c r="J7" s="46"/>
      <c r="K7" s="46"/>
      <c r="L7" s="46"/>
    </row>
    <row r="8" spans="1:13" x14ac:dyDescent="0.3">
      <c r="A8" s="49" t="s">
        <v>141</v>
      </c>
      <c r="B8" s="46"/>
      <c r="C8" s="46"/>
      <c r="D8" s="47"/>
      <c r="E8" s="46"/>
      <c r="F8" s="46"/>
      <c r="G8" s="46"/>
      <c r="H8" s="46"/>
      <c r="I8" s="46"/>
      <c r="J8" s="46"/>
      <c r="K8" s="46"/>
      <c r="L8" s="46"/>
    </row>
    <row r="9" spans="1:13" x14ac:dyDescent="0.3">
      <c r="A9" s="29" t="s">
        <v>375</v>
      </c>
      <c r="B9" s="46"/>
      <c r="C9" s="46"/>
      <c r="D9" s="47"/>
      <c r="E9" s="46"/>
      <c r="F9" s="46"/>
      <c r="G9" s="46"/>
      <c r="H9" s="46"/>
      <c r="I9" s="46"/>
      <c r="J9" s="46"/>
      <c r="K9" s="46"/>
      <c r="L9" s="46"/>
    </row>
    <row r="10" spans="1:13" ht="28.8" customHeight="1" x14ac:dyDescent="0.3">
      <c r="A10" s="125" t="s">
        <v>342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3" x14ac:dyDescent="0.3">
      <c r="A11" s="49"/>
      <c r="B11" s="46"/>
      <c r="C11" s="47"/>
      <c r="D11" s="46"/>
      <c r="E11" s="48"/>
      <c r="F11" s="48"/>
      <c r="G11" s="46"/>
      <c r="H11" s="46"/>
      <c r="I11" s="46"/>
      <c r="J11" s="46"/>
      <c r="K11" s="46"/>
      <c r="L11" s="4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334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50">
        <v>10</v>
      </c>
      <c r="K13" s="50">
        <v>11</v>
      </c>
      <c r="L13" s="32">
        <v>12</v>
      </c>
    </row>
    <row r="14" spans="1:13" ht="34.049999999999997" customHeight="1" x14ac:dyDescent="0.3">
      <c r="A14" s="7">
        <v>1</v>
      </c>
      <c r="B14" s="51" t="s">
        <v>29</v>
      </c>
      <c r="C14" s="23">
        <v>1</v>
      </c>
      <c r="D14" s="23" t="s">
        <v>3</v>
      </c>
      <c r="E14" s="72"/>
      <c r="F14" s="37">
        <f>C14*E14</f>
        <v>0</v>
      </c>
      <c r="G14" s="70"/>
      <c r="H14" s="43">
        <f>F14*G14</f>
        <v>0</v>
      </c>
      <c r="I14" s="44">
        <f>F14+H14</f>
        <v>0</v>
      </c>
      <c r="J14" s="75"/>
      <c r="K14" s="75"/>
      <c r="L14" s="5" t="s">
        <v>5</v>
      </c>
      <c r="M14" s="11"/>
    </row>
    <row r="15" spans="1:13" ht="64.8" customHeight="1" x14ac:dyDescent="0.3">
      <c r="A15" s="7">
        <v>2</v>
      </c>
      <c r="B15" s="51" t="s">
        <v>57</v>
      </c>
      <c r="C15" s="23">
        <v>1</v>
      </c>
      <c r="D15" s="23" t="s">
        <v>3</v>
      </c>
      <c r="E15" s="72"/>
      <c r="F15" s="37">
        <f t="shared" ref="F15:F19" si="0">C15*E15</f>
        <v>0</v>
      </c>
      <c r="G15" s="70"/>
      <c r="H15" s="43">
        <f t="shared" ref="H15:H19" si="1">F15*G15</f>
        <v>0</v>
      </c>
      <c r="I15" s="44">
        <f t="shared" ref="I15:I19" si="2">F15+H15</f>
        <v>0</v>
      </c>
      <c r="J15" s="75"/>
      <c r="K15" s="75"/>
      <c r="L15" s="5" t="s">
        <v>5</v>
      </c>
      <c r="M15" s="11"/>
    </row>
    <row r="16" spans="1:13" ht="34.049999999999997" customHeight="1" x14ac:dyDescent="0.3">
      <c r="A16" s="7">
        <v>3</v>
      </c>
      <c r="B16" s="51" t="s">
        <v>44</v>
      </c>
      <c r="C16" s="23">
        <v>3</v>
      </c>
      <c r="D16" s="23" t="s">
        <v>3</v>
      </c>
      <c r="E16" s="72"/>
      <c r="F16" s="37">
        <f t="shared" si="0"/>
        <v>0</v>
      </c>
      <c r="G16" s="70"/>
      <c r="H16" s="43">
        <f t="shared" si="1"/>
        <v>0</v>
      </c>
      <c r="I16" s="44">
        <f t="shared" si="2"/>
        <v>0</v>
      </c>
      <c r="J16" s="75"/>
      <c r="K16" s="75"/>
      <c r="L16" s="53"/>
      <c r="M16" s="11"/>
    </row>
    <row r="17" spans="1:12" ht="34.049999999999997" customHeight="1" x14ac:dyDescent="0.3">
      <c r="A17" s="7">
        <v>4</v>
      </c>
      <c r="B17" s="62" t="s">
        <v>166</v>
      </c>
      <c r="C17" s="23">
        <v>1</v>
      </c>
      <c r="D17" s="23" t="s">
        <v>3</v>
      </c>
      <c r="E17" s="72"/>
      <c r="F17" s="37">
        <f t="shared" si="0"/>
        <v>0</v>
      </c>
      <c r="G17" s="77"/>
      <c r="H17" s="43">
        <f t="shared" si="1"/>
        <v>0</v>
      </c>
      <c r="I17" s="44">
        <f t="shared" si="2"/>
        <v>0</v>
      </c>
      <c r="J17" s="68"/>
      <c r="K17" s="68"/>
      <c r="L17" s="5" t="s">
        <v>139</v>
      </c>
    </row>
    <row r="18" spans="1:12" ht="34.049999999999997" customHeight="1" x14ac:dyDescent="0.3">
      <c r="A18" s="7">
        <v>5</v>
      </c>
      <c r="B18" s="51" t="s">
        <v>41</v>
      </c>
      <c r="C18" s="23">
        <v>1</v>
      </c>
      <c r="D18" s="23" t="s">
        <v>3</v>
      </c>
      <c r="E18" s="72"/>
      <c r="F18" s="37">
        <f t="shared" si="0"/>
        <v>0</v>
      </c>
      <c r="G18" s="71"/>
      <c r="H18" s="43">
        <f t="shared" si="1"/>
        <v>0</v>
      </c>
      <c r="I18" s="44">
        <f t="shared" si="2"/>
        <v>0</v>
      </c>
      <c r="J18" s="68"/>
      <c r="K18" s="68"/>
      <c r="L18" s="5" t="s">
        <v>5</v>
      </c>
    </row>
    <row r="19" spans="1:12" ht="34.049999999999997" customHeight="1" thickBot="1" x14ac:dyDescent="0.35">
      <c r="A19" s="7">
        <v>6</v>
      </c>
      <c r="B19" s="51" t="s">
        <v>313</v>
      </c>
      <c r="C19" s="7">
        <v>1</v>
      </c>
      <c r="D19" s="7" t="s">
        <v>3</v>
      </c>
      <c r="E19" s="78"/>
      <c r="F19" s="37">
        <f t="shared" si="0"/>
        <v>0</v>
      </c>
      <c r="G19" s="70"/>
      <c r="H19" s="43">
        <f t="shared" si="1"/>
        <v>0</v>
      </c>
      <c r="I19" s="44">
        <f t="shared" si="2"/>
        <v>0</v>
      </c>
      <c r="J19" s="68"/>
      <c r="K19" s="68"/>
      <c r="L19" s="5" t="s">
        <v>139</v>
      </c>
    </row>
    <row r="20" spans="1:12" ht="28.8" customHeight="1" thickBot="1" x14ac:dyDescent="0.35">
      <c r="B20" s="117" t="s">
        <v>137</v>
      </c>
      <c r="C20" s="117"/>
      <c r="D20" s="117"/>
      <c r="E20" s="117"/>
      <c r="F20" s="66">
        <f>SUM(F14:F19)</f>
        <v>0</v>
      </c>
      <c r="H20" s="66">
        <f>SUM(H14:H19)</f>
        <v>0</v>
      </c>
      <c r="I20" s="66">
        <f>SUM(I14:I19)</f>
        <v>0</v>
      </c>
      <c r="J20" s="67"/>
      <c r="K20" s="67"/>
    </row>
    <row r="21" spans="1:12" ht="19.8" customHeight="1" x14ac:dyDescent="0.3">
      <c r="I21" s="39"/>
    </row>
    <row r="22" spans="1:12" ht="141" customHeight="1" x14ac:dyDescent="0.3">
      <c r="A22" s="126" t="s">
        <v>410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4" spans="1:12" ht="112.8" customHeight="1" x14ac:dyDescent="0.3">
      <c r="A24" s="123" t="s">
        <v>411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</sheetData>
  <mergeCells count="8">
    <mergeCell ref="A24:L24"/>
    <mergeCell ref="A3:B3"/>
    <mergeCell ref="C3:L3"/>
    <mergeCell ref="A10:L10"/>
    <mergeCell ref="A5:L5"/>
    <mergeCell ref="A22:L22"/>
    <mergeCell ref="B20:E20"/>
    <mergeCell ref="A6:B6"/>
  </mergeCells>
  <dataValidations count="1">
    <dataValidation allowBlank="1" showInputMessage="1" showErrorMessage="1" promptTitle="Należy wpisać stawkę VAT" prompt="0% lub 8% lub 23%" sqref="G14:G19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ColWidth="8.5546875"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22.2" customHeight="1" x14ac:dyDescent="0.3">
      <c r="A5" s="116" t="s">
        <v>377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8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28.2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ht="17.399999999999999" customHeight="1" x14ac:dyDescent="0.3">
      <c r="A11" s="29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334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2">
        <v>12</v>
      </c>
    </row>
    <row r="14" spans="1:13" ht="43.8" customHeight="1" thickBot="1" x14ac:dyDescent="0.35">
      <c r="A14" s="7">
        <v>1</v>
      </c>
      <c r="B14" s="63" t="s">
        <v>66</v>
      </c>
      <c r="C14" s="23">
        <v>1</v>
      </c>
      <c r="D14" s="23" t="s">
        <v>3</v>
      </c>
      <c r="E14" s="76"/>
      <c r="F14" s="96">
        <f>C14*E14</f>
        <v>0</v>
      </c>
      <c r="G14" s="74"/>
      <c r="H14" s="43">
        <f>F14*G14</f>
        <v>0</v>
      </c>
      <c r="I14" s="43">
        <f>F14+H14</f>
        <v>0</v>
      </c>
      <c r="J14" s="75"/>
      <c r="K14" s="75"/>
      <c r="L14" s="6" t="s">
        <v>139</v>
      </c>
    </row>
    <row r="15" spans="1:13" ht="28.8" customHeight="1" thickBot="1" x14ac:dyDescent="0.35">
      <c r="B15" s="117" t="s">
        <v>137</v>
      </c>
      <c r="C15" s="117"/>
      <c r="D15" s="117"/>
      <c r="E15" s="117"/>
      <c r="F15" s="66">
        <f>SUM(F14)</f>
        <v>0</v>
      </c>
      <c r="H15" s="66">
        <f>SUM(H14)</f>
        <v>0</v>
      </c>
      <c r="I15" s="66">
        <f>SUM(I14)</f>
        <v>0</v>
      </c>
      <c r="J15" s="67"/>
      <c r="K15" s="67"/>
    </row>
    <row r="16" spans="1:13" ht="12" customHeight="1" x14ac:dyDescent="0.3"/>
    <row r="17" spans="1:12" x14ac:dyDescent="0.3">
      <c r="A17" s="1" t="s">
        <v>69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3">
      <c r="A18" s="1" t="s">
        <v>108</v>
      </c>
    </row>
    <row r="19" spans="1:12" x14ac:dyDescent="0.3">
      <c r="A19" s="1" t="s">
        <v>109</v>
      </c>
    </row>
    <row r="20" spans="1:12" x14ac:dyDescent="0.3">
      <c r="A20" s="1" t="s">
        <v>110</v>
      </c>
    </row>
    <row r="21" spans="1:12" x14ac:dyDescent="0.3">
      <c r="A21" s="1" t="s">
        <v>111</v>
      </c>
    </row>
    <row r="22" spans="1:12" x14ac:dyDescent="0.3">
      <c r="A22" s="1" t="s">
        <v>112</v>
      </c>
    </row>
    <row r="23" spans="1:12" x14ac:dyDescent="0.3">
      <c r="A23" s="1" t="s">
        <v>383</v>
      </c>
    </row>
    <row r="24" spans="1:12" x14ac:dyDescent="0.3">
      <c r="A24" s="1" t="s">
        <v>113</v>
      </c>
    </row>
    <row r="25" spans="1:12" x14ac:dyDescent="0.3">
      <c r="A25" s="1" t="s">
        <v>114</v>
      </c>
    </row>
    <row r="26" spans="1:12" x14ac:dyDescent="0.3">
      <c r="A26" s="1" t="s">
        <v>71</v>
      </c>
    </row>
    <row r="27" spans="1:12" x14ac:dyDescent="0.3">
      <c r="A27" s="1" t="s">
        <v>115</v>
      </c>
    </row>
    <row r="28" spans="1:12" x14ac:dyDescent="0.3">
      <c r="A28" s="1" t="s">
        <v>116</v>
      </c>
    </row>
    <row r="29" spans="1:12" x14ac:dyDescent="0.3">
      <c r="A29" s="1" t="s">
        <v>117</v>
      </c>
    </row>
    <row r="30" spans="1:12" x14ac:dyDescent="0.3">
      <c r="A30" s="1" t="s">
        <v>118</v>
      </c>
    </row>
    <row r="31" spans="1:12" x14ac:dyDescent="0.3">
      <c r="A31" s="1" t="s">
        <v>119</v>
      </c>
    </row>
    <row r="32" spans="1:12" x14ac:dyDescent="0.3">
      <c r="A32" s="1" t="s">
        <v>120</v>
      </c>
    </row>
    <row r="33" spans="1:1" x14ac:dyDescent="0.3">
      <c r="A33" s="1" t="s">
        <v>121</v>
      </c>
    </row>
    <row r="34" spans="1:1" x14ac:dyDescent="0.3">
      <c r="A34" s="1" t="s">
        <v>122</v>
      </c>
    </row>
    <row r="35" spans="1:1" x14ac:dyDescent="0.3">
      <c r="A35" s="1" t="s">
        <v>123</v>
      </c>
    </row>
    <row r="36" spans="1:1" x14ac:dyDescent="0.3">
      <c r="A36" s="1" t="s">
        <v>124</v>
      </c>
    </row>
    <row r="37" spans="1:1" x14ac:dyDescent="0.3">
      <c r="A37" s="1" t="s">
        <v>125</v>
      </c>
    </row>
    <row r="38" spans="1:1" x14ac:dyDescent="0.3">
      <c r="A38" s="1" t="s">
        <v>72</v>
      </c>
    </row>
    <row r="39" spans="1:1" x14ac:dyDescent="0.3">
      <c r="A39" s="1" t="s">
        <v>126</v>
      </c>
    </row>
    <row r="40" spans="1:1" x14ac:dyDescent="0.3">
      <c r="A40" s="1" t="s">
        <v>127</v>
      </c>
    </row>
    <row r="41" spans="1:1" x14ac:dyDescent="0.3">
      <c r="A41" s="1" t="s">
        <v>128</v>
      </c>
    </row>
    <row r="42" spans="1:1" x14ac:dyDescent="0.3">
      <c r="A42" s="1" t="s">
        <v>129</v>
      </c>
    </row>
    <row r="43" spans="1:1" x14ac:dyDescent="0.3">
      <c r="A43" s="1" t="s">
        <v>130</v>
      </c>
    </row>
    <row r="44" spans="1:1" x14ac:dyDescent="0.3">
      <c r="A44" s="1" t="s">
        <v>131</v>
      </c>
    </row>
    <row r="45" spans="1:1" x14ac:dyDescent="0.3">
      <c r="A45" s="1" t="s">
        <v>132</v>
      </c>
    </row>
    <row r="46" spans="1:1" x14ac:dyDescent="0.3">
      <c r="A46" s="1" t="s">
        <v>73</v>
      </c>
    </row>
    <row r="47" spans="1:1" x14ac:dyDescent="0.3">
      <c r="A47" s="1" t="s">
        <v>133</v>
      </c>
    </row>
    <row r="48" spans="1:1" x14ac:dyDescent="0.3">
      <c r="A48" s="1" t="s">
        <v>134</v>
      </c>
    </row>
    <row r="49" spans="1:1" x14ac:dyDescent="0.3">
      <c r="A49" s="1" t="s">
        <v>135</v>
      </c>
    </row>
    <row r="50" spans="1:1" x14ac:dyDescent="0.3">
      <c r="A50" s="1" t="s">
        <v>136</v>
      </c>
    </row>
    <row r="51" spans="1:1" x14ac:dyDescent="0.3">
      <c r="A51" s="1" t="s">
        <v>107</v>
      </c>
    </row>
  </sheetData>
  <mergeCells count="6">
    <mergeCell ref="A5:L5"/>
    <mergeCell ref="B15:E15"/>
    <mergeCell ref="A6:B6"/>
    <mergeCell ref="A3:B3"/>
    <mergeCell ref="C3:L3"/>
    <mergeCell ref="A10:L10"/>
  </mergeCells>
  <dataValidations count="1">
    <dataValidation allowBlank="1" showInputMessage="1" showErrorMessage="1" promptTitle="Należy wpisać stawkę VAT" prompt="0% lub 8% lub 23%" sqref="G14"/>
  </dataValidations>
  <pageMargins left="0.51181102362204722" right="0.51181102362204722" top="0.35433070866141736" bottom="0.35433070866141736" header="0.31496062992125984" footer="0.31496062992125984"/>
  <pageSetup paperSize="9" scale="70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ColWidth="8.5546875"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22.2" customHeight="1" x14ac:dyDescent="0.3">
      <c r="A5" s="116" t="s">
        <v>378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8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30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x14ac:dyDescent="0.3">
      <c r="A11" s="29"/>
      <c r="B11" s="26"/>
      <c r="C11" s="27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334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2">
        <v>12</v>
      </c>
    </row>
    <row r="14" spans="1:13" ht="43.8" customHeight="1" thickBot="1" x14ac:dyDescent="0.35">
      <c r="A14" s="7">
        <v>1</v>
      </c>
      <c r="B14" s="62" t="s">
        <v>67</v>
      </c>
      <c r="C14" s="23">
        <v>1</v>
      </c>
      <c r="D14" s="23" t="s">
        <v>3</v>
      </c>
      <c r="E14" s="76"/>
      <c r="F14" s="96">
        <f>C14*E14</f>
        <v>0</v>
      </c>
      <c r="G14" s="74"/>
      <c r="H14" s="41">
        <f>F14*G14</f>
        <v>0</v>
      </c>
      <c r="I14" s="41">
        <f>F14+H14</f>
        <v>0</v>
      </c>
      <c r="J14" s="68"/>
      <c r="K14" s="68"/>
      <c r="L14" s="6" t="s">
        <v>139</v>
      </c>
    </row>
    <row r="15" spans="1:13" ht="28.8" customHeight="1" thickBot="1" x14ac:dyDescent="0.35">
      <c r="B15" s="117" t="s">
        <v>137</v>
      </c>
      <c r="C15" s="117"/>
      <c r="D15" s="117"/>
      <c r="E15" s="117"/>
      <c r="F15" s="66">
        <f>SUM(F14)</f>
        <v>0</v>
      </c>
      <c r="H15" s="66">
        <f>SUM(H14)</f>
        <v>0</v>
      </c>
      <c r="I15" s="66">
        <f>SUM(I14)</f>
        <v>0</v>
      </c>
      <c r="J15" s="67"/>
      <c r="K15" s="67"/>
    </row>
    <row r="17" spans="1:1" x14ac:dyDescent="0.3">
      <c r="A17" s="1" t="s">
        <v>69</v>
      </c>
    </row>
    <row r="18" spans="1:1" x14ac:dyDescent="0.3">
      <c r="A18" s="1" t="s">
        <v>70</v>
      </c>
    </row>
    <row r="19" spans="1:1" x14ac:dyDescent="0.3">
      <c r="A19" s="1" t="s">
        <v>97</v>
      </c>
    </row>
    <row r="20" spans="1:1" x14ac:dyDescent="0.3">
      <c r="A20" s="1" t="s">
        <v>98</v>
      </c>
    </row>
    <row r="21" spans="1:1" x14ac:dyDescent="0.3">
      <c r="A21" s="1" t="s">
        <v>99</v>
      </c>
    </row>
    <row r="22" spans="1:1" x14ac:dyDescent="0.3">
      <c r="A22" s="1" t="s">
        <v>100</v>
      </c>
    </row>
    <row r="23" spans="1:1" x14ac:dyDescent="0.3">
      <c r="A23" s="1" t="s">
        <v>101</v>
      </c>
    </row>
    <row r="24" spans="1:1" x14ac:dyDescent="0.3">
      <c r="A24" s="1" t="s">
        <v>102</v>
      </c>
    </row>
    <row r="25" spans="1:1" x14ac:dyDescent="0.3">
      <c r="A25" s="1" t="s">
        <v>103</v>
      </c>
    </row>
    <row r="26" spans="1:1" x14ac:dyDescent="0.3">
      <c r="A26" s="1" t="s">
        <v>104</v>
      </c>
    </row>
    <row r="27" spans="1:1" x14ac:dyDescent="0.3">
      <c r="A27" s="1" t="s">
        <v>105</v>
      </c>
    </row>
    <row r="28" spans="1:1" x14ac:dyDescent="0.3">
      <c r="A28" s="1" t="s">
        <v>106</v>
      </c>
    </row>
    <row r="29" spans="1:1" x14ac:dyDescent="0.3">
      <c r="A29" s="1" t="s">
        <v>107</v>
      </c>
    </row>
  </sheetData>
  <mergeCells count="6">
    <mergeCell ref="A5:L5"/>
    <mergeCell ref="B15:E15"/>
    <mergeCell ref="A6:B6"/>
    <mergeCell ref="A3:B3"/>
    <mergeCell ref="C3:L3"/>
    <mergeCell ref="A10:L10"/>
  </mergeCells>
  <dataValidations count="1">
    <dataValidation allowBlank="1" showInputMessage="1" showErrorMessage="1" promptTitle="Należy wpisać stawkę VAT" prompt="0% lub 8% lub 23%" sqref="G14"/>
  </dataValidations>
  <pageMargins left="0.51181102362204722" right="0.51181102362204722" top="0.55118110236220474" bottom="0.55118110236220474" header="0.31496062992125984" footer="0.31496062992125984"/>
  <pageSetup paperSize="9" scale="7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70" zoomScaleNormal="70" workbookViewId="0">
      <pane ySplit="13" topLeftCell="A14" activePane="bottomLeft" state="frozen"/>
      <selection pane="bottomLeft" sqref="A1:XFD1048576"/>
    </sheetView>
  </sheetViews>
  <sheetFormatPr defaultColWidth="8.5546875" defaultRowHeight="14.4" x14ac:dyDescent="0.3"/>
  <cols>
    <col min="1" max="1" width="5" style="1" customWidth="1"/>
    <col min="2" max="2" width="47.6640625" style="1" bestFit="1" customWidth="1"/>
    <col min="3" max="3" width="5.6640625" style="1" customWidth="1"/>
    <col min="4" max="4" width="5.77734375" style="1" customWidth="1"/>
    <col min="5" max="6" width="10.88671875" style="1" customWidth="1"/>
    <col min="7" max="7" width="8.77734375" style="1" customWidth="1"/>
    <col min="8" max="9" width="10.88671875" style="1" customWidth="1"/>
    <col min="10" max="11" width="15.6640625" style="1" customWidth="1"/>
    <col min="12" max="12" width="13.6640625" style="1" customWidth="1"/>
    <col min="13" max="16384" width="8.5546875" style="1"/>
  </cols>
  <sheetData>
    <row r="1" spans="1:13" ht="15.6" x14ac:dyDescent="0.3">
      <c r="A1" s="65" t="s">
        <v>384</v>
      </c>
      <c r="B1" s="65"/>
      <c r="C1" s="65"/>
      <c r="D1" s="65"/>
      <c r="E1" s="65"/>
      <c r="F1" s="65"/>
      <c r="G1" s="65"/>
      <c r="H1" s="65"/>
      <c r="I1" s="65"/>
      <c r="J1" s="65" t="s">
        <v>142</v>
      </c>
      <c r="K1" s="65"/>
      <c r="L1" s="65"/>
      <c r="M1" s="65"/>
    </row>
    <row r="2" spans="1:13" ht="15.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0" customHeight="1" x14ac:dyDescent="0.3">
      <c r="A3" s="118" t="s">
        <v>341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5"/>
    </row>
    <row r="4" spans="1:13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22.2" customHeight="1" x14ac:dyDescent="0.3">
      <c r="A5" s="116" t="s">
        <v>379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3" ht="18" customHeight="1" x14ac:dyDescent="0.3">
      <c r="A6" s="122"/>
      <c r="B6" s="122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x14ac:dyDescent="0.3">
      <c r="A7" s="29" t="s">
        <v>140</v>
      </c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</row>
    <row r="8" spans="1:13" x14ac:dyDescent="0.3">
      <c r="A8" s="29" t="s">
        <v>141</v>
      </c>
      <c r="B8" s="26"/>
      <c r="C8" s="26"/>
      <c r="D8" s="27"/>
      <c r="E8" s="26"/>
      <c r="F8" s="26"/>
      <c r="G8" s="26"/>
      <c r="H8" s="26"/>
      <c r="I8" s="26"/>
      <c r="J8" s="26"/>
      <c r="K8" s="26"/>
      <c r="L8" s="26"/>
    </row>
    <row r="9" spans="1:13" x14ac:dyDescent="0.3">
      <c r="A9" s="29" t="s">
        <v>375</v>
      </c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3" ht="28.8" customHeight="1" x14ac:dyDescent="0.3">
      <c r="A10" s="120" t="s">
        <v>342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3" x14ac:dyDescent="0.3">
      <c r="A11" s="29"/>
      <c r="B11" s="26"/>
      <c r="C11" s="27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45" customHeight="1" x14ac:dyDescent="0.3">
      <c r="A12" s="19" t="s">
        <v>0</v>
      </c>
      <c r="B12" s="89" t="s">
        <v>1</v>
      </c>
      <c r="C12" s="89" t="s">
        <v>2</v>
      </c>
      <c r="D12" s="19" t="s">
        <v>65</v>
      </c>
      <c r="E12" s="19" t="s">
        <v>335</v>
      </c>
      <c r="F12" s="19" t="s">
        <v>336</v>
      </c>
      <c r="G12" s="19" t="s">
        <v>339</v>
      </c>
      <c r="H12" s="19" t="s">
        <v>337</v>
      </c>
      <c r="I12" s="19" t="s">
        <v>338</v>
      </c>
      <c r="J12" s="31" t="s">
        <v>374</v>
      </c>
      <c r="K12" s="31" t="s">
        <v>146</v>
      </c>
      <c r="L12" s="20" t="s">
        <v>334</v>
      </c>
    </row>
    <row r="13" spans="1:13" ht="13.8" customHeight="1" x14ac:dyDescent="0.3">
      <c r="A13" s="32">
        <v>1</v>
      </c>
      <c r="B13" s="33">
        <v>2</v>
      </c>
      <c r="C13" s="33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5">
        <v>10</v>
      </c>
      <c r="K13" s="35">
        <v>11</v>
      </c>
      <c r="L13" s="34">
        <v>12</v>
      </c>
    </row>
    <row r="14" spans="1:13" ht="46.2" customHeight="1" thickBot="1" x14ac:dyDescent="0.35">
      <c r="A14" s="7">
        <v>1</v>
      </c>
      <c r="B14" s="62" t="s">
        <v>68</v>
      </c>
      <c r="C14" s="23">
        <v>1</v>
      </c>
      <c r="D14" s="23" t="s">
        <v>3</v>
      </c>
      <c r="E14" s="76"/>
      <c r="F14" s="37">
        <f>C14*E14</f>
        <v>0</v>
      </c>
      <c r="G14" s="74"/>
      <c r="H14" s="41">
        <f>F14*G14</f>
        <v>0</v>
      </c>
      <c r="I14" s="41">
        <f>F14+H14</f>
        <v>0</v>
      </c>
      <c r="J14" s="68"/>
      <c r="K14" s="68"/>
      <c r="L14" s="6" t="s">
        <v>139</v>
      </c>
    </row>
    <row r="15" spans="1:13" ht="28.8" customHeight="1" thickBot="1" x14ac:dyDescent="0.35">
      <c r="B15" s="117" t="s">
        <v>137</v>
      </c>
      <c r="C15" s="117"/>
      <c r="D15" s="117"/>
      <c r="E15" s="117"/>
      <c r="F15" s="66">
        <f>SUM(F14)</f>
        <v>0</v>
      </c>
      <c r="H15" s="66">
        <f>SUM(H14)</f>
        <v>0</v>
      </c>
      <c r="I15" s="66">
        <f>SUM(I14)</f>
        <v>0</v>
      </c>
      <c r="J15" s="67"/>
      <c r="K15" s="67"/>
    </row>
    <row r="17" spans="1:1" x14ac:dyDescent="0.3">
      <c r="A17" s="1" t="s">
        <v>69</v>
      </c>
    </row>
    <row r="18" spans="1:1" x14ac:dyDescent="0.3">
      <c r="A18" s="1" t="s">
        <v>74</v>
      </c>
    </row>
    <row r="19" spans="1:1" x14ac:dyDescent="0.3">
      <c r="A19" s="1" t="s">
        <v>75</v>
      </c>
    </row>
    <row r="20" spans="1:1" x14ac:dyDescent="0.3">
      <c r="A20" s="1" t="s">
        <v>76</v>
      </c>
    </row>
    <row r="21" spans="1:1" x14ac:dyDescent="0.3">
      <c r="A21" s="1" t="s">
        <v>77</v>
      </c>
    </row>
    <row r="22" spans="1:1" x14ac:dyDescent="0.3">
      <c r="A22" s="1" t="s">
        <v>78</v>
      </c>
    </row>
    <row r="23" spans="1:1" x14ac:dyDescent="0.3">
      <c r="A23" s="1" t="s">
        <v>79</v>
      </c>
    </row>
    <row r="24" spans="1:1" x14ac:dyDescent="0.3">
      <c r="A24" s="1" t="s">
        <v>80</v>
      </c>
    </row>
    <row r="25" spans="1:1" x14ac:dyDescent="0.3">
      <c r="A25" s="1" t="s">
        <v>81</v>
      </c>
    </row>
    <row r="26" spans="1:1" x14ac:dyDescent="0.3">
      <c r="A26" s="1" t="s">
        <v>82</v>
      </c>
    </row>
    <row r="27" spans="1:1" x14ac:dyDescent="0.3">
      <c r="A27" s="1" t="s">
        <v>83</v>
      </c>
    </row>
    <row r="28" spans="1:1" x14ac:dyDescent="0.3">
      <c r="A28" s="1" t="s">
        <v>84</v>
      </c>
    </row>
    <row r="29" spans="1:1" x14ac:dyDescent="0.3">
      <c r="A29" s="1" t="s">
        <v>85</v>
      </c>
    </row>
    <row r="30" spans="1:1" x14ac:dyDescent="0.3">
      <c r="A30" s="1" t="s">
        <v>86</v>
      </c>
    </row>
    <row r="31" spans="1:1" x14ac:dyDescent="0.3">
      <c r="A31" s="1" t="s">
        <v>87</v>
      </c>
    </row>
    <row r="32" spans="1:1" x14ac:dyDescent="0.3">
      <c r="A32" s="1" t="s">
        <v>88</v>
      </c>
    </row>
    <row r="33" spans="1:1" x14ac:dyDescent="0.3">
      <c r="A33" s="1" t="s">
        <v>89</v>
      </c>
    </row>
    <row r="34" spans="1:1" x14ac:dyDescent="0.3">
      <c r="A34" s="1" t="s">
        <v>90</v>
      </c>
    </row>
    <row r="35" spans="1:1" x14ac:dyDescent="0.3">
      <c r="A35" s="1" t="s">
        <v>91</v>
      </c>
    </row>
    <row r="36" spans="1:1" x14ac:dyDescent="0.3">
      <c r="A36" s="1" t="s">
        <v>92</v>
      </c>
    </row>
    <row r="37" spans="1:1" x14ac:dyDescent="0.3">
      <c r="A37" s="1" t="s">
        <v>93</v>
      </c>
    </row>
    <row r="38" spans="1:1" x14ac:dyDescent="0.3">
      <c r="A38" s="1" t="s">
        <v>94</v>
      </c>
    </row>
    <row r="39" spans="1:1" x14ac:dyDescent="0.3">
      <c r="A39" s="1" t="s">
        <v>95</v>
      </c>
    </row>
    <row r="40" spans="1:1" x14ac:dyDescent="0.3">
      <c r="A40" s="1" t="s">
        <v>96</v>
      </c>
    </row>
  </sheetData>
  <mergeCells count="6">
    <mergeCell ref="A5:L5"/>
    <mergeCell ref="B15:E15"/>
    <mergeCell ref="A6:B6"/>
    <mergeCell ref="A3:B3"/>
    <mergeCell ref="C3:L3"/>
    <mergeCell ref="A10:L10"/>
  </mergeCells>
  <dataValidations count="1">
    <dataValidation allowBlank="1" showInputMessage="1" showErrorMessage="1" promptTitle="Należy wpisać stawkę VAT" prompt="0% lub 8% lub 23%" sqref="G14"/>
  </dataValidations>
  <pageMargins left="0.47244094488188981" right="0.47244094488188981" top="0.47244094488188981" bottom="0.47244094488188981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cz1-dezynf</vt:lpstr>
      <vt:lpstr>cz2-drobne</vt:lpstr>
      <vt:lpstr>cz3-inf</vt:lpstr>
      <vt:lpstr>cz4-meble</vt:lpstr>
      <vt:lpstr>cz5-ogólne</vt:lpstr>
      <vt:lpstr>cz6-specjal</vt:lpstr>
      <vt:lpstr>cz7-defibr1</vt:lpstr>
      <vt:lpstr>cz8-usg</vt:lpstr>
      <vt:lpstr>cz9-wideol</vt:lpstr>
      <vt:lpstr>cz10-masaż</vt:lpstr>
      <vt:lpstr>cz11-położn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 Tarnów</dc:creator>
  <cp:lastModifiedBy>Ewa</cp:lastModifiedBy>
  <cp:revision>4</cp:revision>
  <cp:lastPrinted>2023-10-19T13:54:18Z</cp:lastPrinted>
  <dcterms:created xsi:type="dcterms:W3CDTF">2022-10-20T06:26:02Z</dcterms:created>
  <dcterms:modified xsi:type="dcterms:W3CDTF">2023-10-19T13:59:23Z</dcterms:modified>
  <dc:language>pl-PL</dc:language>
</cp:coreProperties>
</file>