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 DOKUMENTY\RI przetargi\2022\SWZ Arena lekkoatletyczna - DO OGŁOSZENIA\do publikacji\"/>
    </mc:Choice>
  </mc:AlternateContent>
  <xr:revisionPtr revIDLastSave="0" documentId="13_ncr:1_{3F49FC29-9D5F-4FDA-A81A-02F252AB94A3}" xr6:coauthVersionLast="36" xr6:coauthVersionMax="47" xr10:uidLastSave="{00000000-0000-0000-0000-000000000000}"/>
  <bookViews>
    <workbookView xWindow="-105" yWindow="-105" windowWidth="19425" windowHeight="10425" tabRatio="757" xr2:uid="{00000000-000D-0000-FFFF-FFFF00000000}"/>
  </bookViews>
  <sheets>
    <sheet name="ZZSprzętu" sheetId="1" r:id="rId1"/>
    <sheet name="konkurencje biegowe" sheetId="4" r:id="rId2"/>
    <sheet name="skok wzwyż" sheetId="5" r:id="rId3"/>
    <sheet name="skok w dal i trójskok" sheetId="8" r:id="rId4"/>
    <sheet name="pchnięcie kulą" sheetId="2" r:id="rId5"/>
    <sheet name="rzut dyskiem" sheetId="9" r:id="rId6"/>
    <sheet name="rzut młotem" sheetId="10" r:id="rId7"/>
    <sheet name="rzut oszczepem" sheetId="11" r:id="rId8"/>
    <sheet name="Sprzęt elektroniczny i pomoc" sheetId="6" r:id="rId9"/>
  </sheets>
  <definedNames>
    <definedName name="_xlnm.Print_Area" localSheetId="1">'konkurencje biegowe'!$A$1:$G$41</definedName>
    <definedName name="_xlnm.Print_Area" localSheetId="4">'pchnięcie kulą'!$A$1:$G$35</definedName>
    <definedName name="_xlnm.Print_Area" localSheetId="5">'rzut dyskiem'!$A$1:$G$39</definedName>
    <definedName name="_xlnm.Print_Area" localSheetId="6">'rzut młotem'!$A$1:$G$16</definedName>
    <definedName name="_xlnm.Print_Area" localSheetId="7">'rzut oszczepem'!$A$1:$G$30</definedName>
    <definedName name="_xlnm.Print_Area" localSheetId="3">'skok w dal i trójskok'!$A$1:$G$30</definedName>
    <definedName name="_xlnm.Print_Area" localSheetId="2">'skok wzwyż'!$A$1:$G$25</definedName>
    <definedName name="_xlnm.Print_Area" localSheetId="8">'Sprzęt elektroniczny i pomoc'!$A$1:$G$17</definedName>
    <definedName name="_xlnm.Print_Area" localSheetId="0">ZZSprzętu!$A$1:$B$21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1" l="1"/>
  <c r="G24" i="9"/>
  <c r="G25" i="9"/>
  <c r="G12" i="9"/>
  <c r="G13" i="9"/>
  <c r="G14" i="9"/>
  <c r="G12" i="4"/>
  <c r="G12" i="2" l="1"/>
  <c r="G5" i="5"/>
  <c r="G4" i="2" l="1"/>
  <c r="G8" i="4" l="1"/>
  <c r="G7" i="4"/>
  <c r="G5" i="4"/>
  <c r="G3" i="4"/>
  <c r="G4" i="4"/>
  <c r="G11" i="6" l="1"/>
  <c r="G12" i="6"/>
  <c r="G22" i="11"/>
  <c r="G7" i="11"/>
  <c r="G11" i="11"/>
  <c r="G16" i="11"/>
  <c r="G8" i="10" l="1"/>
  <c r="G3" i="10"/>
  <c r="G4" i="10"/>
  <c r="G5" i="10"/>
  <c r="G6" i="10"/>
  <c r="G7" i="10"/>
  <c r="G10" i="10"/>
  <c r="G11" i="10"/>
  <c r="G9" i="10"/>
  <c r="G9" i="9"/>
  <c r="G22" i="9"/>
  <c r="G23" i="9"/>
  <c r="G15" i="9"/>
  <c r="G26" i="9"/>
  <c r="G28" i="9"/>
  <c r="G29" i="9"/>
  <c r="G35" i="9"/>
  <c r="G30" i="9"/>
  <c r="G31" i="9"/>
  <c r="G32" i="9"/>
  <c r="G33" i="9"/>
  <c r="G34" i="9"/>
  <c r="G4" i="9"/>
  <c r="G5" i="9"/>
  <c r="G6" i="9"/>
  <c r="G7" i="9"/>
  <c r="G8" i="9"/>
  <c r="G27" i="9"/>
  <c r="G16" i="9"/>
  <c r="G17" i="9"/>
  <c r="G18" i="9"/>
  <c r="G19" i="9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" i="9"/>
  <c r="G20" i="9"/>
  <c r="G10" i="9"/>
  <c r="G3" i="2"/>
  <c r="G26" i="11"/>
  <c r="G25" i="11"/>
  <c r="G24" i="11"/>
  <c r="G23" i="11"/>
  <c r="G27" i="11"/>
  <c r="G13" i="11"/>
  <c r="G20" i="11"/>
  <c r="G19" i="11"/>
  <c r="G17" i="11"/>
  <c r="G15" i="11"/>
  <c r="G14" i="11"/>
  <c r="G21" i="11"/>
  <c r="G10" i="11"/>
  <c r="G6" i="11"/>
  <c r="G5" i="11"/>
  <c r="G4" i="11"/>
  <c r="G3" i="11"/>
  <c r="G11" i="9"/>
  <c r="G11" i="8"/>
  <c r="G4" i="8"/>
  <c r="G5" i="8"/>
  <c r="G12" i="8"/>
  <c r="G15" i="8"/>
  <c r="G13" i="8"/>
  <c r="G10" i="8"/>
  <c r="G14" i="8"/>
  <c r="G25" i="8"/>
  <c r="G8" i="8"/>
  <c r="G9" i="8"/>
  <c r="G6" i="8"/>
  <c r="G7" i="8"/>
  <c r="G26" i="8"/>
  <c r="G22" i="8"/>
  <c r="G23" i="8"/>
  <c r="G18" i="8"/>
  <c r="G19" i="8"/>
  <c r="G20" i="8"/>
  <c r="G21" i="8"/>
  <c r="G16" i="8"/>
  <c r="G24" i="8"/>
  <c r="G3" i="8"/>
  <c r="G17" i="8"/>
  <c r="G11" i="5"/>
  <c r="G8" i="5"/>
  <c r="G10" i="5"/>
  <c r="G4" i="5"/>
  <c r="G6" i="5"/>
  <c r="G7" i="5"/>
  <c r="G9" i="5"/>
  <c r="G12" i="5"/>
  <c r="G13" i="5"/>
  <c r="G14" i="5"/>
  <c r="G16" i="5"/>
  <c r="G17" i="5"/>
  <c r="G18" i="5"/>
  <c r="G19" i="5"/>
  <c r="G20" i="5"/>
  <c r="G21" i="5"/>
  <c r="G3" i="5"/>
  <c r="G15" i="5"/>
  <c r="G6" i="4"/>
  <c r="G1" i="4" s="1"/>
  <c r="G9" i="4"/>
  <c r="G10" i="4"/>
  <c r="G11" i="4"/>
  <c r="G13" i="4"/>
  <c r="G14" i="4"/>
  <c r="G15" i="4"/>
  <c r="G16" i="4"/>
  <c r="G17" i="4"/>
  <c r="G18" i="4"/>
  <c r="G19" i="4"/>
  <c r="G20" i="4"/>
  <c r="G21" i="4"/>
  <c r="G22" i="4"/>
  <c r="G23" i="4"/>
  <c r="G24" i="4"/>
  <c r="G26" i="4"/>
  <c r="G27" i="4"/>
  <c r="G25" i="4"/>
  <c r="G28" i="4"/>
  <c r="G29" i="4"/>
  <c r="G30" i="4"/>
  <c r="G31" i="4"/>
  <c r="G32" i="4"/>
  <c r="G33" i="4"/>
  <c r="G34" i="4"/>
  <c r="G35" i="4"/>
  <c r="G36" i="4"/>
  <c r="G37" i="4"/>
  <c r="G1" i="9" l="1"/>
  <c r="B11" i="1" s="1"/>
  <c r="B7" i="1"/>
  <c r="G1" i="11"/>
  <c r="B13" i="1" s="1"/>
  <c r="G1" i="10"/>
  <c r="B12" i="1" s="1"/>
  <c r="G1" i="8"/>
  <c r="B9" i="1" s="1"/>
  <c r="G10" i="6" l="1"/>
  <c r="G3" i="6"/>
  <c r="G1" i="6" l="1"/>
  <c r="B14" i="1" s="1"/>
  <c r="G1" i="5"/>
  <c r="B8" i="1" s="1"/>
  <c r="G1" i="2" l="1"/>
  <c r="B10" i="1" s="1"/>
  <c r="B15" i="1" s="1"/>
</calcChain>
</file>

<file path=xl/sharedStrings.xml><?xml version="1.0" encoding="utf-8"?>
<sst xmlns="http://schemas.openxmlformats.org/spreadsheetml/2006/main" count="477" uniqueCount="195">
  <si>
    <t>kpl.</t>
  </si>
  <si>
    <t>Czasomierz elektroniczny 0,01 s</t>
  </si>
  <si>
    <t>szt.</t>
  </si>
  <si>
    <t>Nabój startowy dymny (minimum)</t>
  </si>
  <si>
    <t>Blok startowy</t>
  </si>
  <si>
    <t>Wiatromierz elektroniczny – ultradźwiękowy (na statywie)</t>
  </si>
  <si>
    <t xml:space="preserve">szt. </t>
  </si>
  <si>
    <t>Podium dla startera</t>
  </si>
  <si>
    <t>Mikrofon dla startera (nagłośnienie dla startera)</t>
  </si>
  <si>
    <t>Przewód na bębnie (min. 150 m)</t>
  </si>
  <si>
    <t>Płotek do biegu przez płotki</t>
  </si>
  <si>
    <t>Pachołek niski (do wyznaczania toru biegu lub chodu)</t>
  </si>
  <si>
    <t>Chorągiewka zielona na drzewcu</t>
  </si>
  <si>
    <t>Tabliczki dla sędziów chodu (znak &lt; i ~~)</t>
  </si>
  <si>
    <t>Tablica do informowania zawodników o liczbie czerwonych kartek w chodzie sportowym</t>
  </si>
  <si>
    <t>Krzesełko turystyczne składane</t>
  </si>
  <si>
    <t>Koszyk na ubiór zawodnika</t>
  </si>
  <si>
    <t>Słupek 5 x 5 cm</t>
  </si>
  <si>
    <t>Ławka dla zawodników (niska)</t>
  </si>
  <si>
    <t>Stolik sędziowski</t>
  </si>
  <si>
    <t>Krzesło z oparciem</t>
  </si>
  <si>
    <t>Parasol ogrodowy (składany)</t>
  </si>
  <si>
    <t>Chorągiewka sędziowska - biała i czerwona</t>
  </si>
  <si>
    <t>Chorągiewka sędziowska - biała i żółta</t>
  </si>
  <si>
    <t>Chorągiewka sędziowska - biała</t>
  </si>
  <si>
    <t>rolka</t>
  </si>
  <si>
    <t>Wózek do transportu płotków</t>
  </si>
  <si>
    <t>Wózek do transportu bloków</t>
  </si>
  <si>
    <t>System do transportu przeszkód</t>
  </si>
  <si>
    <t>Radiotelefon</t>
  </si>
  <si>
    <t>Schodki dla sędziów mierzących czas i celowniczych</t>
  </si>
  <si>
    <t>Stojaki wyczynowe do skoku wzwyż</t>
  </si>
  <si>
    <t>Poprzeczka do skoku wzwyż</t>
  </si>
  <si>
    <t>Przymiar teleskopowy do pomiaru wysokości 2,50 m</t>
  </si>
  <si>
    <t>Taśma miernicza do odmierzania rozbiegu</t>
  </si>
  <si>
    <t>Taśma samoprzylepna do oznaczania rozbiegu w kontrastującym z podłożem kolorze</t>
  </si>
  <si>
    <t>Chorągiewka sędziowska żółta (sygnalizacja czasu próby)</t>
  </si>
  <si>
    <t>Rękaw lotniskowy na drzewcu 1,2 m</t>
  </si>
  <si>
    <t>Pachołek do zamykania skoczni</t>
  </si>
  <si>
    <t>Pokrywy zabezpieczające do ramy belki</t>
  </si>
  <si>
    <t>Taśma stalowa do pomiaru odległości 20 m</t>
  </si>
  <si>
    <t>Listwa do orientacyjnej oceny długości skoku</t>
  </si>
  <si>
    <t>Plastelina szkolna (minimum)</t>
  </si>
  <si>
    <t>opak.</t>
  </si>
  <si>
    <t>Znacznik do zaznaczania śladu</t>
  </si>
  <si>
    <t>Urządzenie do wyrównywania piasku (niwelator)</t>
  </si>
  <si>
    <t>Wyprofilowana szpachelka metalowa szerokości 60 mm</t>
  </si>
  <si>
    <t>Znaczniki do oznaczenia położenia belki (w formie daszku)</t>
  </si>
  <si>
    <t>Taśma parciana biała szer. 5 cm (dł. 10 m) do ograniczenia szerokości zeskoczni</t>
  </si>
  <si>
    <t>Próg wyczynowy do pchnięcia kulą</t>
  </si>
  <si>
    <t>Kula lekkoatletyczna 7,26 kg (3-4 średnice - po 2-3 sztuki)</t>
  </si>
  <si>
    <t>Kula lekkoatletyczna 6,00 kg (3-4 średnice - po 2-3 sztuki)</t>
  </si>
  <si>
    <t>Kula lekkoatletyczna 5,00 kg (3-4 średnice - po 2-3 sztuki)</t>
  </si>
  <si>
    <t>Kula lekkoatletyczna 4,00 kg (3-4 średnice - po 2-3 sztuki)</t>
  </si>
  <si>
    <t>Kula lekkoatletyczna 3,00 kg (3-4 średnice - po 2-3 sztuki)</t>
  </si>
  <si>
    <t>Stojak na kule (pojemność 10 kul)</t>
  </si>
  <si>
    <t>Taśma stalowa do pomiaru odległości 25 m</t>
  </si>
  <si>
    <t>Chorągiewka sędziowska żółta w sektorze</t>
  </si>
  <si>
    <t>Gwoździe do zamocowania taśmy sektora</t>
  </si>
  <si>
    <t>Linka z włókna sztucznego do zabezpieczenia sektora rzutów (na granicy strefy zagrożenia)</t>
  </si>
  <si>
    <t>Pręt metalowy do podtrzymywania linki</t>
  </si>
  <si>
    <t>kpl</t>
  </si>
  <si>
    <t>Znaczniki metalowe z numerami (od 1 - 15)</t>
  </si>
  <si>
    <t>Pojemnik do talku (magnezji)</t>
  </si>
  <si>
    <t>Szczotka do czyszczenia koła</t>
  </si>
  <si>
    <t>Pachołek do zamykania rzutni</t>
  </si>
  <si>
    <t>Pręt metalowy do zaczepiania przymiaru długości 0,8 m</t>
  </si>
  <si>
    <t>Ścierka do wycierania sprzętu</t>
  </si>
  <si>
    <t>Wycieraczka do obuwia</t>
  </si>
  <si>
    <t>Dysk lekkoatletyczny 2,00 kg</t>
  </si>
  <si>
    <t>Dysk lekkoatletyczny 1,75 kg</t>
  </si>
  <si>
    <t>Dysk lekkoatletyczny 1,50 kg</t>
  </si>
  <si>
    <t>Dysk lekkoatletyczny 1,00 kg</t>
  </si>
  <si>
    <t>Dysk lekkoatletyczny 0,75 kg</t>
  </si>
  <si>
    <t>Klatka ochronna segmentowa do rzutu dyskiem i młotem z siatką sznurową (z atestem)</t>
  </si>
  <si>
    <t>Taśma stalowa do pomiaru odległości 100 m</t>
  </si>
  <si>
    <t>Stojak na dyski (pojemność 10 dysków)</t>
  </si>
  <si>
    <t>Siatka z tworzywa sztucznego wys. min. 50 cm</t>
  </si>
  <si>
    <t>mb</t>
  </si>
  <si>
    <t>Szpilki metalowe do zamocowania siatki z tworzywa</t>
  </si>
  <si>
    <t>Taśma parciana biała szerokości 5 cm do wyznaczenia sektora rzutów (2 x 80 m)</t>
  </si>
  <si>
    <t>Taśma parciana biała szerokości 5 cm do wyznaczenia łuków - co najmniej 3 łuki (30m-65 m) w zależności od poziomu zawodników</t>
  </si>
  <si>
    <t>Znaczniki odległościowe co 5 m (30m-65 m) - komplet 8 szt.</t>
  </si>
  <si>
    <t>Młot lekkoatletyczny 7,26 kg (2-3 średnice – po 2-3 sztuki)</t>
  </si>
  <si>
    <t>Młot lekkoatletyczny 6,00 kg (2-3 średnice – po 2-3 sztuki)</t>
  </si>
  <si>
    <t>Młot lekkoatletyczny 5,00 kg (2-3 średnice – po 2-3 sztuki)</t>
  </si>
  <si>
    <t>Młot lekkoatletyczny 4,00 kg (2-3 średnice – po 2-3 sztuki)</t>
  </si>
  <si>
    <t>Młot lekkoatletyczny 3,00 kg (2-3 średnice – po 2-3 sztuki)</t>
  </si>
  <si>
    <t>Wkład redukcyjny dla rzutu młotem (do koła rzutu dyskiem)</t>
  </si>
  <si>
    <t>Stojak do zawieszania młotów (8 sztuk)</t>
  </si>
  <si>
    <t>Oszczep lekkoatletyczny 800 g</t>
  </si>
  <si>
    <t>Oszczep lekkoatletyczny 700 g</t>
  </si>
  <si>
    <t>Oszczep lekkoatletyczny 600 g</t>
  </si>
  <si>
    <t>Oszczep lekkoatletyczny 500 g</t>
  </si>
  <si>
    <t>Stojak na oszczepy (10 oszczepów)</t>
  </si>
  <si>
    <t>Znaczniki odległościowe co 5 m (40m-90m) - komplet 11 sztuk</t>
  </si>
  <si>
    <t>Taśma parciana biała szer. 5 cm do wyznaczenia sektora rzutów (2 x 90 m)</t>
  </si>
  <si>
    <t>Taśma parciana biała szer. 5 cm do wyznaczenia łuków do orientacyjnej oceny odległości (min. 3 - 50, 60, 70, 80 i 90 m - w zależności od poziomu)</t>
  </si>
  <si>
    <t>Waga elektroniczna nośność 10 kg</t>
  </si>
  <si>
    <t>Suwmiarki o długości szczęk 10 cm-12 cm do sprawdzania średnicy kuli i średnicy głowicy młota</t>
  </si>
  <si>
    <t>Urządzenie do sprawdzania środka ciężkości głowicy młota</t>
  </si>
  <si>
    <t>Urządzenie do sprawdzania środka ciężkości oszczepu</t>
  </si>
  <si>
    <t>Urządzenie do sprawdzenia średnicy i grubości środka dysku</t>
  </si>
  <si>
    <t>Przymiar pionowy do sprawdzenia długości linek młota</t>
  </si>
  <si>
    <t>Naklejki samoprzylepne do znakowania sprawdzonego sprzętu</t>
  </si>
  <si>
    <t>Drabina do zdejmowania „zawieszonego” młota długości 6 -7 m</t>
  </si>
  <si>
    <t>Talk techniczny (magnezja) do rąk</t>
  </si>
  <si>
    <t>kg</t>
  </si>
  <si>
    <t xml:space="preserve">Belka wyczynowa do skoku w dal i trójskoku </t>
  </si>
  <si>
    <t>Listwa wypełniająca belkę (tzw. zaślepka) zestaw 8 szt</t>
  </si>
  <si>
    <t>Ogółem wartość wyposażenia</t>
  </si>
  <si>
    <t>Jedn. miary</t>
  </si>
  <si>
    <t>ilość</t>
  </si>
  <si>
    <t xml:space="preserve">cena </t>
  </si>
  <si>
    <t>Chorągiewka metalowa na szpilce ograniczająca sektor</t>
  </si>
  <si>
    <t xml:space="preserve">Szczotka kortowa do nawierzchni </t>
  </si>
  <si>
    <t xml:space="preserve">PCHNIĘCIE KULĄ </t>
  </si>
  <si>
    <t>BIEGI i CHÓD</t>
  </si>
  <si>
    <t>SKOK WZWYŻ</t>
  </si>
  <si>
    <t>Znaczniki do oznaczenia rozbiegu (kolorowe) kpl 6 znaków - 20 znaków</t>
  </si>
  <si>
    <t>Pokrowce na zeskoki wzwyż</t>
  </si>
  <si>
    <t>Garaże najazdowe na zeskoki wzwyż</t>
  </si>
  <si>
    <t>Stelaż pod zeskok wzwyż z wózkiem transportowym</t>
  </si>
  <si>
    <t>SKOK W DAL I TRÓJSKOK</t>
  </si>
  <si>
    <t>cena</t>
  </si>
  <si>
    <t>SPRZĘT POMOCNICZY</t>
  </si>
  <si>
    <t xml:space="preserve">Wartość netto </t>
  </si>
  <si>
    <r>
      <t>Urządzenia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sprzęt: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przenośny,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zawodniczy,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sędziowski,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pomiarowy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pomocniczy</t>
    </r>
  </si>
  <si>
    <t>Pałeczka sztafetowa kpl = 8 szt</t>
  </si>
  <si>
    <r>
      <t>Zestawienie nr 1
KONKURENCJE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BIEGOWE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CHÓD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SPORTOWY</t>
    </r>
  </si>
  <si>
    <t>KONKURENCJE BIEGOWE I CHÓD SPORTOWY</t>
  </si>
  <si>
    <r>
      <t>Zestawienie nr 2
SKOK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WZWYŻ</t>
    </r>
  </si>
  <si>
    <t>Listwa do plasteliny</t>
  </si>
  <si>
    <t>PCHNIĘCIE KULĄ</t>
  </si>
  <si>
    <t>Kula lekkoatletyczna 2,00 kg (3-4 średnice - po 2-3 sztuki)</t>
  </si>
  <si>
    <t>RZUT DYSKIEM</t>
  </si>
  <si>
    <t>Dysk lekkoatletyczny 0,6 kg</t>
  </si>
  <si>
    <t>Chorągiewka sędziowska żółta w polu</t>
  </si>
  <si>
    <t xml:space="preserve">
RZUT MŁOTEM</t>
  </si>
  <si>
    <t>Młot lekkoatletyczny 2,00 kg (2-3 średnice – po 2-3 sztuki)</t>
  </si>
  <si>
    <t>RZUT OSZCZEPEM</t>
  </si>
  <si>
    <t>Oszczep lekkoatletyczny 400 g</t>
  </si>
  <si>
    <r>
      <t>SPRZĘT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POMOCNICZY</t>
    </r>
  </si>
  <si>
    <r>
      <t>Jedn.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miary</t>
    </r>
  </si>
  <si>
    <t>Koło do pchnięcia kulą (obręcz metalowa) - ELEMENT UWZGLĘDNONY W KOSZTORYSIE</t>
  </si>
  <si>
    <t>Koło do rzutu dyskiem (obręcz metalowa) -ELEMENT UWZGLĘDNONY W KOSZTORYSIE</t>
  </si>
  <si>
    <t>Pistolet startowy</t>
  </si>
  <si>
    <t>Dzwonek do sygnalizacji ostatniego okrążenia</t>
  </si>
  <si>
    <t>szt</t>
  </si>
  <si>
    <t>Skrzynki z numerami torów  (lub 1-6) + okrężna</t>
  </si>
  <si>
    <t xml:space="preserve">Zeskok wyczynowy do skoku wzwyż -  (6,00 m x 4,00 m x 0,70 m), </t>
  </si>
  <si>
    <t>Znaczniki do oznaczenia rozbiegu (kolorowe)</t>
  </si>
  <si>
    <t>Piłeczka palantowa 150g</t>
  </si>
  <si>
    <t>Piłeczka palantowa850g</t>
  </si>
  <si>
    <t>Chronometr z drukarką + 2 fotokomórki na statywie</t>
  </si>
  <si>
    <t>Tablica informacyjna kasetowa – do podawania czasów (ew. biegnący czas) min 6 cyfrowa</t>
  </si>
  <si>
    <t>Tablica kasetowa do liczenia okrążeń - min 2 cyfrowa</t>
  </si>
  <si>
    <t>Tablica informacyjna kasetowa do wiatromierza</t>
  </si>
  <si>
    <t>Zeskok treningowy do skoku wzwyż -  (6,00 m x 4,00 m x 0,70 m), min 5,0x3,0x0,6</t>
  </si>
  <si>
    <t>Tablica informacyjna elektroniczna lub kasetowa (nr próby, wysokość (odległości), nr zawodnika)</t>
  </si>
  <si>
    <t>Tablica informacyjna kasetowa  (nr próby, wysokość (odległości), nr zawodnika)</t>
  </si>
  <si>
    <t>Rynienka do przetaczania kuli</t>
  </si>
  <si>
    <t>Tablica informacyjna kasetowa (nr zawodnika, odległość, nr próby)</t>
  </si>
  <si>
    <t>Znaczniki odległościowe co 1 m (10 m - 22 m) - komplet 8 sztuk</t>
  </si>
  <si>
    <r>
      <t>Zestawienie nr 3
SKOK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W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DAL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TRÓJSKOK</t>
    </r>
  </si>
  <si>
    <r>
      <t>Zestawienie nr 4
PCHNIĘCIE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KULĄ</t>
    </r>
  </si>
  <si>
    <r>
      <t>Zestawienie nr 5
RZUT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DYSKIEM</t>
    </r>
    <r>
      <rPr>
        <sz val="10"/>
        <color theme="1"/>
        <rFont val="Times New Roman"/>
        <family val="1"/>
        <charset val="238"/>
      </rPr>
      <t xml:space="preserve"> </t>
    </r>
  </si>
  <si>
    <r>
      <t>Zestawienie nr 6
RZUT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MŁOTEM</t>
    </r>
    <r>
      <rPr>
        <sz val="10"/>
        <color theme="1"/>
        <rFont val="Times New Roman"/>
        <family val="1"/>
        <charset val="238"/>
      </rPr>
      <t xml:space="preserve"> </t>
    </r>
  </si>
  <si>
    <r>
      <t>Zestawienie nr 7
RZUT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OSZCZEPEM</t>
    </r>
    <r>
      <rPr>
        <sz val="10"/>
        <color theme="1"/>
        <rFont val="Times New Roman"/>
        <family val="1"/>
        <charset val="238"/>
      </rPr>
      <t xml:space="preserve"> </t>
    </r>
  </si>
  <si>
    <t>Zestawienie nr 8
SPRZĘT ELEKTRONICZNY I POMOCNICZY</t>
  </si>
  <si>
    <t xml:space="preserve">cena jednostkowa netto </t>
  </si>
  <si>
    <t>wartość netto</t>
  </si>
  <si>
    <t>ZESTAWIENIE RZECZOWO - FINANSOWE - CZĘŚĆ IV
Wyposażenie sportowe</t>
  </si>
  <si>
    <t>"Przebudowa areny lekkoatletycznej przy ulicy Gorzowskiej w Dębnie"</t>
  </si>
  <si>
    <t>Zbiorcze zestawienie kosztu wyposażenia obiektu kategorii V w sprzęt sportowy</t>
  </si>
  <si>
    <t>Lp.</t>
  </si>
  <si>
    <t>Razem netto</t>
  </si>
  <si>
    <t>Vat … %</t>
  </si>
  <si>
    <t>Razem Brutto</t>
  </si>
  <si>
    <t>Certyfikowany Zestaw pomiarowy do sprzętu rzutowego zawierający:</t>
  </si>
  <si>
    <t xml:space="preserve">Wg. Poszczegółnych zestawień </t>
  </si>
  <si>
    <t>Data: ………………</t>
  </si>
  <si>
    <t>Podpis osoby upoważnionej ze strony Wykonawcy</t>
  </si>
  <si>
    <t>Załącznik 1a - CZĘŚĆ IV</t>
  </si>
  <si>
    <t>Zestawienie nr 1 do CZĘŚCI IV "Przebudowa areny lekkoatletycznej przy ulicy Gorzowskiej w Dębnie"</t>
  </si>
  <si>
    <t>Zestawienie nr 2 do CZĘŚCI IV "Przebudowa areny lekkoatletycznej przy ulicy Gorzowskiej w Dębnie"</t>
  </si>
  <si>
    <t>Zestawienie nr 3 do CZĘŚCI IV "Przebudowa areny lekkoatletycznej przy ulicy Gorzowskiej w Dębnie"</t>
  </si>
  <si>
    <t>Zestawienie nr 4 do CZĘŚCI IV "Przebudowa areny lekkoatletycznej przy ulicy Gorzowskiej w Dębnie"</t>
  </si>
  <si>
    <t>Zestawienie nr 6 do CZĘŚCI IV "Przebudowa areny lekkoatletycznej przy ulicy Gorzowskiej w Dębnie"</t>
  </si>
  <si>
    <t xml:space="preserve">Zestawienie nr 7 do CZĘŚCI IV "Przebudowa areny lekkoatletycznej przy ulicy Gorzowskiej w Dębnie" </t>
  </si>
  <si>
    <t>Zestawienie nr 8 do CZĘŚCI IV "Przebudowa areny lekkoatletycznej przy ulicy Gorzowskiej w Dębnie"</t>
  </si>
  <si>
    <t>RZUT MŁOTEM</t>
  </si>
  <si>
    <t>OSZCZEP</t>
  </si>
  <si>
    <t>UWAGA: Do wypełnienia poszczególne ZESTAWIENIA w pozostałych arkuszach</t>
  </si>
  <si>
    <t>Zestawienie nr 5 do CZĘŚCI IV "Przebudowa areny lekkoatletycznej przy ulicy Gorzowskiej w Dębnie"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</si>
</sst>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8"/>
      <name val="Tahoma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164" fontId="3" fillId="0" borderId="0" xfId="0" applyNumberFormat="1" applyFont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0" xfId="0" applyNumberFormat="1" applyFont="1"/>
    <xf numFmtId="0" fontId="3" fillId="0" borderId="0" xfId="0" applyFont="1" applyAlignment="1">
      <alignment horizontal="left"/>
    </xf>
    <xf numFmtId="164" fontId="6" fillId="0" borderId="0" xfId="0" applyNumberFormat="1" applyFont="1"/>
    <xf numFmtId="0" fontId="5" fillId="0" borderId="0" xfId="0" applyFont="1"/>
    <xf numFmtId="164" fontId="1" fillId="0" borderId="4" xfId="0" applyNumberFormat="1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right"/>
    </xf>
    <xf numFmtId="0" fontId="6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5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164" fontId="8" fillId="2" borderId="10" xfId="0" applyNumberFormat="1" applyFont="1" applyFill="1" applyBorder="1" applyAlignment="1">
      <alignment horizontal="right" vertical="center"/>
    </xf>
    <xf numFmtId="0" fontId="6" fillId="0" borderId="2" xfId="0" applyFont="1" applyBorder="1"/>
    <xf numFmtId="0" fontId="6" fillId="0" borderId="1" xfId="0" applyFont="1" applyBorder="1"/>
    <xf numFmtId="0" fontId="6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2" borderId="16" xfId="0" applyFont="1" applyFill="1" applyBorder="1" applyAlignment="1">
      <alignment vertical="center" wrapText="1"/>
    </xf>
    <xf numFmtId="164" fontId="8" fillId="0" borderId="11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164" fontId="6" fillId="0" borderId="6" xfId="0" applyNumberFormat="1" applyFont="1" applyBorder="1"/>
    <xf numFmtId="164" fontId="8" fillId="0" borderId="15" xfId="0" applyNumberFormat="1" applyFont="1" applyBorder="1"/>
    <xf numFmtId="0" fontId="6" fillId="0" borderId="17" xfId="0" applyFont="1" applyBorder="1" applyAlignment="1">
      <alignment wrapText="1"/>
    </xf>
    <xf numFmtId="164" fontId="7" fillId="2" borderId="4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164" fontId="8" fillId="0" borderId="1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12" fillId="2" borderId="23" xfId="0" applyFont="1" applyFill="1" applyBorder="1" applyAlignment="1">
      <alignment vertical="center" wrapText="1"/>
    </xf>
    <xf numFmtId="164" fontId="13" fillId="2" borderId="10" xfId="0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vertical="center" wrapText="1"/>
    </xf>
    <xf numFmtId="0" fontId="14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wrapText="1"/>
    </xf>
    <xf numFmtId="0" fontId="6" fillId="0" borderId="3" xfId="0" applyFont="1" applyBorder="1"/>
    <xf numFmtId="0" fontId="6" fillId="0" borderId="4" xfId="0" applyFont="1" applyBorder="1"/>
    <xf numFmtId="164" fontId="5" fillId="0" borderId="4" xfId="0" applyNumberFormat="1" applyFont="1" applyBorder="1"/>
    <xf numFmtId="164" fontId="6" fillId="0" borderId="25" xfId="0" applyNumberFormat="1" applyFont="1" applyBorder="1"/>
    <xf numFmtId="164" fontId="8" fillId="0" borderId="26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 wrapText="1"/>
    </xf>
    <xf numFmtId="0" fontId="4" fillId="2" borderId="30" xfId="0" applyFont="1" applyFill="1" applyBorder="1" applyAlignment="1">
      <alignment horizontal="left" vertical="center" wrapText="1"/>
    </xf>
    <xf numFmtId="164" fontId="4" fillId="2" borderId="3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4" fillId="2" borderId="26" xfId="0" applyNumberFormat="1" applyFont="1" applyFill="1" applyBorder="1"/>
    <xf numFmtId="0" fontId="4" fillId="0" borderId="8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0" fillId="4" borderId="21" xfId="0" applyNumberFormat="1" applyFill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4" fontId="0" fillId="4" borderId="29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center"/>
    </xf>
    <xf numFmtId="3" fontId="8" fillId="2" borderId="19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/>
    </xf>
    <xf numFmtId="0" fontId="6" fillId="0" borderId="34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164" fontId="5" fillId="0" borderId="9" xfId="0" applyNumberFormat="1" applyFont="1" applyBorder="1"/>
    <xf numFmtId="164" fontId="6" fillId="0" borderId="9" xfId="0" applyNumberFormat="1" applyFont="1" applyBorder="1"/>
    <xf numFmtId="164" fontId="8" fillId="0" borderId="10" xfId="0" applyNumberFormat="1" applyFont="1" applyBorder="1"/>
    <xf numFmtId="0" fontId="6" fillId="0" borderId="8" xfId="0" applyFont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164" fontId="3" fillId="0" borderId="37" xfId="0" applyNumberFormat="1" applyFont="1" applyBorder="1"/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7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4"/>
  <sheetViews>
    <sheetView tabSelected="1" view="pageBreakPreview" zoomScaleNormal="100" zoomScaleSheetLayoutView="100" workbookViewId="0"/>
  </sheetViews>
  <sheetFormatPr defaultColWidth="9.140625" defaultRowHeight="12.75" x14ac:dyDescent="0.2"/>
  <cols>
    <col min="1" max="1" width="43.28515625" style="10" customWidth="1"/>
    <col min="2" max="2" width="12.28515625" style="4" customWidth="1"/>
    <col min="3" max="16384" width="9.140625" style="1"/>
  </cols>
  <sheetData>
    <row r="1" spans="1:2" ht="15" x14ac:dyDescent="0.2">
      <c r="A1" s="86"/>
      <c r="B1" s="139" t="s">
        <v>183</v>
      </c>
    </row>
    <row r="2" spans="1:2" ht="15.75" thickBot="1" x14ac:dyDescent="0.3">
      <c r="A2" s="86"/>
      <c r="B2"/>
    </row>
    <row r="3" spans="1:2" ht="30.75" customHeight="1" x14ac:dyDescent="0.2">
      <c r="A3" s="146" t="s">
        <v>172</v>
      </c>
      <c r="B3" s="147"/>
    </row>
    <row r="4" spans="1:2" ht="13.5" customHeight="1" thickBot="1" x14ac:dyDescent="0.25">
      <c r="A4" s="148" t="s">
        <v>173</v>
      </c>
      <c r="B4" s="149"/>
    </row>
    <row r="5" spans="1:2" ht="43.5" customHeight="1" thickBot="1" x14ac:dyDescent="0.25">
      <c r="A5" s="144" t="s">
        <v>174</v>
      </c>
      <c r="B5" s="145"/>
    </row>
    <row r="6" spans="1:2" ht="45" customHeight="1" thickBot="1" x14ac:dyDescent="0.25">
      <c r="A6" s="88" t="s">
        <v>127</v>
      </c>
      <c r="B6" s="89" t="s">
        <v>126</v>
      </c>
    </row>
    <row r="7" spans="1:2" ht="25.5" x14ac:dyDescent="0.2">
      <c r="A7" s="92" t="s">
        <v>129</v>
      </c>
      <c r="B7" s="93">
        <f>+'konkurencje biegowe'!G1</f>
        <v>0</v>
      </c>
    </row>
    <row r="8" spans="1:2" ht="25.5" x14ac:dyDescent="0.2">
      <c r="A8" s="8" t="s">
        <v>131</v>
      </c>
      <c r="B8" s="87">
        <f>+'skok wzwyż'!G1</f>
        <v>0</v>
      </c>
    </row>
    <row r="9" spans="1:2" ht="25.5" x14ac:dyDescent="0.2">
      <c r="A9" s="8" t="s">
        <v>164</v>
      </c>
      <c r="B9" s="87">
        <f>+'skok w dal i trójskok'!G1</f>
        <v>0</v>
      </c>
    </row>
    <row r="10" spans="1:2" ht="25.5" x14ac:dyDescent="0.2">
      <c r="A10" s="8" t="s">
        <v>165</v>
      </c>
      <c r="B10" s="87">
        <f>+'pchnięcie kulą'!G1</f>
        <v>0</v>
      </c>
    </row>
    <row r="11" spans="1:2" ht="25.5" x14ac:dyDescent="0.2">
      <c r="A11" s="8" t="s">
        <v>166</v>
      </c>
      <c r="B11" s="87">
        <f>+'rzut dyskiem'!G1</f>
        <v>0</v>
      </c>
    </row>
    <row r="12" spans="1:2" ht="25.5" x14ac:dyDescent="0.2">
      <c r="A12" s="8" t="s">
        <v>167</v>
      </c>
      <c r="B12" s="87">
        <f>+'rzut młotem'!G1</f>
        <v>0</v>
      </c>
    </row>
    <row r="13" spans="1:2" ht="25.5" x14ac:dyDescent="0.2">
      <c r="A13" s="8" t="s">
        <v>168</v>
      </c>
      <c r="B13" s="87">
        <f>+'rzut oszczepem'!G1</f>
        <v>0</v>
      </c>
    </row>
    <row r="14" spans="1:2" s="52" customFormat="1" ht="26.25" thickBot="1" x14ac:dyDescent="0.25">
      <c r="A14" s="94" t="s">
        <v>169</v>
      </c>
      <c r="B14" s="95">
        <f>+'Sprzęt elektroniczny i pomoc'!G1</f>
        <v>0</v>
      </c>
    </row>
    <row r="15" spans="1:2" ht="19.5" customHeight="1" thickBot="1" x14ac:dyDescent="0.25">
      <c r="A15" s="90" t="s">
        <v>110</v>
      </c>
      <c r="B15" s="91">
        <f>SUM(B7:B14)</f>
        <v>0</v>
      </c>
    </row>
    <row r="16" spans="1:2" ht="15" x14ac:dyDescent="0.2">
      <c r="A16" s="96" t="s">
        <v>176</v>
      </c>
      <c r="B16" s="97"/>
    </row>
    <row r="17" spans="1:6" ht="15" x14ac:dyDescent="0.2">
      <c r="A17" s="98" t="s">
        <v>177</v>
      </c>
      <c r="B17" s="99"/>
    </row>
    <row r="18" spans="1:6" ht="15.75" thickBot="1" x14ac:dyDescent="0.25">
      <c r="A18" s="100" t="s">
        <v>178</v>
      </c>
      <c r="B18" s="101"/>
    </row>
    <row r="20" spans="1:6" x14ac:dyDescent="0.2">
      <c r="A20" s="10" t="s">
        <v>180</v>
      </c>
      <c r="B20" s="140"/>
    </row>
    <row r="21" spans="1:6" customFormat="1" ht="48.75" customHeight="1" x14ac:dyDescent="0.25">
      <c r="A21" s="134" t="s">
        <v>181</v>
      </c>
      <c r="B21" s="138" t="s">
        <v>182</v>
      </c>
      <c r="C21" s="137"/>
      <c r="D21" s="135"/>
      <c r="E21" s="1"/>
      <c r="F21" s="1"/>
    </row>
    <row r="24" spans="1:6" ht="20.25" x14ac:dyDescent="0.3">
      <c r="A24" s="142" t="s">
        <v>193</v>
      </c>
    </row>
  </sheetData>
  <mergeCells count="3">
    <mergeCell ref="A5:B5"/>
    <mergeCell ref="A3:B3"/>
    <mergeCell ref="A4:B4"/>
  </mergeCells>
  <printOptions horizontalCentered="1" verticalCentered="1"/>
  <pageMargins left="0.70866141732283472" right="0.70866141732283472" top="0.74803149606299213" bottom="2.4803149606299213" header="0.31496062992125984" footer="0.31496062992125984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5.85546875" style="107" customWidth="1"/>
    <col min="2" max="2" width="54" style="26" customWidth="1"/>
    <col min="3" max="3" width="5.42578125" style="26" customWidth="1"/>
    <col min="4" max="4" width="4.5703125" style="26" customWidth="1"/>
    <col min="5" max="5" width="9.140625" style="29" hidden="1" customWidth="1"/>
    <col min="6" max="6" width="9.140625" style="26" customWidth="1"/>
    <col min="7" max="7" width="9.140625" style="27" customWidth="1"/>
    <col min="8" max="8" width="9.140625" style="26"/>
    <col min="9" max="9" width="9.140625" style="26" hidden="1" customWidth="1"/>
    <col min="10" max="16384" width="9.140625" style="26"/>
  </cols>
  <sheetData>
    <row r="1" spans="1:19" s="16" customFormat="1" ht="25.5" x14ac:dyDescent="0.2">
      <c r="A1" s="117"/>
      <c r="B1" s="14" t="s">
        <v>184</v>
      </c>
      <c r="C1" s="150" t="s">
        <v>117</v>
      </c>
      <c r="D1" s="150"/>
      <c r="E1" s="150"/>
      <c r="F1" s="150"/>
      <c r="G1" s="15">
        <f>SUM(G3:G37)</f>
        <v>0</v>
      </c>
      <c r="I1" s="16">
        <v>1.07</v>
      </c>
      <c r="J1" s="11"/>
      <c r="O1" s="17"/>
      <c r="S1" s="18"/>
    </row>
    <row r="2" spans="1:19" s="16" customFormat="1" ht="39" thickBot="1" x14ac:dyDescent="0.25">
      <c r="A2" s="118" t="s">
        <v>175</v>
      </c>
      <c r="B2" s="46" t="s">
        <v>130</v>
      </c>
      <c r="C2" s="119" t="s">
        <v>111</v>
      </c>
      <c r="D2" s="120" t="s">
        <v>112</v>
      </c>
      <c r="E2" s="121"/>
      <c r="F2" s="103" t="s">
        <v>170</v>
      </c>
      <c r="G2" s="104" t="s">
        <v>171</v>
      </c>
      <c r="J2" s="11"/>
      <c r="O2" s="17"/>
      <c r="S2" s="18"/>
    </row>
    <row r="3" spans="1:19" s="16" customFormat="1" ht="12.75" x14ac:dyDescent="0.2">
      <c r="A3" s="110">
        <v>1</v>
      </c>
      <c r="B3" s="111" t="s">
        <v>154</v>
      </c>
      <c r="C3" s="112" t="s">
        <v>0</v>
      </c>
      <c r="D3" s="113">
        <v>1</v>
      </c>
      <c r="E3" s="114"/>
      <c r="F3" s="115"/>
      <c r="G3" s="116">
        <f>+F3*D3</f>
        <v>0</v>
      </c>
      <c r="J3" s="11"/>
      <c r="K3" s="17"/>
      <c r="N3" s="11"/>
      <c r="O3" s="17"/>
      <c r="S3" s="18"/>
    </row>
    <row r="4" spans="1:19" s="16" customFormat="1" ht="12.75" x14ac:dyDescent="0.2">
      <c r="A4" s="108">
        <v>2</v>
      </c>
      <c r="B4" s="19" t="s">
        <v>1</v>
      </c>
      <c r="C4" s="20" t="s">
        <v>2</v>
      </c>
      <c r="D4" s="6">
        <v>6</v>
      </c>
      <c r="E4" s="78"/>
      <c r="F4" s="79"/>
      <c r="G4" s="80">
        <f t="shared" ref="G4:G37" si="0">+F4*D4</f>
        <v>0</v>
      </c>
      <c r="J4" s="11"/>
      <c r="K4" s="17"/>
      <c r="N4" s="11"/>
      <c r="O4" s="17"/>
      <c r="S4" s="18"/>
    </row>
    <row r="5" spans="1:19" s="16" customFormat="1" ht="25.5" x14ac:dyDescent="0.2">
      <c r="A5" s="108">
        <v>3</v>
      </c>
      <c r="B5" s="19" t="s">
        <v>155</v>
      </c>
      <c r="C5" s="21" t="s">
        <v>2</v>
      </c>
      <c r="D5" s="6">
        <v>1</v>
      </c>
      <c r="E5" s="78"/>
      <c r="F5" s="79"/>
      <c r="G5" s="80">
        <f t="shared" si="0"/>
        <v>0</v>
      </c>
      <c r="J5" s="11"/>
      <c r="K5" s="17"/>
      <c r="N5" s="11"/>
      <c r="O5" s="17"/>
      <c r="S5" s="18"/>
    </row>
    <row r="6" spans="1:19" s="16" customFormat="1" ht="12.75" x14ac:dyDescent="0.2">
      <c r="A6" s="108">
        <v>4</v>
      </c>
      <c r="B6" s="19" t="s">
        <v>156</v>
      </c>
      <c r="C6" s="21" t="s">
        <v>2</v>
      </c>
      <c r="D6" s="6">
        <v>1</v>
      </c>
      <c r="E6" s="78"/>
      <c r="F6" s="79"/>
      <c r="G6" s="80">
        <f t="shared" si="0"/>
        <v>0</v>
      </c>
      <c r="J6" s="11"/>
      <c r="K6" s="17"/>
      <c r="N6" s="11"/>
      <c r="O6" s="17"/>
      <c r="S6" s="18"/>
    </row>
    <row r="7" spans="1:19" s="16" customFormat="1" ht="12.75" x14ac:dyDescent="0.2">
      <c r="A7" s="108">
        <v>5</v>
      </c>
      <c r="B7" s="19" t="s">
        <v>146</v>
      </c>
      <c r="C7" s="21" t="s">
        <v>2</v>
      </c>
      <c r="D7" s="6">
        <v>3</v>
      </c>
      <c r="E7" s="78"/>
      <c r="F7" s="79"/>
      <c r="G7" s="80">
        <f t="shared" si="0"/>
        <v>0</v>
      </c>
      <c r="J7" s="11"/>
      <c r="K7" s="17"/>
      <c r="N7" s="11"/>
      <c r="O7" s="17"/>
      <c r="S7" s="18"/>
    </row>
    <row r="8" spans="1:19" s="16" customFormat="1" ht="12.75" x14ac:dyDescent="0.2">
      <c r="A8" s="108">
        <v>6</v>
      </c>
      <c r="B8" s="19" t="s">
        <v>3</v>
      </c>
      <c r="C8" s="21" t="s">
        <v>2</v>
      </c>
      <c r="D8" s="6">
        <v>100</v>
      </c>
      <c r="E8" s="78"/>
      <c r="F8" s="79"/>
      <c r="G8" s="80">
        <f t="shared" si="0"/>
        <v>0</v>
      </c>
      <c r="J8" s="11"/>
      <c r="K8" s="17"/>
      <c r="N8" s="11"/>
      <c r="O8" s="17"/>
      <c r="S8" s="18"/>
    </row>
    <row r="9" spans="1:19" s="16" customFormat="1" ht="12.75" x14ac:dyDescent="0.2">
      <c r="A9" s="108">
        <v>7</v>
      </c>
      <c r="B9" s="19" t="s">
        <v>4</v>
      </c>
      <c r="C9" s="20" t="s">
        <v>2</v>
      </c>
      <c r="D9" s="6">
        <v>10</v>
      </c>
      <c r="E9" s="78"/>
      <c r="F9" s="79"/>
      <c r="G9" s="80">
        <f t="shared" si="0"/>
        <v>0</v>
      </c>
      <c r="J9" s="11"/>
      <c r="K9" s="17"/>
      <c r="N9" s="11"/>
      <c r="O9" s="17"/>
      <c r="S9" s="18"/>
    </row>
    <row r="10" spans="1:19" s="16" customFormat="1" ht="12.75" x14ac:dyDescent="0.2">
      <c r="A10" s="108">
        <v>8</v>
      </c>
      <c r="B10" s="19" t="s">
        <v>5</v>
      </c>
      <c r="C10" s="20" t="s">
        <v>0</v>
      </c>
      <c r="D10" s="6">
        <v>1</v>
      </c>
      <c r="E10" s="78"/>
      <c r="F10" s="79"/>
      <c r="G10" s="80">
        <f t="shared" si="0"/>
        <v>0</v>
      </c>
      <c r="J10" s="11"/>
      <c r="K10" s="17"/>
      <c r="N10" s="11"/>
      <c r="O10" s="17"/>
      <c r="S10" s="18"/>
    </row>
    <row r="11" spans="1:19" s="16" customFormat="1" ht="12.75" x14ac:dyDescent="0.2">
      <c r="A11" s="108">
        <v>9</v>
      </c>
      <c r="B11" s="19" t="s">
        <v>157</v>
      </c>
      <c r="C11" s="21" t="s">
        <v>6</v>
      </c>
      <c r="D11" s="6">
        <v>1</v>
      </c>
      <c r="E11" s="78"/>
      <c r="F11" s="79"/>
      <c r="G11" s="80">
        <f t="shared" si="0"/>
        <v>0</v>
      </c>
      <c r="J11" s="11"/>
      <c r="K11" s="17"/>
      <c r="N11" s="11"/>
      <c r="O11" s="17"/>
      <c r="S11" s="18"/>
    </row>
    <row r="12" spans="1:19" s="16" customFormat="1" ht="12.75" x14ac:dyDescent="0.2">
      <c r="A12" s="108">
        <v>10</v>
      </c>
      <c r="B12" s="19" t="s">
        <v>147</v>
      </c>
      <c r="C12" s="21" t="s">
        <v>2</v>
      </c>
      <c r="D12" s="6">
        <v>1</v>
      </c>
      <c r="E12" s="78"/>
      <c r="F12" s="79"/>
      <c r="G12" s="80">
        <f t="shared" si="0"/>
        <v>0</v>
      </c>
      <c r="J12" s="11"/>
      <c r="K12" s="17"/>
      <c r="N12" s="11"/>
      <c r="O12" s="17"/>
      <c r="S12" s="18"/>
    </row>
    <row r="13" spans="1:19" s="16" customFormat="1" ht="12.75" x14ac:dyDescent="0.2">
      <c r="A13" s="108">
        <v>11</v>
      </c>
      <c r="B13" s="19" t="s">
        <v>128</v>
      </c>
      <c r="C13" s="20" t="s">
        <v>0</v>
      </c>
      <c r="D13" s="6">
        <v>1</v>
      </c>
      <c r="E13" s="78"/>
      <c r="F13" s="79"/>
      <c r="G13" s="80">
        <f t="shared" si="0"/>
        <v>0</v>
      </c>
      <c r="J13" s="11"/>
      <c r="K13" s="17"/>
      <c r="N13" s="11"/>
      <c r="O13" s="17"/>
      <c r="S13" s="18"/>
    </row>
    <row r="14" spans="1:19" s="16" customFormat="1" ht="12.75" x14ac:dyDescent="0.2">
      <c r="A14" s="108">
        <v>12</v>
      </c>
      <c r="B14" s="19" t="s">
        <v>149</v>
      </c>
      <c r="C14" s="20" t="s">
        <v>148</v>
      </c>
      <c r="D14" s="6">
        <v>10</v>
      </c>
      <c r="E14" s="78"/>
      <c r="F14" s="79"/>
      <c r="G14" s="80">
        <f t="shared" si="0"/>
        <v>0</v>
      </c>
      <c r="J14" s="11"/>
      <c r="K14" s="17"/>
      <c r="N14" s="11"/>
      <c r="O14" s="17"/>
      <c r="S14" s="18"/>
    </row>
    <row r="15" spans="1:19" s="16" customFormat="1" ht="12.75" x14ac:dyDescent="0.2">
      <c r="A15" s="108">
        <v>13</v>
      </c>
      <c r="B15" s="19" t="s">
        <v>7</v>
      </c>
      <c r="C15" s="20" t="s">
        <v>2</v>
      </c>
      <c r="D15" s="6">
        <v>1</v>
      </c>
      <c r="E15" s="78"/>
      <c r="F15" s="79"/>
      <c r="G15" s="80">
        <f t="shared" si="0"/>
        <v>0</v>
      </c>
      <c r="J15" s="11"/>
      <c r="K15" s="17"/>
      <c r="N15" s="11"/>
      <c r="O15" s="17"/>
      <c r="S15" s="18"/>
    </row>
    <row r="16" spans="1:19" s="16" customFormat="1" ht="12.75" x14ac:dyDescent="0.2">
      <c r="A16" s="108">
        <v>14</v>
      </c>
      <c r="B16" s="19" t="s">
        <v>8</v>
      </c>
      <c r="C16" s="20" t="s">
        <v>2</v>
      </c>
      <c r="D16" s="6">
        <v>1</v>
      </c>
      <c r="E16" s="78"/>
      <c r="F16" s="79"/>
      <c r="G16" s="80">
        <f t="shared" si="0"/>
        <v>0</v>
      </c>
      <c r="J16" s="11"/>
      <c r="K16" s="17"/>
      <c r="N16" s="11"/>
      <c r="O16" s="17"/>
      <c r="S16" s="18"/>
    </row>
    <row r="17" spans="1:19" s="16" customFormat="1" ht="12.75" x14ac:dyDescent="0.2">
      <c r="A17" s="108">
        <v>15</v>
      </c>
      <c r="B17" s="19" t="s">
        <v>9</v>
      </c>
      <c r="C17" s="20" t="s">
        <v>2</v>
      </c>
      <c r="D17" s="6">
        <v>1</v>
      </c>
      <c r="E17" s="78"/>
      <c r="F17" s="79"/>
      <c r="G17" s="80">
        <f t="shared" si="0"/>
        <v>0</v>
      </c>
      <c r="J17" s="11"/>
      <c r="K17" s="17"/>
      <c r="N17" s="11"/>
      <c r="O17" s="17"/>
      <c r="S17" s="18"/>
    </row>
    <row r="18" spans="1:19" s="16" customFormat="1" ht="12.75" x14ac:dyDescent="0.2">
      <c r="A18" s="108">
        <v>16</v>
      </c>
      <c r="B18" s="19" t="s">
        <v>10</v>
      </c>
      <c r="C18" s="20" t="s">
        <v>2</v>
      </c>
      <c r="D18" s="6">
        <v>50</v>
      </c>
      <c r="E18" s="78"/>
      <c r="F18" s="79"/>
      <c r="G18" s="80">
        <f t="shared" si="0"/>
        <v>0</v>
      </c>
      <c r="J18" s="11"/>
      <c r="K18" s="17"/>
      <c r="N18" s="11"/>
      <c r="O18" s="17"/>
      <c r="S18" s="18"/>
    </row>
    <row r="19" spans="1:19" s="16" customFormat="1" ht="12.75" x14ac:dyDescent="0.2">
      <c r="A19" s="108">
        <v>17</v>
      </c>
      <c r="B19" s="19" t="s">
        <v>11</v>
      </c>
      <c r="C19" s="20" t="s">
        <v>2</v>
      </c>
      <c r="D19" s="6">
        <v>20</v>
      </c>
      <c r="E19" s="78"/>
      <c r="F19" s="79"/>
      <c r="G19" s="80">
        <f t="shared" si="0"/>
        <v>0</v>
      </c>
      <c r="J19" s="11"/>
      <c r="K19" s="17"/>
      <c r="N19" s="11"/>
      <c r="O19" s="17"/>
      <c r="S19" s="18"/>
    </row>
    <row r="20" spans="1:19" s="16" customFormat="1" ht="12.75" x14ac:dyDescent="0.2">
      <c r="A20" s="108">
        <v>18</v>
      </c>
      <c r="B20" s="19" t="s">
        <v>12</v>
      </c>
      <c r="C20" s="20" t="s">
        <v>2</v>
      </c>
      <c r="D20" s="6">
        <v>4</v>
      </c>
      <c r="E20" s="78"/>
      <c r="F20" s="79"/>
      <c r="G20" s="80">
        <f t="shared" si="0"/>
        <v>0</v>
      </c>
      <c r="J20" s="11"/>
      <c r="K20" s="17"/>
      <c r="N20" s="11"/>
      <c r="O20" s="17"/>
      <c r="S20" s="18"/>
    </row>
    <row r="21" spans="1:19" s="16" customFormat="1" ht="12.75" x14ac:dyDescent="0.2">
      <c r="A21" s="108">
        <v>19</v>
      </c>
      <c r="B21" s="19" t="s">
        <v>13</v>
      </c>
      <c r="C21" s="20" t="s">
        <v>0</v>
      </c>
      <c r="D21" s="6">
        <v>4</v>
      </c>
      <c r="E21" s="78"/>
      <c r="F21" s="79"/>
      <c r="G21" s="80">
        <f t="shared" si="0"/>
        <v>0</v>
      </c>
      <c r="J21" s="11"/>
      <c r="K21" s="17"/>
      <c r="N21" s="11"/>
      <c r="O21" s="17"/>
      <c r="S21" s="18"/>
    </row>
    <row r="22" spans="1:19" s="16" customFormat="1" ht="25.5" x14ac:dyDescent="0.2">
      <c r="A22" s="108">
        <v>20</v>
      </c>
      <c r="B22" s="19" t="s">
        <v>14</v>
      </c>
      <c r="C22" s="20" t="s">
        <v>2</v>
      </c>
      <c r="D22" s="6">
        <v>1</v>
      </c>
      <c r="E22" s="78"/>
      <c r="F22" s="79"/>
      <c r="G22" s="80">
        <f t="shared" si="0"/>
        <v>0</v>
      </c>
      <c r="J22" s="11"/>
      <c r="K22" s="17"/>
      <c r="N22" s="11"/>
      <c r="O22" s="17"/>
      <c r="S22" s="18"/>
    </row>
    <row r="23" spans="1:19" s="16" customFormat="1" ht="12.75" x14ac:dyDescent="0.2">
      <c r="A23" s="108">
        <v>21</v>
      </c>
      <c r="B23" s="19" t="s">
        <v>15</v>
      </c>
      <c r="C23" s="20" t="s">
        <v>2</v>
      </c>
      <c r="D23" s="6">
        <v>6</v>
      </c>
      <c r="E23" s="78"/>
      <c r="F23" s="79"/>
      <c r="G23" s="80">
        <f t="shared" si="0"/>
        <v>0</v>
      </c>
      <c r="J23" s="11"/>
      <c r="K23" s="17"/>
      <c r="N23" s="11"/>
      <c r="O23" s="17"/>
      <c r="S23" s="18"/>
    </row>
    <row r="24" spans="1:19" s="16" customFormat="1" ht="12.75" x14ac:dyDescent="0.2">
      <c r="A24" s="108">
        <v>22</v>
      </c>
      <c r="B24" s="19" t="s">
        <v>16</v>
      </c>
      <c r="C24" s="20" t="s">
        <v>2</v>
      </c>
      <c r="D24" s="6">
        <v>6</v>
      </c>
      <c r="E24" s="78"/>
      <c r="F24" s="79"/>
      <c r="G24" s="80">
        <f t="shared" si="0"/>
        <v>0</v>
      </c>
      <c r="J24" s="11"/>
      <c r="K24" s="17"/>
      <c r="N24" s="11"/>
      <c r="O24" s="17"/>
      <c r="S24" s="18"/>
    </row>
    <row r="25" spans="1:19" s="16" customFormat="1" ht="12.75" x14ac:dyDescent="0.2">
      <c r="A25" s="108">
        <v>23</v>
      </c>
      <c r="B25" s="19" t="s">
        <v>19</v>
      </c>
      <c r="C25" s="20" t="s">
        <v>2</v>
      </c>
      <c r="D25" s="6">
        <v>1</v>
      </c>
      <c r="E25" s="78"/>
      <c r="F25" s="79"/>
      <c r="G25" s="80">
        <f>+F25*D25</f>
        <v>0</v>
      </c>
      <c r="J25" s="11"/>
      <c r="K25" s="17"/>
      <c r="N25" s="11"/>
      <c r="O25" s="17"/>
      <c r="S25" s="18"/>
    </row>
    <row r="26" spans="1:19" s="16" customFormat="1" ht="12.75" x14ac:dyDescent="0.2">
      <c r="A26" s="108">
        <v>24</v>
      </c>
      <c r="B26" s="19" t="s">
        <v>17</v>
      </c>
      <c r="C26" s="20" t="s">
        <v>2</v>
      </c>
      <c r="D26" s="6">
        <v>12</v>
      </c>
      <c r="E26" s="78"/>
      <c r="F26" s="79"/>
      <c r="G26" s="80">
        <f t="shared" si="0"/>
        <v>0</v>
      </c>
      <c r="J26" s="11"/>
      <c r="K26" s="17"/>
      <c r="N26" s="11"/>
      <c r="O26" s="17"/>
      <c r="S26" s="18"/>
    </row>
    <row r="27" spans="1:19" s="16" customFormat="1" ht="12.75" x14ac:dyDescent="0.2">
      <c r="A27" s="108">
        <v>25</v>
      </c>
      <c r="B27" s="19" t="s">
        <v>18</v>
      </c>
      <c r="C27" s="20" t="s">
        <v>2</v>
      </c>
      <c r="D27" s="6">
        <v>3</v>
      </c>
      <c r="E27" s="78"/>
      <c r="F27" s="79"/>
      <c r="G27" s="80">
        <f t="shared" si="0"/>
        <v>0</v>
      </c>
      <c r="J27" s="11"/>
      <c r="K27" s="17"/>
      <c r="N27" s="11"/>
      <c r="O27" s="17"/>
      <c r="S27" s="18"/>
    </row>
    <row r="28" spans="1:19" s="16" customFormat="1" ht="12.75" x14ac:dyDescent="0.2">
      <c r="A28" s="108">
        <v>26</v>
      </c>
      <c r="B28" s="19" t="s">
        <v>20</v>
      </c>
      <c r="C28" s="20" t="s">
        <v>2</v>
      </c>
      <c r="D28" s="6">
        <v>1</v>
      </c>
      <c r="E28" s="78"/>
      <c r="F28" s="79"/>
      <c r="G28" s="80">
        <f t="shared" si="0"/>
        <v>0</v>
      </c>
      <c r="J28" s="11"/>
      <c r="K28" s="17"/>
      <c r="N28" s="11"/>
      <c r="O28" s="17"/>
      <c r="S28" s="18"/>
    </row>
    <row r="29" spans="1:19" s="16" customFormat="1" ht="12.75" x14ac:dyDescent="0.2">
      <c r="A29" s="108">
        <v>27</v>
      </c>
      <c r="B29" s="19" t="s">
        <v>21</v>
      </c>
      <c r="C29" s="20" t="s">
        <v>2</v>
      </c>
      <c r="D29" s="6">
        <v>2</v>
      </c>
      <c r="E29" s="78"/>
      <c r="F29" s="79"/>
      <c r="G29" s="80">
        <f t="shared" si="0"/>
        <v>0</v>
      </c>
      <c r="J29" s="11"/>
      <c r="K29" s="17"/>
      <c r="N29" s="11"/>
      <c r="O29" s="17"/>
      <c r="S29" s="18"/>
    </row>
    <row r="30" spans="1:19" s="16" customFormat="1" ht="12.75" x14ac:dyDescent="0.2">
      <c r="A30" s="108">
        <v>28</v>
      </c>
      <c r="B30" s="19" t="s">
        <v>22</v>
      </c>
      <c r="C30" s="20" t="s">
        <v>0</v>
      </c>
      <c r="D30" s="6">
        <v>2</v>
      </c>
      <c r="E30" s="78"/>
      <c r="F30" s="79"/>
      <c r="G30" s="80">
        <f t="shared" si="0"/>
        <v>0</v>
      </c>
      <c r="J30" s="11"/>
      <c r="K30" s="17"/>
      <c r="N30" s="11"/>
      <c r="O30" s="17"/>
      <c r="S30" s="18"/>
    </row>
    <row r="31" spans="1:19" s="16" customFormat="1" ht="12.75" x14ac:dyDescent="0.2">
      <c r="A31" s="108">
        <v>29</v>
      </c>
      <c r="B31" s="19" t="s">
        <v>23</v>
      </c>
      <c r="C31" s="20" t="s">
        <v>0</v>
      </c>
      <c r="D31" s="6">
        <v>6</v>
      </c>
      <c r="E31" s="78"/>
      <c r="F31" s="79"/>
      <c r="G31" s="80">
        <f t="shared" si="0"/>
        <v>0</v>
      </c>
      <c r="J31" s="11"/>
      <c r="K31" s="17"/>
      <c r="N31" s="11"/>
      <c r="O31" s="17"/>
      <c r="S31" s="18"/>
    </row>
    <row r="32" spans="1:19" s="16" customFormat="1" ht="12.75" x14ac:dyDescent="0.2">
      <c r="A32" s="108">
        <v>30</v>
      </c>
      <c r="B32" s="19" t="s">
        <v>24</v>
      </c>
      <c r="C32" s="20" t="s">
        <v>2</v>
      </c>
      <c r="D32" s="6">
        <v>2</v>
      </c>
      <c r="E32" s="78"/>
      <c r="F32" s="79"/>
      <c r="G32" s="80">
        <f t="shared" si="0"/>
        <v>0</v>
      </c>
      <c r="J32" s="11"/>
      <c r="K32" s="17"/>
      <c r="N32" s="11"/>
      <c r="O32" s="17"/>
      <c r="S32" s="18"/>
    </row>
    <row r="33" spans="1:19" s="16" customFormat="1" ht="12.75" x14ac:dyDescent="0.2">
      <c r="A33" s="108">
        <v>31</v>
      </c>
      <c r="B33" s="19" t="s">
        <v>26</v>
      </c>
      <c r="C33" s="20" t="s">
        <v>2</v>
      </c>
      <c r="D33" s="6">
        <v>1</v>
      </c>
      <c r="E33" s="78"/>
      <c r="F33" s="79"/>
      <c r="G33" s="80">
        <f t="shared" si="0"/>
        <v>0</v>
      </c>
      <c r="J33" s="11"/>
      <c r="K33" s="17"/>
      <c r="N33" s="11"/>
      <c r="O33" s="17"/>
      <c r="S33" s="18"/>
    </row>
    <row r="34" spans="1:19" s="16" customFormat="1" ht="12.75" x14ac:dyDescent="0.2">
      <c r="A34" s="108">
        <v>32</v>
      </c>
      <c r="B34" s="19" t="s">
        <v>27</v>
      </c>
      <c r="C34" s="20" t="s">
        <v>2</v>
      </c>
      <c r="D34" s="6">
        <v>1</v>
      </c>
      <c r="E34" s="78"/>
      <c r="F34" s="79"/>
      <c r="G34" s="80">
        <f t="shared" si="0"/>
        <v>0</v>
      </c>
      <c r="J34" s="11"/>
      <c r="K34" s="17"/>
      <c r="N34" s="11"/>
      <c r="O34" s="17"/>
      <c r="S34" s="18"/>
    </row>
    <row r="35" spans="1:19" s="16" customFormat="1" ht="12.75" x14ac:dyDescent="0.2">
      <c r="A35" s="108">
        <v>33</v>
      </c>
      <c r="B35" s="19" t="s">
        <v>28</v>
      </c>
      <c r="C35" s="20" t="s">
        <v>2</v>
      </c>
      <c r="D35" s="6">
        <v>1</v>
      </c>
      <c r="E35" s="78"/>
      <c r="F35" s="79"/>
      <c r="G35" s="80">
        <f t="shared" si="0"/>
        <v>0</v>
      </c>
      <c r="J35" s="11"/>
      <c r="K35" s="17"/>
      <c r="N35" s="11"/>
      <c r="O35" s="17"/>
      <c r="S35" s="18"/>
    </row>
    <row r="36" spans="1:19" s="16" customFormat="1" ht="12.75" x14ac:dyDescent="0.2">
      <c r="A36" s="108">
        <v>34</v>
      </c>
      <c r="B36" s="19" t="s">
        <v>29</v>
      </c>
      <c r="C36" s="20" t="s">
        <v>2</v>
      </c>
      <c r="D36" s="6">
        <v>2</v>
      </c>
      <c r="E36" s="78"/>
      <c r="F36" s="79"/>
      <c r="G36" s="80">
        <f t="shared" si="0"/>
        <v>0</v>
      </c>
      <c r="J36" s="11"/>
      <c r="K36" s="17"/>
      <c r="N36" s="11"/>
      <c r="O36" s="17"/>
      <c r="S36" s="18"/>
    </row>
    <row r="37" spans="1:19" s="16" customFormat="1" ht="13.5" thickBot="1" x14ac:dyDescent="0.25">
      <c r="A37" s="109">
        <v>35</v>
      </c>
      <c r="B37" s="22" t="s">
        <v>30</v>
      </c>
      <c r="C37" s="23" t="s">
        <v>0</v>
      </c>
      <c r="D37" s="24">
        <v>1</v>
      </c>
      <c r="E37" s="28"/>
      <c r="F37" s="25"/>
      <c r="G37" s="69">
        <f t="shared" si="0"/>
        <v>0</v>
      </c>
      <c r="J37" s="11"/>
      <c r="K37" s="17"/>
      <c r="N37" s="11"/>
      <c r="O37" s="17"/>
      <c r="S37" s="18"/>
    </row>
    <row r="38" spans="1:19" ht="17.25" customHeight="1" x14ac:dyDescent="0.25"/>
    <row r="40" spans="1:19" customFormat="1" x14ac:dyDescent="0.25">
      <c r="A40" s="134"/>
      <c r="B40" s="26"/>
      <c r="C40" s="137"/>
      <c r="D40" s="135"/>
      <c r="E40" s="1"/>
      <c r="F40" s="136"/>
      <c r="G40" s="136"/>
    </row>
    <row r="41" spans="1:19" customFormat="1" ht="48.75" customHeight="1" x14ac:dyDescent="0.25">
      <c r="A41" s="134" t="s">
        <v>181</v>
      </c>
      <c r="B41" s="26"/>
      <c r="C41" s="137"/>
      <c r="D41" s="135"/>
      <c r="E41" s="1"/>
      <c r="F41" s="151" t="s">
        <v>182</v>
      </c>
      <c r="G41" s="151"/>
    </row>
  </sheetData>
  <mergeCells count="2">
    <mergeCell ref="C1:F1"/>
    <mergeCell ref="F41:G41"/>
  </mergeCells>
  <printOptions horizontalCentered="1"/>
  <pageMargins left="0.15748031496062992" right="0.15748031496062992" top="0.94488188976377963" bottom="0.27559055118110237" header="0.78740157480314965" footer="0.94488188976377963"/>
  <pageSetup paperSize="9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5.85546875" style="107" customWidth="1"/>
    <col min="2" max="2" width="40.5703125" style="16" customWidth="1"/>
    <col min="3" max="4" width="9.140625" style="16"/>
    <col min="5" max="5" width="9.140625" style="12" hidden="1" customWidth="1"/>
    <col min="6" max="6" width="9.140625" style="16"/>
    <col min="7" max="7" width="9.140625" style="34"/>
    <col min="8" max="8" width="9.140625" style="16"/>
    <col min="9" max="9" width="9.140625" style="16" hidden="1" customWidth="1"/>
    <col min="10" max="16384" width="9.140625" style="16"/>
  </cols>
  <sheetData>
    <row r="1" spans="1:9" ht="38.25" x14ac:dyDescent="0.2">
      <c r="A1" s="117"/>
      <c r="B1" s="35" t="s">
        <v>185</v>
      </c>
      <c r="C1" s="152" t="s">
        <v>118</v>
      </c>
      <c r="D1" s="150"/>
      <c r="E1" s="150"/>
      <c r="F1" s="150"/>
      <c r="G1" s="30">
        <f>SUM(G3:G21)</f>
        <v>0</v>
      </c>
      <c r="I1" s="16">
        <v>1.07</v>
      </c>
    </row>
    <row r="2" spans="1:9" ht="39" thickBot="1" x14ac:dyDescent="0.25">
      <c r="A2" s="118" t="s">
        <v>175</v>
      </c>
      <c r="B2" s="133" t="s">
        <v>118</v>
      </c>
      <c r="C2" s="40" t="s">
        <v>111</v>
      </c>
      <c r="D2" s="41" t="s">
        <v>112</v>
      </c>
      <c r="E2" s="45" t="s">
        <v>113</v>
      </c>
      <c r="F2" s="103" t="s">
        <v>170</v>
      </c>
      <c r="G2" s="104" t="s">
        <v>171</v>
      </c>
    </row>
    <row r="3" spans="1:9" ht="12.75" x14ac:dyDescent="0.2">
      <c r="A3" s="110">
        <v>1</v>
      </c>
      <c r="B3" s="122" t="s">
        <v>31</v>
      </c>
      <c r="C3" s="132" t="s">
        <v>0</v>
      </c>
      <c r="D3" s="113">
        <v>1</v>
      </c>
      <c r="E3" s="114"/>
      <c r="F3" s="115"/>
      <c r="G3" s="116">
        <f>+F3*D3</f>
        <v>0</v>
      </c>
    </row>
    <row r="4" spans="1:9" ht="25.5" x14ac:dyDescent="0.2">
      <c r="A4" s="108">
        <v>2</v>
      </c>
      <c r="B4" s="7" t="s">
        <v>150</v>
      </c>
      <c r="C4" s="5" t="s">
        <v>0</v>
      </c>
      <c r="D4" s="6">
        <v>1</v>
      </c>
      <c r="E4" s="78"/>
      <c r="F4" s="79"/>
      <c r="G4" s="80">
        <f t="shared" ref="G4:G21" si="0">+F4*D4</f>
        <v>0</v>
      </c>
    </row>
    <row r="5" spans="1:9" ht="25.5" x14ac:dyDescent="0.2">
      <c r="A5" s="108">
        <v>3</v>
      </c>
      <c r="B5" s="7" t="s">
        <v>158</v>
      </c>
      <c r="C5" s="5" t="s">
        <v>0</v>
      </c>
      <c r="D5" s="6">
        <v>1</v>
      </c>
      <c r="E5" s="78"/>
      <c r="F5" s="79"/>
      <c r="G5" s="80">
        <f t="shared" ref="G5" si="1">+F5*D5</f>
        <v>0</v>
      </c>
    </row>
    <row r="6" spans="1:9" ht="12.75" x14ac:dyDescent="0.2">
      <c r="A6" s="108">
        <v>4</v>
      </c>
      <c r="B6" s="7" t="s">
        <v>120</v>
      </c>
      <c r="C6" s="5" t="s">
        <v>2</v>
      </c>
      <c r="D6" s="6">
        <v>1</v>
      </c>
      <c r="E6" s="78"/>
      <c r="F6" s="79"/>
      <c r="G6" s="80">
        <f t="shared" si="0"/>
        <v>0</v>
      </c>
    </row>
    <row r="7" spans="1:9" ht="12.75" x14ac:dyDescent="0.2">
      <c r="A7" s="108">
        <v>5</v>
      </c>
      <c r="B7" s="7" t="s">
        <v>121</v>
      </c>
      <c r="C7" s="5" t="s">
        <v>2</v>
      </c>
      <c r="D7" s="6">
        <v>1</v>
      </c>
      <c r="E7" s="78"/>
      <c r="F7" s="79"/>
      <c r="G7" s="80">
        <f t="shared" si="0"/>
        <v>0</v>
      </c>
    </row>
    <row r="8" spans="1:9" ht="12.75" x14ac:dyDescent="0.2">
      <c r="A8" s="108">
        <v>6</v>
      </c>
      <c r="B8" s="7" t="s">
        <v>32</v>
      </c>
      <c r="C8" s="5" t="s">
        <v>2</v>
      </c>
      <c r="D8" s="6">
        <v>4</v>
      </c>
      <c r="E8" s="78"/>
      <c r="F8" s="79"/>
      <c r="G8" s="80">
        <f t="shared" si="0"/>
        <v>0</v>
      </c>
    </row>
    <row r="9" spans="1:9" ht="25.5" x14ac:dyDescent="0.2">
      <c r="A9" s="108">
        <v>7</v>
      </c>
      <c r="B9" s="7" t="s">
        <v>122</v>
      </c>
      <c r="C9" s="5" t="s">
        <v>2</v>
      </c>
      <c r="D9" s="6">
        <v>1</v>
      </c>
      <c r="E9" s="78"/>
      <c r="F9" s="79"/>
      <c r="G9" s="80">
        <f t="shared" si="0"/>
        <v>0</v>
      </c>
    </row>
    <row r="10" spans="1:9" ht="25.5" x14ac:dyDescent="0.2">
      <c r="A10" s="108">
        <v>8</v>
      </c>
      <c r="B10" s="7" t="s">
        <v>33</v>
      </c>
      <c r="C10" s="5" t="s">
        <v>2</v>
      </c>
      <c r="D10" s="6">
        <v>1</v>
      </c>
      <c r="E10" s="78"/>
      <c r="F10" s="79"/>
      <c r="G10" s="80">
        <f t="shared" si="0"/>
        <v>0</v>
      </c>
    </row>
    <row r="11" spans="1:9" ht="12.75" x14ac:dyDescent="0.2">
      <c r="A11" s="108">
        <v>9</v>
      </c>
      <c r="B11" s="7" t="s">
        <v>34</v>
      </c>
      <c r="C11" s="5" t="s">
        <v>2</v>
      </c>
      <c r="D11" s="6">
        <v>1</v>
      </c>
      <c r="E11" s="78"/>
      <c r="F11" s="79"/>
      <c r="G11" s="80">
        <f t="shared" si="0"/>
        <v>0</v>
      </c>
    </row>
    <row r="12" spans="1:9" ht="25.5" x14ac:dyDescent="0.2">
      <c r="A12" s="108">
        <v>10</v>
      </c>
      <c r="B12" s="7" t="s">
        <v>159</v>
      </c>
      <c r="C12" s="5" t="s">
        <v>2</v>
      </c>
      <c r="D12" s="6">
        <v>1</v>
      </c>
      <c r="E12" s="78"/>
      <c r="F12" s="79"/>
      <c r="G12" s="80">
        <f t="shared" si="0"/>
        <v>0</v>
      </c>
    </row>
    <row r="13" spans="1:9" ht="25.5" x14ac:dyDescent="0.2">
      <c r="A13" s="108">
        <v>11</v>
      </c>
      <c r="B13" s="7" t="s">
        <v>35</v>
      </c>
      <c r="C13" s="5" t="s">
        <v>25</v>
      </c>
      <c r="D13" s="6">
        <v>2</v>
      </c>
      <c r="E13" s="78"/>
      <c r="F13" s="79"/>
      <c r="G13" s="80">
        <f t="shared" si="0"/>
        <v>0</v>
      </c>
    </row>
    <row r="14" spans="1:9" ht="12.75" x14ac:dyDescent="0.2">
      <c r="A14" s="108">
        <v>12</v>
      </c>
      <c r="B14" s="7" t="s">
        <v>151</v>
      </c>
      <c r="C14" s="5" t="s">
        <v>2</v>
      </c>
      <c r="D14" s="6">
        <v>10</v>
      </c>
      <c r="E14" s="78"/>
      <c r="F14" s="79"/>
      <c r="G14" s="80">
        <f t="shared" si="0"/>
        <v>0</v>
      </c>
    </row>
    <row r="15" spans="1:9" ht="12.75" x14ac:dyDescent="0.2">
      <c r="A15" s="108">
        <v>13</v>
      </c>
      <c r="B15" s="7" t="s">
        <v>22</v>
      </c>
      <c r="C15" s="5" t="s">
        <v>0</v>
      </c>
      <c r="D15" s="6">
        <v>1</v>
      </c>
      <c r="E15" s="78"/>
      <c r="F15" s="79"/>
      <c r="G15" s="80">
        <f t="shared" si="0"/>
        <v>0</v>
      </c>
    </row>
    <row r="16" spans="1:9" ht="25.5" x14ac:dyDescent="0.2">
      <c r="A16" s="108">
        <v>14</v>
      </c>
      <c r="B16" s="7" t="s">
        <v>36</v>
      </c>
      <c r="C16" s="5" t="s">
        <v>2</v>
      </c>
      <c r="D16" s="6">
        <v>1</v>
      </c>
      <c r="E16" s="78"/>
      <c r="F16" s="79"/>
      <c r="G16" s="80">
        <f t="shared" si="0"/>
        <v>0</v>
      </c>
    </row>
    <row r="17" spans="1:7" ht="12.75" x14ac:dyDescent="0.2">
      <c r="A17" s="108">
        <v>15</v>
      </c>
      <c r="B17" s="7" t="s">
        <v>18</v>
      </c>
      <c r="C17" s="5" t="s">
        <v>2</v>
      </c>
      <c r="D17" s="6">
        <v>1</v>
      </c>
      <c r="E17" s="78"/>
      <c r="F17" s="79"/>
      <c r="G17" s="80">
        <f t="shared" si="0"/>
        <v>0</v>
      </c>
    </row>
    <row r="18" spans="1:7" ht="12.75" x14ac:dyDescent="0.2">
      <c r="A18" s="108">
        <v>16</v>
      </c>
      <c r="B18" s="7" t="s">
        <v>19</v>
      </c>
      <c r="C18" s="5" t="s">
        <v>2</v>
      </c>
      <c r="D18" s="6">
        <v>1</v>
      </c>
      <c r="E18" s="78"/>
      <c r="F18" s="79"/>
      <c r="G18" s="80">
        <f t="shared" si="0"/>
        <v>0</v>
      </c>
    </row>
    <row r="19" spans="1:7" ht="12.75" x14ac:dyDescent="0.2">
      <c r="A19" s="108">
        <v>17</v>
      </c>
      <c r="B19" s="7" t="s">
        <v>20</v>
      </c>
      <c r="C19" s="5" t="s">
        <v>2</v>
      </c>
      <c r="D19" s="6">
        <v>2</v>
      </c>
      <c r="E19" s="78"/>
      <c r="F19" s="79"/>
      <c r="G19" s="80">
        <f>+F19*D19</f>
        <v>0</v>
      </c>
    </row>
    <row r="20" spans="1:7" ht="12.75" x14ac:dyDescent="0.2">
      <c r="A20" s="108">
        <v>18</v>
      </c>
      <c r="B20" s="7" t="s">
        <v>21</v>
      </c>
      <c r="C20" s="5" t="s">
        <v>2</v>
      </c>
      <c r="D20" s="6">
        <v>1</v>
      </c>
      <c r="E20" s="78"/>
      <c r="F20" s="79"/>
      <c r="G20" s="80">
        <f t="shared" si="0"/>
        <v>0</v>
      </c>
    </row>
    <row r="21" spans="1:7" ht="13.5" thickBot="1" x14ac:dyDescent="0.25">
      <c r="A21" s="109">
        <v>19</v>
      </c>
      <c r="B21" s="33" t="s">
        <v>38</v>
      </c>
      <c r="C21" s="37" t="s">
        <v>2</v>
      </c>
      <c r="D21" s="24">
        <v>1</v>
      </c>
      <c r="E21" s="28"/>
      <c r="F21" s="25"/>
      <c r="G21" s="69">
        <f t="shared" si="0"/>
        <v>0</v>
      </c>
    </row>
    <row r="24" spans="1:7" customFormat="1" x14ac:dyDescent="0.25">
      <c r="A24" s="134"/>
      <c r="B24" s="26"/>
      <c r="C24" s="137"/>
      <c r="D24" s="135"/>
      <c r="E24" s="1"/>
      <c r="F24" s="136"/>
      <c r="G24" s="136"/>
    </row>
    <row r="25" spans="1:7" customFormat="1" ht="48.75" customHeight="1" x14ac:dyDescent="0.25">
      <c r="A25" s="134" t="s">
        <v>181</v>
      </c>
      <c r="B25" s="26"/>
      <c r="C25" s="137"/>
      <c r="D25" s="135"/>
      <c r="E25" s="1"/>
      <c r="F25" s="151" t="s">
        <v>182</v>
      </c>
      <c r="G25" s="151"/>
    </row>
  </sheetData>
  <mergeCells count="2">
    <mergeCell ref="C1:F1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7A96-CF1D-4DF8-852D-1F218F1131CC}">
  <dimension ref="A1:I30"/>
  <sheetViews>
    <sheetView view="pageBreakPreview" zoomScaleNormal="100" zoomScaleSheetLayoutView="100" workbookViewId="0">
      <pane ySplit="2" topLeftCell="A3" activePane="bottomLeft" state="frozen"/>
      <selection pane="bottomLeft" activeCell="D8" sqref="D8"/>
    </sheetView>
  </sheetViews>
  <sheetFormatPr defaultColWidth="9.140625" defaultRowHeight="15" x14ac:dyDescent="0.25"/>
  <cols>
    <col min="1" max="1" width="5.85546875" style="107" customWidth="1"/>
    <col min="2" max="2" width="40.5703125" style="16" customWidth="1"/>
    <col min="3" max="4" width="9.140625" style="16"/>
    <col min="5" max="5" width="9.140625" style="12" hidden="1" customWidth="1"/>
    <col min="6" max="6" width="9.140625" style="16"/>
    <col min="7" max="7" width="9.140625" style="34"/>
    <col min="8" max="8" width="9.140625" style="16"/>
    <col min="9" max="9" width="9.140625" style="16" hidden="1" customWidth="1"/>
    <col min="10" max="16384" width="9.140625" style="16"/>
  </cols>
  <sheetData>
    <row r="1" spans="1:9" ht="38.25" x14ac:dyDescent="0.2">
      <c r="A1" s="117"/>
      <c r="B1" s="35" t="s">
        <v>186</v>
      </c>
      <c r="C1" s="152" t="s">
        <v>123</v>
      </c>
      <c r="D1" s="150"/>
      <c r="E1" s="150"/>
      <c r="F1" s="150"/>
      <c r="G1" s="30">
        <f>SUM(G3:G26)</f>
        <v>0</v>
      </c>
      <c r="I1" s="16">
        <v>1.07</v>
      </c>
    </row>
    <row r="2" spans="1:9" ht="39" thickBot="1" x14ac:dyDescent="0.25">
      <c r="A2" s="118" t="s">
        <v>175</v>
      </c>
      <c r="B2" s="133" t="s">
        <v>123</v>
      </c>
      <c r="C2" s="40" t="s">
        <v>111</v>
      </c>
      <c r="D2" s="41" t="s">
        <v>112</v>
      </c>
      <c r="E2" s="45" t="s">
        <v>113</v>
      </c>
      <c r="F2" s="103" t="s">
        <v>170</v>
      </c>
      <c r="G2" s="104" t="s">
        <v>171</v>
      </c>
    </row>
    <row r="3" spans="1:9" ht="12.75" x14ac:dyDescent="0.2">
      <c r="A3" s="110">
        <v>1</v>
      </c>
      <c r="B3" s="122" t="s">
        <v>108</v>
      </c>
      <c r="C3" s="132" t="s">
        <v>2</v>
      </c>
      <c r="D3" s="113">
        <v>2</v>
      </c>
      <c r="E3" s="114"/>
      <c r="F3" s="115"/>
      <c r="G3" s="116">
        <f t="shared" ref="G3:G12" si="0">+F3*D3</f>
        <v>0</v>
      </c>
    </row>
    <row r="4" spans="1:9" ht="12.75" x14ac:dyDescent="0.2">
      <c r="A4" s="108">
        <v>2</v>
      </c>
      <c r="B4" s="7" t="s">
        <v>39</v>
      </c>
      <c r="C4" s="5" t="s">
        <v>2</v>
      </c>
      <c r="D4" s="6">
        <v>6</v>
      </c>
      <c r="E4" s="78"/>
      <c r="F4" s="79"/>
      <c r="G4" s="80">
        <f t="shared" si="0"/>
        <v>0</v>
      </c>
    </row>
    <row r="5" spans="1:9" ht="25.5" x14ac:dyDescent="0.2">
      <c r="A5" s="108">
        <v>3</v>
      </c>
      <c r="B5" s="7" t="s">
        <v>109</v>
      </c>
      <c r="C5" s="5" t="s">
        <v>2</v>
      </c>
      <c r="D5" s="6">
        <v>6</v>
      </c>
      <c r="E5" s="78"/>
      <c r="F5" s="79"/>
      <c r="G5" s="80">
        <f t="shared" si="0"/>
        <v>0</v>
      </c>
    </row>
    <row r="6" spans="1:9" ht="12.75" x14ac:dyDescent="0.2">
      <c r="A6" s="108">
        <v>4</v>
      </c>
      <c r="B6" s="7" t="s">
        <v>40</v>
      </c>
      <c r="C6" s="5" t="s">
        <v>2</v>
      </c>
      <c r="D6" s="38">
        <v>1</v>
      </c>
      <c r="E6" s="78"/>
      <c r="F6" s="79"/>
      <c r="G6" s="80">
        <f>+F6*D6</f>
        <v>0</v>
      </c>
    </row>
    <row r="7" spans="1:9" ht="12.75" x14ac:dyDescent="0.2">
      <c r="A7" s="108">
        <v>5</v>
      </c>
      <c r="B7" s="7" t="s">
        <v>34</v>
      </c>
      <c r="C7" s="5" t="s">
        <v>2</v>
      </c>
      <c r="D7" s="6">
        <v>1</v>
      </c>
      <c r="E7" s="78"/>
      <c r="F7" s="79"/>
      <c r="G7" s="80">
        <f>+F7*D7</f>
        <v>0</v>
      </c>
    </row>
    <row r="8" spans="1:9" ht="25.5" x14ac:dyDescent="0.2">
      <c r="A8" s="108">
        <v>6</v>
      </c>
      <c r="B8" s="7" t="s">
        <v>160</v>
      </c>
      <c r="C8" s="5" t="s">
        <v>2</v>
      </c>
      <c r="D8" s="6">
        <v>1</v>
      </c>
      <c r="E8" s="78"/>
      <c r="F8" s="79"/>
      <c r="G8" s="36">
        <f>+F8*2</f>
        <v>0</v>
      </c>
    </row>
    <row r="9" spans="1:9" ht="25.5" x14ac:dyDescent="0.2">
      <c r="A9" s="108">
        <v>7</v>
      </c>
      <c r="B9" s="7" t="s">
        <v>5</v>
      </c>
      <c r="C9" s="5" t="s">
        <v>2</v>
      </c>
      <c r="D9" s="6">
        <v>1</v>
      </c>
      <c r="E9" s="78"/>
      <c r="F9" s="79"/>
      <c r="G9" s="80">
        <f>+F9*2</f>
        <v>0</v>
      </c>
    </row>
    <row r="10" spans="1:9" ht="12.75" x14ac:dyDescent="0.2">
      <c r="A10" s="108">
        <v>8</v>
      </c>
      <c r="B10" s="7" t="s">
        <v>41</v>
      </c>
      <c r="C10" s="5" t="s">
        <v>2</v>
      </c>
      <c r="D10" s="6">
        <v>1</v>
      </c>
      <c r="E10" s="78"/>
      <c r="F10" s="79"/>
      <c r="G10" s="80">
        <f>+F10*4</f>
        <v>0</v>
      </c>
    </row>
    <row r="11" spans="1:9" ht="12.75" x14ac:dyDescent="0.2">
      <c r="A11" s="108">
        <v>9</v>
      </c>
      <c r="B11" s="7" t="s">
        <v>132</v>
      </c>
      <c r="C11" s="5" t="s">
        <v>2</v>
      </c>
      <c r="D11" s="6">
        <v>1</v>
      </c>
      <c r="E11" s="78"/>
      <c r="F11" s="79"/>
      <c r="G11" s="80">
        <f>+F11*D11</f>
        <v>0</v>
      </c>
    </row>
    <row r="12" spans="1:9" ht="12.75" x14ac:dyDescent="0.2">
      <c r="A12" s="108">
        <v>10</v>
      </c>
      <c r="B12" s="7" t="s">
        <v>42</v>
      </c>
      <c r="C12" s="5" t="s">
        <v>43</v>
      </c>
      <c r="D12" s="6">
        <v>1</v>
      </c>
      <c r="E12" s="78"/>
      <c r="F12" s="79"/>
      <c r="G12" s="80">
        <f t="shared" si="0"/>
        <v>0</v>
      </c>
    </row>
    <row r="13" spans="1:9" ht="12.75" x14ac:dyDescent="0.2">
      <c r="A13" s="108">
        <v>11</v>
      </c>
      <c r="B13" s="7" t="s">
        <v>44</v>
      </c>
      <c r="C13" s="5" t="s">
        <v>2</v>
      </c>
      <c r="D13" s="6">
        <v>1</v>
      </c>
      <c r="E13" s="78"/>
      <c r="F13" s="79"/>
      <c r="G13" s="80">
        <f>+F13*D13</f>
        <v>0</v>
      </c>
    </row>
    <row r="14" spans="1:9" ht="12.75" x14ac:dyDescent="0.2">
      <c r="A14" s="108">
        <v>12</v>
      </c>
      <c r="B14" s="7" t="s">
        <v>45</v>
      </c>
      <c r="C14" s="5" t="s">
        <v>2</v>
      </c>
      <c r="D14" s="6">
        <v>1</v>
      </c>
      <c r="E14" s="78"/>
      <c r="F14" s="79"/>
      <c r="G14" s="80">
        <f>+F14*D14</f>
        <v>0</v>
      </c>
    </row>
    <row r="15" spans="1:9" ht="25.5" x14ac:dyDescent="0.2">
      <c r="A15" s="108">
        <v>13</v>
      </c>
      <c r="B15" s="7" t="s">
        <v>46</v>
      </c>
      <c r="C15" s="5" t="s">
        <v>2</v>
      </c>
      <c r="D15" s="6">
        <v>1</v>
      </c>
      <c r="E15" s="78"/>
      <c r="F15" s="79"/>
      <c r="G15" s="80">
        <f t="shared" ref="G15:G26" si="1">+F15*D15</f>
        <v>0</v>
      </c>
    </row>
    <row r="16" spans="1:9" ht="12.75" x14ac:dyDescent="0.2">
      <c r="A16" s="108">
        <v>14</v>
      </c>
      <c r="B16" s="7" t="s">
        <v>37</v>
      </c>
      <c r="C16" s="5" t="s">
        <v>2</v>
      </c>
      <c r="D16" s="6">
        <v>1</v>
      </c>
      <c r="E16" s="78"/>
      <c r="F16" s="79"/>
      <c r="G16" s="80">
        <f t="shared" si="1"/>
        <v>0</v>
      </c>
    </row>
    <row r="17" spans="1:7" ht="25.5" x14ac:dyDescent="0.2">
      <c r="A17" s="108">
        <v>15</v>
      </c>
      <c r="B17" s="7" t="s">
        <v>119</v>
      </c>
      <c r="C17" s="5" t="s">
        <v>2</v>
      </c>
      <c r="D17" s="6">
        <v>12</v>
      </c>
      <c r="E17" s="78"/>
      <c r="F17" s="79"/>
      <c r="G17" s="80">
        <f t="shared" si="1"/>
        <v>0</v>
      </c>
    </row>
    <row r="18" spans="1:7" ht="12.75" x14ac:dyDescent="0.2">
      <c r="A18" s="108">
        <v>16</v>
      </c>
      <c r="B18" s="7" t="s">
        <v>18</v>
      </c>
      <c r="C18" s="5" t="s">
        <v>2</v>
      </c>
      <c r="D18" s="6">
        <v>1</v>
      </c>
      <c r="E18" s="78"/>
      <c r="F18" s="79"/>
      <c r="G18" s="80">
        <f t="shared" si="1"/>
        <v>0</v>
      </c>
    </row>
    <row r="19" spans="1:7" ht="12.75" x14ac:dyDescent="0.2">
      <c r="A19" s="108">
        <v>17</v>
      </c>
      <c r="B19" s="7" t="s">
        <v>19</v>
      </c>
      <c r="C19" s="5" t="s">
        <v>2</v>
      </c>
      <c r="D19" s="6">
        <v>1</v>
      </c>
      <c r="E19" s="78"/>
      <c r="F19" s="79"/>
      <c r="G19" s="80">
        <f t="shared" si="1"/>
        <v>0</v>
      </c>
    </row>
    <row r="20" spans="1:7" ht="12.75" x14ac:dyDescent="0.2">
      <c r="A20" s="108">
        <v>18</v>
      </c>
      <c r="B20" s="7" t="s">
        <v>20</v>
      </c>
      <c r="C20" s="5" t="s">
        <v>2</v>
      </c>
      <c r="D20" s="6">
        <v>2</v>
      </c>
      <c r="E20" s="78"/>
      <c r="F20" s="79"/>
      <c r="G20" s="80">
        <f t="shared" si="1"/>
        <v>0</v>
      </c>
    </row>
    <row r="21" spans="1:7" ht="12.75" x14ac:dyDescent="0.2">
      <c r="A21" s="108">
        <v>19</v>
      </c>
      <c r="B21" s="7" t="s">
        <v>21</v>
      </c>
      <c r="C21" s="5" t="s">
        <v>2</v>
      </c>
      <c r="D21" s="6">
        <v>1</v>
      </c>
      <c r="E21" s="78"/>
      <c r="F21" s="79"/>
      <c r="G21" s="80">
        <f t="shared" si="1"/>
        <v>0</v>
      </c>
    </row>
    <row r="22" spans="1:7" ht="12.75" x14ac:dyDescent="0.2">
      <c r="A22" s="108">
        <v>20</v>
      </c>
      <c r="B22" s="7" t="s">
        <v>22</v>
      </c>
      <c r="C22" s="5" t="s">
        <v>0</v>
      </c>
      <c r="D22" s="6">
        <v>1</v>
      </c>
      <c r="E22" s="78"/>
      <c r="F22" s="79"/>
      <c r="G22" s="80">
        <f t="shared" si="1"/>
        <v>0</v>
      </c>
    </row>
    <row r="23" spans="1:7" ht="25.5" x14ac:dyDescent="0.2">
      <c r="A23" s="108">
        <v>21</v>
      </c>
      <c r="B23" s="7" t="s">
        <v>36</v>
      </c>
      <c r="C23" s="5" t="s">
        <v>2</v>
      </c>
      <c r="D23" s="6">
        <v>1</v>
      </c>
      <c r="E23" s="78"/>
      <c r="F23" s="79"/>
      <c r="G23" s="80">
        <f t="shared" si="1"/>
        <v>0</v>
      </c>
    </row>
    <row r="24" spans="1:7" ht="12.75" x14ac:dyDescent="0.2">
      <c r="A24" s="108">
        <v>22</v>
      </c>
      <c r="B24" s="7" t="s">
        <v>38</v>
      </c>
      <c r="C24" s="5" t="s">
        <v>2</v>
      </c>
      <c r="D24" s="6">
        <v>1</v>
      </c>
      <c r="E24" s="78"/>
      <c r="F24" s="79"/>
      <c r="G24" s="80">
        <f t="shared" si="1"/>
        <v>0</v>
      </c>
    </row>
    <row r="25" spans="1:7" ht="25.5" x14ac:dyDescent="0.2">
      <c r="A25" s="108">
        <v>23</v>
      </c>
      <c r="B25" s="7" t="s">
        <v>47</v>
      </c>
      <c r="C25" s="5" t="s">
        <v>2</v>
      </c>
      <c r="D25" s="6">
        <v>1</v>
      </c>
      <c r="E25" s="78"/>
      <c r="F25" s="79"/>
      <c r="G25" s="80">
        <f t="shared" si="1"/>
        <v>0</v>
      </c>
    </row>
    <row r="26" spans="1:7" ht="26.25" thickBot="1" x14ac:dyDescent="0.25">
      <c r="A26" s="109">
        <v>24</v>
      </c>
      <c r="B26" s="33" t="s">
        <v>48</v>
      </c>
      <c r="C26" s="37" t="s">
        <v>2</v>
      </c>
      <c r="D26" s="24">
        <v>1</v>
      </c>
      <c r="E26" s="28"/>
      <c r="F26" s="25"/>
      <c r="G26" s="69">
        <f t="shared" si="1"/>
        <v>0</v>
      </c>
    </row>
    <row r="29" spans="1:7" customFormat="1" x14ac:dyDescent="0.25">
      <c r="A29" s="134"/>
      <c r="B29" s="26"/>
      <c r="C29" s="137"/>
      <c r="D29" s="135"/>
      <c r="E29" s="1"/>
      <c r="F29" s="136"/>
      <c r="G29" s="136"/>
    </row>
    <row r="30" spans="1:7" customFormat="1" ht="48.75" customHeight="1" x14ac:dyDescent="0.25">
      <c r="A30" s="134" t="s">
        <v>181</v>
      </c>
      <c r="B30" s="26"/>
      <c r="C30" s="137"/>
      <c r="D30" s="135"/>
      <c r="E30" s="1"/>
      <c r="F30" s="151" t="s">
        <v>182</v>
      </c>
      <c r="G30" s="151"/>
    </row>
  </sheetData>
  <mergeCells count="2">
    <mergeCell ref="C1:F1"/>
    <mergeCell ref="F30:G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35"/>
  <sheetViews>
    <sheetView view="pageBreakPreview" zoomScaleNormal="85" zoomScaleSheetLayoutView="100" workbookViewId="0">
      <selection activeCell="B7" sqref="B7"/>
    </sheetView>
  </sheetViews>
  <sheetFormatPr defaultColWidth="9.140625" defaultRowHeight="15" x14ac:dyDescent="0.25"/>
  <cols>
    <col min="1" max="1" width="5.85546875" style="107" customWidth="1"/>
    <col min="2" max="2" width="44.28515625" style="39" customWidth="1"/>
    <col min="3" max="3" width="6.85546875" style="16" customWidth="1"/>
    <col min="4" max="4" width="8" style="16" customWidth="1"/>
    <col min="5" max="5" width="8.7109375" style="9" hidden="1" customWidth="1"/>
    <col min="6" max="6" width="8.7109375" style="11" customWidth="1"/>
    <col min="7" max="7" width="11.5703125" style="17" customWidth="1"/>
    <col min="8" max="8" width="9.140625" style="16"/>
    <col min="9" max="9" width="9.140625" style="16" hidden="1" customWidth="1"/>
    <col min="10" max="16384" width="9.140625" style="16"/>
  </cols>
  <sheetData>
    <row r="1" spans="1:9" ht="47.25" customHeight="1" x14ac:dyDescent="0.2">
      <c r="A1" s="117"/>
      <c r="B1" s="14" t="s">
        <v>187</v>
      </c>
      <c r="C1" s="153" t="s">
        <v>116</v>
      </c>
      <c r="D1" s="154"/>
      <c r="E1" s="154"/>
      <c r="F1" s="155"/>
      <c r="G1" s="30">
        <f>SUM(G3:G31)</f>
        <v>0</v>
      </c>
      <c r="I1" s="16">
        <v>1.07</v>
      </c>
    </row>
    <row r="2" spans="1:9" ht="39" thickBot="1" x14ac:dyDescent="0.25">
      <c r="A2" s="118" t="s">
        <v>175</v>
      </c>
      <c r="B2" s="46" t="s">
        <v>133</v>
      </c>
      <c r="C2" s="40" t="s">
        <v>111</v>
      </c>
      <c r="D2" s="41" t="s">
        <v>112</v>
      </c>
      <c r="E2" s="45" t="s">
        <v>113</v>
      </c>
      <c r="F2" s="103" t="s">
        <v>170</v>
      </c>
      <c r="G2" s="104" t="s">
        <v>171</v>
      </c>
    </row>
    <row r="3" spans="1:9" ht="12.75" x14ac:dyDescent="0.2">
      <c r="A3" s="110">
        <v>1</v>
      </c>
      <c r="B3" s="126" t="s">
        <v>49</v>
      </c>
      <c r="C3" s="127" t="s">
        <v>2</v>
      </c>
      <c r="D3" s="128">
        <v>1</v>
      </c>
      <c r="E3" s="129"/>
      <c r="F3" s="130"/>
      <c r="G3" s="131">
        <f>+D3*F3</f>
        <v>0</v>
      </c>
    </row>
    <row r="4" spans="1:9" ht="25.5" x14ac:dyDescent="0.2">
      <c r="A4" s="108">
        <v>2</v>
      </c>
      <c r="B4" s="44" t="s">
        <v>144</v>
      </c>
      <c r="C4" s="31" t="s">
        <v>2</v>
      </c>
      <c r="D4" s="32">
        <v>0</v>
      </c>
      <c r="E4" s="3"/>
      <c r="F4" s="42"/>
      <c r="G4" s="43">
        <f t="shared" ref="G4:G31" si="0">+D4*F4</f>
        <v>0</v>
      </c>
    </row>
    <row r="5" spans="1:9" ht="25.5" x14ac:dyDescent="0.2">
      <c r="A5" s="108">
        <v>3</v>
      </c>
      <c r="B5" s="44" t="s">
        <v>50</v>
      </c>
      <c r="C5" s="31" t="s">
        <v>2</v>
      </c>
      <c r="D5" s="32">
        <v>6</v>
      </c>
      <c r="E5" s="3"/>
      <c r="F5" s="42"/>
      <c r="G5" s="43">
        <f t="shared" si="0"/>
        <v>0</v>
      </c>
    </row>
    <row r="6" spans="1:9" ht="25.5" x14ac:dyDescent="0.2">
      <c r="A6" s="108">
        <v>4</v>
      </c>
      <c r="B6" s="44" t="s">
        <v>51</v>
      </c>
      <c r="C6" s="31" t="s">
        <v>2</v>
      </c>
      <c r="D6" s="32">
        <v>6</v>
      </c>
      <c r="E6" s="3"/>
      <c r="F6" s="42"/>
      <c r="G6" s="43">
        <f t="shared" si="0"/>
        <v>0</v>
      </c>
    </row>
    <row r="7" spans="1:9" ht="25.5" x14ac:dyDescent="0.2">
      <c r="A7" s="108">
        <v>5</v>
      </c>
      <c r="B7" s="143" t="s">
        <v>52</v>
      </c>
      <c r="C7" s="31" t="s">
        <v>2</v>
      </c>
      <c r="D7" s="32">
        <v>6</v>
      </c>
      <c r="E7" s="3"/>
      <c r="F7" s="42"/>
      <c r="G7" s="43">
        <f t="shared" si="0"/>
        <v>0</v>
      </c>
    </row>
    <row r="8" spans="1:9" ht="25.5" x14ac:dyDescent="0.2">
      <c r="A8" s="108">
        <v>6</v>
      </c>
      <c r="B8" s="44" t="s">
        <v>53</v>
      </c>
      <c r="C8" s="31" t="s">
        <v>2</v>
      </c>
      <c r="D8" s="32">
        <v>6</v>
      </c>
      <c r="E8" s="3"/>
      <c r="F8" s="42"/>
      <c r="G8" s="43">
        <f t="shared" si="0"/>
        <v>0</v>
      </c>
    </row>
    <row r="9" spans="1:9" ht="25.5" x14ac:dyDescent="0.2">
      <c r="A9" s="108">
        <v>7</v>
      </c>
      <c r="B9" s="44" t="s">
        <v>54</v>
      </c>
      <c r="C9" s="31" t="s">
        <v>2</v>
      </c>
      <c r="D9" s="32">
        <v>6</v>
      </c>
      <c r="E9" s="3"/>
      <c r="F9" s="42"/>
      <c r="G9" s="43">
        <f t="shared" si="0"/>
        <v>0</v>
      </c>
    </row>
    <row r="10" spans="1:9" ht="25.5" x14ac:dyDescent="0.2">
      <c r="A10" s="108">
        <v>8</v>
      </c>
      <c r="B10" s="44" t="s">
        <v>134</v>
      </c>
      <c r="C10" s="31" t="s">
        <v>2</v>
      </c>
      <c r="D10" s="32">
        <v>6</v>
      </c>
      <c r="E10" s="3"/>
      <c r="F10" s="42"/>
      <c r="G10" s="43">
        <f t="shared" si="0"/>
        <v>0</v>
      </c>
    </row>
    <row r="11" spans="1:9" ht="12.75" x14ac:dyDescent="0.2">
      <c r="A11" s="108">
        <v>9</v>
      </c>
      <c r="B11" s="44" t="s">
        <v>55</v>
      </c>
      <c r="C11" s="31" t="s">
        <v>2</v>
      </c>
      <c r="D11" s="32">
        <v>1</v>
      </c>
      <c r="E11" s="3"/>
      <c r="F11" s="42"/>
      <c r="G11" s="43">
        <f t="shared" si="0"/>
        <v>0</v>
      </c>
    </row>
    <row r="12" spans="1:9" ht="12.75" x14ac:dyDescent="0.2">
      <c r="A12" s="108">
        <v>10</v>
      </c>
      <c r="B12" s="44" t="s">
        <v>161</v>
      </c>
      <c r="C12" s="31" t="s">
        <v>2</v>
      </c>
      <c r="D12" s="32">
        <v>1</v>
      </c>
      <c r="E12" s="3"/>
      <c r="F12" s="42"/>
      <c r="G12" s="43">
        <f t="shared" si="0"/>
        <v>0</v>
      </c>
    </row>
    <row r="13" spans="1:9" ht="12.75" x14ac:dyDescent="0.2">
      <c r="A13" s="108">
        <v>11</v>
      </c>
      <c r="B13" s="44" t="s">
        <v>56</v>
      </c>
      <c r="C13" s="31" t="s">
        <v>2</v>
      </c>
      <c r="D13" s="32">
        <v>1</v>
      </c>
      <c r="E13" s="3"/>
      <c r="F13" s="42"/>
      <c r="G13" s="43">
        <f t="shared" si="0"/>
        <v>0</v>
      </c>
    </row>
    <row r="14" spans="1:9" ht="25.5" x14ac:dyDescent="0.2">
      <c r="A14" s="108">
        <v>12</v>
      </c>
      <c r="B14" s="44" t="s">
        <v>162</v>
      </c>
      <c r="C14" s="31" t="s">
        <v>2</v>
      </c>
      <c r="D14" s="32">
        <v>1</v>
      </c>
      <c r="E14" s="3"/>
      <c r="F14" s="42"/>
      <c r="G14" s="43">
        <f t="shared" si="0"/>
        <v>0</v>
      </c>
    </row>
    <row r="15" spans="1:9" ht="12.75" x14ac:dyDescent="0.2">
      <c r="A15" s="108">
        <v>13</v>
      </c>
      <c r="B15" s="44" t="s">
        <v>22</v>
      </c>
      <c r="C15" s="31" t="s">
        <v>0</v>
      </c>
      <c r="D15" s="32">
        <v>1</v>
      </c>
      <c r="E15" s="3"/>
      <c r="F15" s="42"/>
      <c r="G15" s="43">
        <f t="shared" si="0"/>
        <v>0</v>
      </c>
    </row>
    <row r="16" spans="1:9" ht="12.75" x14ac:dyDescent="0.2">
      <c r="A16" s="108">
        <v>14</v>
      </c>
      <c r="B16" s="44" t="s">
        <v>57</v>
      </c>
      <c r="C16" s="31" t="s">
        <v>2</v>
      </c>
      <c r="D16" s="32">
        <v>1</v>
      </c>
      <c r="E16" s="3"/>
      <c r="F16" s="42"/>
      <c r="G16" s="43">
        <f t="shared" si="0"/>
        <v>0</v>
      </c>
    </row>
    <row r="17" spans="1:7" ht="12.75" x14ac:dyDescent="0.2">
      <c r="A17" s="108">
        <v>15</v>
      </c>
      <c r="B17" s="44" t="s">
        <v>114</v>
      </c>
      <c r="C17" s="31" t="s">
        <v>2</v>
      </c>
      <c r="D17" s="32">
        <v>2</v>
      </c>
      <c r="E17" s="3"/>
      <c r="F17" s="42"/>
      <c r="G17" s="43">
        <f t="shared" si="0"/>
        <v>0</v>
      </c>
    </row>
    <row r="18" spans="1:7" ht="25.5" x14ac:dyDescent="0.2">
      <c r="A18" s="108">
        <v>16</v>
      </c>
      <c r="B18" s="44" t="s">
        <v>36</v>
      </c>
      <c r="C18" s="31" t="s">
        <v>2</v>
      </c>
      <c r="D18" s="32">
        <v>1</v>
      </c>
      <c r="E18" s="3"/>
      <c r="F18" s="42"/>
      <c r="G18" s="43">
        <f t="shared" si="0"/>
        <v>0</v>
      </c>
    </row>
    <row r="19" spans="1:7" ht="25.5" x14ac:dyDescent="0.2">
      <c r="A19" s="108">
        <v>17</v>
      </c>
      <c r="B19" s="44" t="s">
        <v>163</v>
      </c>
      <c r="C19" s="31" t="s">
        <v>61</v>
      </c>
      <c r="D19" s="32">
        <v>1</v>
      </c>
      <c r="E19" s="3"/>
      <c r="F19" s="42"/>
      <c r="G19" s="43">
        <f t="shared" si="0"/>
        <v>0</v>
      </c>
    </row>
    <row r="20" spans="1:7" ht="12.75" x14ac:dyDescent="0.2">
      <c r="A20" s="108">
        <v>18</v>
      </c>
      <c r="B20" s="44" t="s">
        <v>62</v>
      </c>
      <c r="C20" s="31" t="s">
        <v>0</v>
      </c>
      <c r="D20" s="32">
        <v>1</v>
      </c>
      <c r="E20" s="3"/>
      <c r="F20" s="42"/>
      <c r="G20" s="43">
        <f t="shared" si="0"/>
        <v>0</v>
      </c>
    </row>
    <row r="21" spans="1:7" ht="12.75" x14ac:dyDescent="0.2">
      <c r="A21" s="108">
        <v>19</v>
      </c>
      <c r="B21" s="44" t="s">
        <v>64</v>
      </c>
      <c r="C21" s="31" t="s">
        <v>2</v>
      </c>
      <c r="D21" s="32">
        <v>1</v>
      </c>
      <c r="E21" s="3"/>
      <c r="F21" s="42"/>
      <c r="G21" s="43">
        <f t="shared" si="0"/>
        <v>0</v>
      </c>
    </row>
    <row r="22" spans="1:7" ht="12.75" x14ac:dyDescent="0.2">
      <c r="A22" s="108">
        <v>20</v>
      </c>
      <c r="B22" s="44" t="s">
        <v>44</v>
      </c>
      <c r="C22" s="31" t="s">
        <v>2</v>
      </c>
      <c r="D22" s="32">
        <v>1</v>
      </c>
      <c r="E22" s="3"/>
      <c r="F22" s="42"/>
      <c r="G22" s="43">
        <f t="shared" si="0"/>
        <v>0</v>
      </c>
    </row>
    <row r="23" spans="1:7" ht="12.75" x14ac:dyDescent="0.2">
      <c r="A23" s="108">
        <v>21</v>
      </c>
      <c r="B23" s="44" t="s">
        <v>65</v>
      </c>
      <c r="C23" s="31" t="s">
        <v>2</v>
      </c>
      <c r="D23" s="32">
        <v>1</v>
      </c>
      <c r="E23" s="3"/>
      <c r="F23" s="42"/>
      <c r="G23" s="43">
        <f t="shared" si="0"/>
        <v>0</v>
      </c>
    </row>
    <row r="24" spans="1:7" ht="12.75" x14ac:dyDescent="0.2">
      <c r="A24" s="108">
        <v>22</v>
      </c>
      <c r="B24" s="44" t="s">
        <v>66</v>
      </c>
      <c r="C24" s="31" t="s">
        <v>2</v>
      </c>
      <c r="D24" s="32">
        <v>1</v>
      </c>
      <c r="E24" s="3"/>
      <c r="F24" s="42"/>
      <c r="G24" s="43">
        <f t="shared" si="0"/>
        <v>0</v>
      </c>
    </row>
    <row r="25" spans="1:7" ht="12.75" x14ac:dyDescent="0.2">
      <c r="A25" s="108">
        <v>23</v>
      </c>
      <c r="B25" s="44" t="s">
        <v>67</v>
      </c>
      <c r="C25" s="31" t="s">
        <v>2</v>
      </c>
      <c r="D25" s="32">
        <v>2</v>
      </c>
      <c r="E25" s="3"/>
      <c r="F25" s="42"/>
      <c r="G25" s="43">
        <f t="shared" si="0"/>
        <v>0</v>
      </c>
    </row>
    <row r="26" spans="1:7" ht="12.75" x14ac:dyDescent="0.2">
      <c r="A26" s="108">
        <v>24</v>
      </c>
      <c r="B26" s="44" t="s">
        <v>115</v>
      </c>
      <c r="C26" s="31" t="s">
        <v>2</v>
      </c>
      <c r="D26" s="32">
        <v>1</v>
      </c>
      <c r="E26" s="3"/>
      <c r="F26" s="42"/>
      <c r="G26" s="43">
        <f t="shared" si="0"/>
        <v>0</v>
      </c>
    </row>
    <row r="27" spans="1:7" ht="12.75" x14ac:dyDescent="0.2">
      <c r="A27" s="108">
        <v>25</v>
      </c>
      <c r="B27" s="44" t="s">
        <v>68</v>
      </c>
      <c r="C27" s="31" t="s">
        <v>2</v>
      </c>
      <c r="D27" s="32">
        <v>1</v>
      </c>
      <c r="E27" s="3"/>
      <c r="F27" s="42"/>
      <c r="G27" s="43">
        <f t="shared" si="0"/>
        <v>0</v>
      </c>
    </row>
    <row r="28" spans="1:7" ht="12.75" x14ac:dyDescent="0.2">
      <c r="A28" s="108">
        <v>26</v>
      </c>
      <c r="B28" s="44" t="s">
        <v>18</v>
      </c>
      <c r="C28" s="31" t="s">
        <v>2</v>
      </c>
      <c r="D28" s="32">
        <v>1</v>
      </c>
      <c r="E28" s="3"/>
      <c r="F28" s="42"/>
      <c r="G28" s="43">
        <f t="shared" si="0"/>
        <v>0</v>
      </c>
    </row>
    <row r="29" spans="1:7" ht="12.75" x14ac:dyDescent="0.2">
      <c r="A29" s="108">
        <v>27</v>
      </c>
      <c r="B29" s="44" t="s">
        <v>19</v>
      </c>
      <c r="C29" s="31" t="s">
        <v>2</v>
      </c>
      <c r="D29" s="32">
        <v>1</v>
      </c>
      <c r="E29" s="3"/>
      <c r="F29" s="42"/>
      <c r="G29" s="43">
        <f t="shared" si="0"/>
        <v>0</v>
      </c>
    </row>
    <row r="30" spans="1:7" ht="12.75" x14ac:dyDescent="0.2">
      <c r="A30" s="108">
        <v>28</v>
      </c>
      <c r="B30" s="44" t="s">
        <v>20</v>
      </c>
      <c r="C30" s="31" t="s">
        <v>2</v>
      </c>
      <c r="D30" s="32">
        <v>2</v>
      </c>
      <c r="E30" s="3"/>
      <c r="F30" s="42"/>
      <c r="G30" s="43">
        <f t="shared" si="0"/>
        <v>0</v>
      </c>
    </row>
    <row r="31" spans="1:7" ht="13.5" thickBot="1" x14ac:dyDescent="0.25">
      <c r="A31" s="109">
        <v>29</v>
      </c>
      <c r="B31" s="70" t="s">
        <v>21</v>
      </c>
      <c r="C31" s="71" t="s">
        <v>2</v>
      </c>
      <c r="D31" s="72">
        <v>1</v>
      </c>
      <c r="E31" s="73"/>
      <c r="F31" s="74"/>
      <c r="G31" s="75">
        <f t="shared" si="0"/>
        <v>0</v>
      </c>
    </row>
    <row r="34" spans="1:7" customFormat="1" x14ac:dyDescent="0.25">
      <c r="A34" s="134"/>
      <c r="B34" s="26"/>
      <c r="C34" s="137"/>
      <c r="D34" s="135"/>
      <c r="E34" s="1"/>
      <c r="F34" s="136"/>
      <c r="G34" s="136"/>
    </row>
    <row r="35" spans="1:7" customFormat="1" ht="48.75" customHeight="1" x14ac:dyDescent="0.25">
      <c r="A35" s="134" t="s">
        <v>181</v>
      </c>
      <c r="B35" s="26"/>
      <c r="C35" s="137"/>
      <c r="D35" s="135"/>
      <c r="E35" s="1"/>
      <c r="F35" s="151" t="s">
        <v>182</v>
      </c>
      <c r="G35" s="151"/>
    </row>
  </sheetData>
  <mergeCells count="2">
    <mergeCell ref="C1:F1"/>
    <mergeCell ref="F35:G35"/>
  </mergeCells>
  <printOptions horizontalCentered="1"/>
  <pageMargins left="0.15748031496062992" right="0.23622047244094491" top="2.8346456692913389" bottom="0.27559055118110237" header="2.204724409448819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018C-64DD-4DA7-A80F-E039D30B61B6}">
  <sheetPr>
    <outlinePr summaryBelow="0" summaryRight="0"/>
  </sheetPr>
  <dimension ref="A1:I39"/>
  <sheetViews>
    <sheetView view="pageBreakPreview" zoomScaleNormal="85" zoomScaleSheetLayoutView="100" workbookViewId="0">
      <selection activeCell="K4" sqref="K4"/>
    </sheetView>
  </sheetViews>
  <sheetFormatPr defaultColWidth="9.140625" defaultRowHeight="15" x14ac:dyDescent="0.25"/>
  <cols>
    <col min="1" max="1" width="5.85546875" style="107" customWidth="1"/>
    <col min="2" max="2" width="44.28515625" style="39" customWidth="1"/>
    <col min="3" max="4" width="7.28515625" style="16" customWidth="1"/>
    <col min="5" max="5" width="9.140625" style="9" hidden="1" customWidth="1"/>
    <col min="6" max="6" width="9.140625" style="11" customWidth="1"/>
    <col min="7" max="7" width="9.140625" style="17" customWidth="1"/>
    <col min="8" max="8" width="9.140625" style="16"/>
    <col min="9" max="9" width="9.140625" style="16" hidden="1" customWidth="1"/>
    <col min="10" max="16384" width="9.140625" style="16"/>
  </cols>
  <sheetData>
    <row r="1" spans="1:9" ht="54" customHeight="1" x14ac:dyDescent="0.2">
      <c r="A1" s="117"/>
      <c r="B1" s="14" t="s">
        <v>194</v>
      </c>
      <c r="C1" s="152" t="s">
        <v>135</v>
      </c>
      <c r="D1" s="150"/>
      <c r="E1" s="150"/>
      <c r="F1" s="150"/>
      <c r="G1" s="30">
        <f>SUM(G3:G35)</f>
        <v>0</v>
      </c>
      <c r="I1" s="16">
        <v>1.07</v>
      </c>
    </row>
    <row r="2" spans="1:9" ht="39" thickBot="1" x14ac:dyDescent="0.25">
      <c r="A2" s="118" t="s">
        <v>175</v>
      </c>
      <c r="B2" s="46" t="s">
        <v>135</v>
      </c>
      <c r="C2" s="40" t="s">
        <v>111</v>
      </c>
      <c r="D2" s="41" t="s">
        <v>112</v>
      </c>
      <c r="E2" s="45" t="s">
        <v>113</v>
      </c>
      <c r="F2" s="84" t="s">
        <v>170</v>
      </c>
      <c r="G2" s="85" t="s">
        <v>171</v>
      </c>
    </row>
    <row r="3" spans="1:9" ht="25.5" x14ac:dyDescent="0.2">
      <c r="A3" s="110">
        <v>1</v>
      </c>
      <c r="B3" s="7" t="s">
        <v>145</v>
      </c>
      <c r="C3" s="5" t="s">
        <v>2</v>
      </c>
      <c r="D3" s="6">
        <v>0</v>
      </c>
      <c r="E3" s="66"/>
      <c r="F3" s="67"/>
      <c r="G3" s="65">
        <f>+D3*F3</f>
        <v>0</v>
      </c>
    </row>
    <row r="4" spans="1:9" ht="12.75" x14ac:dyDescent="0.2">
      <c r="A4" s="108">
        <v>2</v>
      </c>
      <c r="B4" s="7" t="s">
        <v>69</v>
      </c>
      <c r="C4" s="47" t="s">
        <v>2</v>
      </c>
      <c r="D4" s="6">
        <v>4</v>
      </c>
      <c r="E4" s="66"/>
      <c r="F4" s="67"/>
      <c r="G4" s="36">
        <f>+D4*F4</f>
        <v>0</v>
      </c>
    </row>
    <row r="5" spans="1:9" ht="12.75" x14ac:dyDescent="0.2">
      <c r="A5" s="108">
        <v>3</v>
      </c>
      <c r="B5" s="7" t="s">
        <v>70</v>
      </c>
      <c r="C5" s="47" t="s">
        <v>2</v>
      </c>
      <c r="D5" s="6">
        <v>4</v>
      </c>
      <c r="E5" s="66"/>
      <c r="F5" s="67"/>
      <c r="G5" s="36">
        <f t="shared" ref="G5:G10" si="0">+D5*F5</f>
        <v>0</v>
      </c>
    </row>
    <row r="6" spans="1:9" ht="12.75" x14ac:dyDescent="0.2">
      <c r="A6" s="108">
        <v>4</v>
      </c>
      <c r="B6" s="7" t="s">
        <v>71</v>
      </c>
      <c r="C6" s="47" t="s">
        <v>2</v>
      </c>
      <c r="D6" s="6">
        <v>4</v>
      </c>
      <c r="E6" s="66"/>
      <c r="F6" s="67"/>
      <c r="G6" s="36">
        <f t="shared" si="0"/>
        <v>0</v>
      </c>
    </row>
    <row r="7" spans="1:9" ht="12.75" x14ac:dyDescent="0.2">
      <c r="A7" s="108">
        <v>5</v>
      </c>
      <c r="B7" s="7" t="s">
        <v>72</v>
      </c>
      <c r="C7" s="47" t="s">
        <v>2</v>
      </c>
      <c r="D7" s="6">
        <v>4</v>
      </c>
      <c r="E7" s="66"/>
      <c r="F7" s="67"/>
      <c r="G7" s="36">
        <f t="shared" si="0"/>
        <v>0</v>
      </c>
    </row>
    <row r="8" spans="1:9" ht="12.75" x14ac:dyDescent="0.2">
      <c r="A8" s="108">
        <v>6</v>
      </c>
      <c r="B8" s="7" t="s">
        <v>73</v>
      </c>
      <c r="C8" s="47" t="s">
        <v>2</v>
      </c>
      <c r="D8" s="6">
        <v>4</v>
      </c>
      <c r="E8" s="66"/>
      <c r="F8" s="67"/>
      <c r="G8" s="36">
        <f t="shared" si="0"/>
        <v>0</v>
      </c>
    </row>
    <row r="9" spans="1:9" ht="12.75" x14ac:dyDescent="0.2">
      <c r="A9" s="108">
        <v>7</v>
      </c>
      <c r="B9" s="7" t="s">
        <v>136</v>
      </c>
      <c r="C9" s="47" t="s">
        <v>2</v>
      </c>
      <c r="D9" s="6">
        <v>4</v>
      </c>
      <c r="E9" s="66"/>
      <c r="F9" s="67"/>
      <c r="G9" s="36">
        <f t="shared" ref="G9" si="1">+D9*F9</f>
        <v>0</v>
      </c>
    </row>
    <row r="10" spans="1:9" ht="25.5" x14ac:dyDescent="0.2">
      <c r="A10" s="108">
        <v>8</v>
      </c>
      <c r="B10" s="7" t="s">
        <v>74</v>
      </c>
      <c r="C10" s="5" t="s">
        <v>0</v>
      </c>
      <c r="D10" s="6">
        <v>1</v>
      </c>
      <c r="E10" s="66"/>
      <c r="F10" s="67"/>
      <c r="G10" s="65">
        <f t="shared" si="0"/>
        <v>0</v>
      </c>
    </row>
    <row r="11" spans="1:9" ht="12.75" x14ac:dyDescent="0.2">
      <c r="A11" s="108">
        <v>9</v>
      </c>
      <c r="B11" s="7" t="s">
        <v>75</v>
      </c>
      <c r="C11" s="5" t="s">
        <v>2</v>
      </c>
      <c r="D11" s="6">
        <v>1</v>
      </c>
      <c r="E11" s="66"/>
      <c r="F11" s="67"/>
      <c r="G11" s="68">
        <f>+F11*D11</f>
        <v>0</v>
      </c>
    </row>
    <row r="12" spans="1:9" ht="25.5" x14ac:dyDescent="0.2">
      <c r="A12" s="108">
        <v>10</v>
      </c>
      <c r="B12" s="44" t="s">
        <v>162</v>
      </c>
      <c r="C12" s="5" t="s">
        <v>2</v>
      </c>
      <c r="D12" s="6">
        <v>1</v>
      </c>
      <c r="E12" s="66"/>
      <c r="F12" s="67"/>
      <c r="G12" s="80">
        <f t="shared" ref="G12:G14" si="2">+F12*D12</f>
        <v>0</v>
      </c>
    </row>
    <row r="13" spans="1:9" ht="12.75" x14ac:dyDescent="0.2">
      <c r="A13" s="108">
        <v>11</v>
      </c>
      <c r="B13" s="7" t="s">
        <v>76</v>
      </c>
      <c r="C13" s="5" t="s">
        <v>2</v>
      </c>
      <c r="D13" s="6">
        <v>1</v>
      </c>
      <c r="E13" s="66"/>
      <c r="F13" s="67"/>
      <c r="G13" s="80">
        <f t="shared" si="2"/>
        <v>0</v>
      </c>
    </row>
    <row r="14" spans="1:9" ht="12.75" x14ac:dyDescent="0.2">
      <c r="A14" s="108">
        <v>12</v>
      </c>
      <c r="B14" s="7" t="s">
        <v>77</v>
      </c>
      <c r="C14" s="5" t="s">
        <v>78</v>
      </c>
      <c r="D14" s="6">
        <v>120</v>
      </c>
      <c r="E14" s="66"/>
      <c r="F14" s="67"/>
      <c r="G14" s="80">
        <f t="shared" si="2"/>
        <v>0</v>
      </c>
    </row>
    <row r="15" spans="1:9" ht="12.75" x14ac:dyDescent="0.2">
      <c r="A15" s="108">
        <v>13</v>
      </c>
      <c r="B15" s="7" t="s">
        <v>79</v>
      </c>
      <c r="C15" s="5" t="s">
        <v>2</v>
      </c>
      <c r="D15" s="6">
        <v>20</v>
      </c>
      <c r="E15" s="66"/>
      <c r="F15" s="67"/>
      <c r="G15" s="68">
        <f>+F15*D15</f>
        <v>0</v>
      </c>
    </row>
    <row r="16" spans="1:9" ht="12.75" x14ac:dyDescent="0.2">
      <c r="A16" s="108">
        <v>14</v>
      </c>
      <c r="B16" s="44" t="s">
        <v>22</v>
      </c>
      <c r="C16" s="5" t="s">
        <v>0</v>
      </c>
      <c r="D16" s="6">
        <v>1</v>
      </c>
      <c r="E16" s="66"/>
      <c r="F16" s="67"/>
      <c r="G16" s="68">
        <f>+F16*D16</f>
        <v>0</v>
      </c>
    </row>
    <row r="17" spans="1:7" ht="12.75" x14ac:dyDescent="0.2">
      <c r="A17" s="108">
        <v>15</v>
      </c>
      <c r="B17" s="44" t="s">
        <v>137</v>
      </c>
      <c r="C17" s="5" t="s">
        <v>2</v>
      </c>
      <c r="D17" s="6">
        <v>1</v>
      </c>
      <c r="E17" s="66"/>
      <c r="F17" s="67"/>
      <c r="G17" s="68">
        <f>+F17*D17</f>
        <v>0</v>
      </c>
    </row>
    <row r="18" spans="1:7" ht="12.75" x14ac:dyDescent="0.2">
      <c r="A18" s="108">
        <v>16</v>
      </c>
      <c r="B18" s="44" t="s">
        <v>114</v>
      </c>
      <c r="C18" s="5" t="s">
        <v>2</v>
      </c>
      <c r="D18" s="6">
        <v>2</v>
      </c>
      <c r="E18" s="66"/>
      <c r="F18" s="67"/>
      <c r="G18" s="68">
        <f>+F18*D18</f>
        <v>0</v>
      </c>
    </row>
    <row r="19" spans="1:7" ht="25.5" x14ac:dyDescent="0.2">
      <c r="A19" s="108">
        <v>17</v>
      </c>
      <c r="B19" s="44" t="s">
        <v>36</v>
      </c>
      <c r="C19" s="5" t="s">
        <v>2</v>
      </c>
      <c r="D19" s="6">
        <v>1</v>
      </c>
      <c r="E19" s="66"/>
      <c r="F19" s="67"/>
      <c r="G19" s="68">
        <f t="shared" ref="G19" si="3">+F19*D19</f>
        <v>0</v>
      </c>
    </row>
    <row r="20" spans="1:7" ht="25.5" x14ac:dyDescent="0.2">
      <c r="A20" s="108">
        <v>18</v>
      </c>
      <c r="B20" s="7" t="s">
        <v>80</v>
      </c>
      <c r="C20" s="5" t="s">
        <v>0</v>
      </c>
      <c r="D20" s="6">
        <v>1</v>
      </c>
      <c r="E20" s="156"/>
      <c r="F20" s="157"/>
      <c r="G20" s="158">
        <f>+F20</f>
        <v>0</v>
      </c>
    </row>
    <row r="21" spans="1:7" ht="38.25" x14ac:dyDescent="0.2">
      <c r="A21" s="108">
        <v>19</v>
      </c>
      <c r="B21" s="7" t="s">
        <v>81</v>
      </c>
      <c r="C21" s="5" t="s">
        <v>78</v>
      </c>
      <c r="D21" s="6">
        <v>100</v>
      </c>
      <c r="E21" s="156"/>
      <c r="F21" s="157"/>
      <c r="G21" s="158"/>
    </row>
    <row r="22" spans="1:7" ht="12.75" x14ac:dyDescent="0.2">
      <c r="A22" s="108">
        <v>20</v>
      </c>
      <c r="B22" s="44" t="s">
        <v>58</v>
      </c>
      <c r="C22" s="5" t="s">
        <v>2</v>
      </c>
      <c r="D22" s="6">
        <v>50</v>
      </c>
      <c r="E22" s="66"/>
      <c r="F22" s="67"/>
      <c r="G22" s="36">
        <f>+D22*F22</f>
        <v>0</v>
      </c>
    </row>
    <row r="23" spans="1:7" ht="12.75" x14ac:dyDescent="0.2">
      <c r="A23" s="108">
        <v>21</v>
      </c>
      <c r="B23" s="44" t="s">
        <v>60</v>
      </c>
      <c r="C23" s="5" t="s">
        <v>2</v>
      </c>
      <c r="D23" s="6">
        <v>15</v>
      </c>
      <c r="E23" s="66"/>
      <c r="F23" s="67"/>
      <c r="G23" s="68">
        <f>+D23*F23</f>
        <v>0</v>
      </c>
    </row>
    <row r="24" spans="1:7" ht="25.5" x14ac:dyDescent="0.2">
      <c r="A24" s="108">
        <v>22</v>
      </c>
      <c r="B24" s="44" t="s">
        <v>59</v>
      </c>
      <c r="C24" s="5" t="s">
        <v>78</v>
      </c>
      <c r="D24" s="6">
        <v>60</v>
      </c>
      <c r="E24" s="66"/>
      <c r="F24" s="67"/>
      <c r="G24" s="68">
        <f>+D24*F24</f>
        <v>0</v>
      </c>
    </row>
    <row r="25" spans="1:7" ht="25.5" x14ac:dyDescent="0.2">
      <c r="A25" s="108">
        <v>23</v>
      </c>
      <c r="B25" s="7" t="s">
        <v>82</v>
      </c>
      <c r="C25" s="5" t="s">
        <v>0</v>
      </c>
      <c r="D25" s="6">
        <v>1</v>
      </c>
      <c r="E25" s="66"/>
      <c r="F25" s="67"/>
      <c r="G25" s="80">
        <f>+D25*F25</f>
        <v>0</v>
      </c>
    </row>
    <row r="26" spans="1:7" ht="12.75" x14ac:dyDescent="0.2">
      <c r="A26" s="108">
        <v>24</v>
      </c>
      <c r="B26" s="44" t="s">
        <v>62</v>
      </c>
      <c r="C26" s="5" t="s">
        <v>2</v>
      </c>
      <c r="D26" s="6">
        <v>15</v>
      </c>
      <c r="E26" s="66"/>
      <c r="F26" s="67"/>
      <c r="G26" s="36">
        <f t="shared" ref="G26:G34" si="4">+D26*F26</f>
        <v>0</v>
      </c>
    </row>
    <row r="27" spans="1:7" ht="12.75" x14ac:dyDescent="0.2">
      <c r="A27" s="108">
        <v>25</v>
      </c>
      <c r="B27" s="44" t="s">
        <v>66</v>
      </c>
      <c r="C27" s="5" t="s">
        <v>2</v>
      </c>
      <c r="D27" s="6">
        <v>1</v>
      </c>
      <c r="E27" s="66"/>
      <c r="F27" s="67"/>
      <c r="G27" s="36">
        <f t="shared" si="4"/>
        <v>0</v>
      </c>
    </row>
    <row r="28" spans="1:7" ht="12.75" x14ac:dyDescent="0.2">
      <c r="A28" s="108">
        <v>26</v>
      </c>
      <c r="B28" s="44" t="s">
        <v>63</v>
      </c>
      <c r="C28" s="5" t="s">
        <v>2</v>
      </c>
      <c r="D28" s="6">
        <v>1</v>
      </c>
      <c r="E28" s="66"/>
      <c r="F28" s="67"/>
      <c r="G28" s="36">
        <f t="shared" si="4"/>
        <v>0</v>
      </c>
    </row>
    <row r="29" spans="1:7" ht="12.75" x14ac:dyDescent="0.2">
      <c r="A29" s="108">
        <v>27</v>
      </c>
      <c r="B29" s="44" t="s">
        <v>64</v>
      </c>
      <c r="C29" s="5" t="s">
        <v>2</v>
      </c>
      <c r="D29" s="6">
        <v>1</v>
      </c>
      <c r="E29" s="66"/>
      <c r="F29" s="67"/>
      <c r="G29" s="36">
        <f t="shared" si="4"/>
        <v>0</v>
      </c>
    </row>
    <row r="30" spans="1:7" ht="12.75" x14ac:dyDescent="0.2">
      <c r="A30" s="108">
        <v>28</v>
      </c>
      <c r="B30" s="44" t="s">
        <v>67</v>
      </c>
      <c r="C30" s="5" t="s">
        <v>2</v>
      </c>
      <c r="D30" s="6">
        <v>2</v>
      </c>
      <c r="E30" s="66"/>
      <c r="F30" s="67"/>
      <c r="G30" s="36">
        <f t="shared" si="4"/>
        <v>0</v>
      </c>
    </row>
    <row r="31" spans="1:7" ht="12.75" x14ac:dyDescent="0.2">
      <c r="A31" s="108">
        <v>29</v>
      </c>
      <c r="B31" s="44" t="s">
        <v>18</v>
      </c>
      <c r="C31" s="5" t="s">
        <v>2</v>
      </c>
      <c r="D31" s="6">
        <v>1</v>
      </c>
      <c r="E31" s="66"/>
      <c r="F31" s="67"/>
      <c r="G31" s="36">
        <f t="shared" si="4"/>
        <v>0</v>
      </c>
    </row>
    <row r="32" spans="1:7" ht="12.75" x14ac:dyDescent="0.2">
      <c r="A32" s="108">
        <v>30</v>
      </c>
      <c r="B32" s="44" t="s">
        <v>19</v>
      </c>
      <c r="C32" s="5" t="s">
        <v>2</v>
      </c>
      <c r="D32" s="6">
        <v>1</v>
      </c>
      <c r="E32" s="66"/>
      <c r="F32" s="67"/>
      <c r="G32" s="36">
        <f t="shared" si="4"/>
        <v>0</v>
      </c>
    </row>
    <row r="33" spans="1:7" ht="12.75" x14ac:dyDescent="0.2">
      <c r="A33" s="108">
        <v>31</v>
      </c>
      <c r="B33" s="44" t="s">
        <v>20</v>
      </c>
      <c r="C33" s="5" t="s">
        <v>2</v>
      </c>
      <c r="D33" s="6">
        <v>2</v>
      </c>
      <c r="E33" s="66"/>
      <c r="F33" s="67"/>
      <c r="G33" s="36">
        <f t="shared" si="4"/>
        <v>0</v>
      </c>
    </row>
    <row r="34" spans="1:7" ht="12.75" x14ac:dyDescent="0.2">
      <c r="A34" s="108">
        <v>32</v>
      </c>
      <c r="B34" s="44" t="s">
        <v>21</v>
      </c>
      <c r="C34" s="5" t="s">
        <v>2</v>
      </c>
      <c r="D34" s="6">
        <v>1</v>
      </c>
      <c r="E34" s="66"/>
      <c r="F34" s="67"/>
      <c r="G34" s="36">
        <f t="shared" si="4"/>
        <v>0</v>
      </c>
    </row>
    <row r="35" spans="1:7" ht="13.5" thickBot="1" x14ac:dyDescent="0.25">
      <c r="A35" s="108">
        <v>33</v>
      </c>
      <c r="B35" s="70" t="s">
        <v>65</v>
      </c>
      <c r="C35" s="37" t="s">
        <v>2</v>
      </c>
      <c r="D35" s="24">
        <v>1</v>
      </c>
      <c r="E35" s="28"/>
      <c r="F35" s="25"/>
      <c r="G35" s="76">
        <f t="shared" ref="G35" si="5">+D35*F35</f>
        <v>0</v>
      </c>
    </row>
    <row r="38" spans="1:7" customFormat="1" x14ac:dyDescent="0.25">
      <c r="A38" s="134"/>
      <c r="B38" s="26"/>
      <c r="C38" s="137"/>
      <c r="D38" s="135"/>
      <c r="E38" s="1"/>
      <c r="F38" s="136"/>
      <c r="G38" s="136"/>
    </row>
    <row r="39" spans="1:7" customFormat="1" ht="48.75" customHeight="1" x14ac:dyDescent="0.25">
      <c r="A39" s="134" t="s">
        <v>181</v>
      </c>
      <c r="B39" s="26"/>
      <c r="C39" s="137"/>
      <c r="D39" s="135"/>
      <c r="E39" s="1"/>
      <c r="F39" s="151" t="s">
        <v>182</v>
      </c>
      <c r="G39" s="151"/>
    </row>
  </sheetData>
  <mergeCells count="5">
    <mergeCell ref="E20:E21"/>
    <mergeCell ref="C1:F1"/>
    <mergeCell ref="F20:F21"/>
    <mergeCell ref="G20:G21"/>
    <mergeCell ref="F39:G39"/>
  </mergeCells>
  <printOptions horizontalCentered="1"/>
  <pageMargins left="0.15748031496062992" right="0.23622047244094491" top="2.0078740157480315" bottom="0.27559055118110237" header="2.204724409448819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7A31-24AB-42B9-A464-4EFBE86E7238}">
  <sheetPr>
    <outlinePr summaryBelow="0" summaryRight="0"/>
  </sheetPr>
  <dimension ref="A1:I16"/>
  <sheetViews>
    <sheetView view="pageBreakPreview" zoomScaleNormal="85" zoomScaleSheetLayoutView="100" workbookViewId="0"/>
  </sheetViews>
  <sheetFormatPr defaultColWidth="9.140625" defaultRowHeight="15" x14ac:dyDescent="0.25"/>
  <cols>
    <col min="1" max="1" width="5.85546875" style="107" customWidth="1"/>
    <col min="2" max="2" width="44.28515625" style="39" customWidth="1"/>
    <col min="3" max="3" width="7.28515625" style="16" customWidth="1"/>
    <col min="4" max="4" width="9.140625" style="16" customWidth="1"/>
    <col min="5" max="5" width="9.140625" style="9" hidden="1" customWidth="1"/>
    <col min="6" max="6" width="9.140625" style="11" customWidth="1"/>
    <col min="7" max="7" width="9.140625" style="17" customWidth="1"/>
    <col min="8" max="8" width="9.140625" style="16"/>
    <col min="9" max="9" width="9.140625" style="16" hidden="1" customWidth="1"/>
    <col min="10" max="16384" width="9.140625" style="16"/>
  </cols>
  <sheetData>
    <row r="1" spans="1:9" ht="60.75" customHeight="1" x14ac:dyDescent="0.2">
      <c r="A1" s="117"/>
      <c r="B1" s="14" t="s">
        <v>188</v>
      </c>
      <c r="C1" s="152" t="s">
        <v>191</v>
      </c>
      <c r="D1" s="150"/>
      <c r="E1" s="150"/>
      <c r="F1" s="150"/>
      <c r="G1" s="30">
        <f>SUM(G3:G11)</f>
        <v>0</v>
      </c>
      <c r="I1" s="16">
        <v>1.07</v>
      </c>
    </row>
    <row r="2" spans="1:9" ht="39" thickBot="1" x14ac:dyDescent="0.25">
      <c r="A2" s="118" t="s">
        <v>175</v>
      </c>
      <c r="B2" s="46" t="s">
        <v>138</v>
      </c>
      <c r="C2" s="40" t="s">
        <v>111</v>
      </c>
      <c r="D2" s="41" t="s">
        <v>112</v>
      </c>
      <c r="E2" s="45" t="s">
        <v>113</v>
      </c>
      <c r="F2" s="103" t="s">
        <v>170</v>
      </c>
      <c r="G2" s="104" t="s">
        <v>171</v>
      </c>
    </row>
    <row r="3" spans="1:9" ht="25.5" x14ac:dyDescent="0.2">
      <c r="A3" s="110">
        <v>1</v>
      </c>
      <c r="B3" s="122" t="s">
        <v>83</v>
      </c>
      <c r="C3" s="123" t="s">
        <v>2</v>
      </c>
      <c r="D3" s="113">
        <v>2</v>
      </c>
      <c r="E3" s="114"/>
      <c r="F3" s="115"/>
      <c r="G3" s="125">
        <f>+D3*F3</f>
        <v>0</v>
      </c>
    </row>
    <row r="4" spans="1:9" ht="25.5" x14ac:dyDescent="0.2">
      <c r="A4" s="108">
        <v>2</v>
      </c>
      <c r="B4" s="7" t="s">
        <v>84</v>
      </c>
      <c r="C4" s="47" t="s">
        <v>2</v>
      </c>
      <c r="D4" s="6">
        <v>2</v>
      </c>
      <c r="E4" s="78"/>
      <c r="F4" s="79"/>
      <c r="G4" s="36">
        <f t="shared" ref="G4:G9" si="0">+D4*F4</f>
        <v>0</v>
      </c>
    </row>
    <row r="5" spans="1:9" ht="25.5" x14ac:dyDescent="0.2">
      <c r="A5" s="108">
        <v>3</v>
      </c>
      <c r="B5" s="7" t="s">
        <v>85</v>
      </c>
      <c r="C5" s="47" t="s">
        <v>2</v>
      </c>
      <c r="D5" s="6">
        <v>2</v>
      </c>
      <c r="E5" s="78"/>
      <c r="F5" s="79"/>
      <c r="G5" s="36">
        <f t="shared" si="0"/>
        <v>0</v>
      </c>
    </row>
    <row r="6" spans="1:9" ht="25.5" x14ac:dyDescent="0.2">
      <c r="A6" s="108">
        <v>4</v>
      </c>
      <c r="B6" s="7" t="s">
        <v>86</v>
      </c>
      <c r="C6" s="47" t="s">
        <v>2</v>
      </c>
      <c r="D6" s="6">
        <v>2</v>
      </c>
      <c r="E6" s="78"/>
      <c r="F6" s="79"/>
      <c r="G6" s="36">
        <f t="shared" si="0"/>
        <v>0</v>
      </c>
    </row>
    <row r="7" spans="1:9" ht="25.5" x14ac:dyDescent="0.2">
      <c r="A7" s="108">
        <v>5</v>
      </c>
      <c r="B7" s="7" t="s">
        <v>87</v>
      </c>
      <c r="C7" s="47" t="s">
        <v>2</v>
      </c>
      <c r="D7" s="6">
        <v>2</v>
      </c>
      <c r="E7" s="78"/>
      <c r="F7" s="79"/>
      <c r="G7" s="36">
        <f t="shared" si="0"/>
        <v>0</v>
      </c>
    </row>
    <row r="8" spans="1:9" ht="25.5" x14ac:dyDescent="0.2">
      <c r="A8" s="108">
        <v>6</v>
      </c>
      <c r="B8" s="7" t="s">
        <v>139</v>
      </c>
      <c r="C8" s="47" t="s">
        <v>2</v>
      </c>
      <c r="D8" s="6">
        <v>2</v>
      </c>
      <c r="E8" s="78"/>
      <c r="F8" s="79"/>
      <c r="G8" s="36">
        <f t="shared" si="0"/>
        <v>0</v>
      </c>
    </row>
    <row r="9" spans="1:9" ht="25.5" x14ac:dyDescent="0.2">
      <c r="A9" s="108">
        <v>7</v>
      </c>
      <c r="B9" s="7" t="s">
        <v>88</v>
      </c>
      <c r="C9" s="5" t="s">
        <v>2</v>
      </c>
      <c r="D9" s="6">
        <v>1</v>
      </c>
      <c r="E9" s="78"/>
      <c r="F9" s="79"/>
      <c r="G9" s="36">
        <f t="shared" si="0"/>
        <v>0</v>
      </c>
    </row>
    <row r="10" spans="1:9" ht="12.75" x14ac:dyDescent="0.2">
      <c r="A10" s="108">
        <v>8</v>
      </c>
      <c r="B10" s="7" t="s">
        <v>89</v>
      </c>
      <c r="C10" s="5" t="s">
        <v>2</v>
      </c>
      <c r="D10" s="6">
        <v>1</v>
      </c>
      <c r="E10" s="78"/>
      <c r="F10" s="79"/>
      <c r="G10" s="36">
        <f t="shared" ref="G10:G11" si="1">+D10*F10</f>
        <v>0</v>
      </c>
    </row>
    <row r="11" spans="1:9" ht="13.5" thickBot="1" x14ac:dyDescent="0.25">
      <c r="A11" s="109">
        <v>9</v>
      </c>
      <c r="B11" s="33" t="s">
        <v>75</v>
      </c>
      <c r="C11" s="37" t="s">
        <v>2</v>
      </c>
      <c r="D11" s="24">
        <v>1</v>
      </c>
      <c r="E11" s="28"/>
      <c r="F11" s="25"/>
      <c r="G11" s="76">
        <f t="shared" si="1"/>
        <v>0</v>
      </c>
    </row>
    <row r="15" spans="1:9" customFormat="1" x14ac:dyDescent="0.25">
      <c r="A15" s="134"/>
      <c r="B15" s="26"/>
      <c r="C15" s="137"/>
      <c r="D15" s="135"/>
      <c r="E15" s="1"/>
      <c r="F15" s="136"/>
      <c r="G15" s="136"/>
    </row>
    <row r="16" spans="1:9" customFormat="1" ht="48.75" customHeight="1" x14ac:dyDescent="0.25">
      <c r="A16" s="134" t="s">
        <v>181</v>
      </c>
      <c r="B16" s="26"/>
      <c r="C16" s="137"/>
      <c r="D16" s="135"/>
      <c r="E16" s="1"/>
      <c r="F16" s="151" t="s">
        <v>182</v>
      </c>
      <c r="G16" s="151"/>
    </row>
  </sheetData>
  <mergeCells count="2">
    <mergeCell ref="C1:F1"/>
    <mergeCell ref="F16:G16"/>
  </mergeCells>
  <printOptions horizontalCentered="1"/>
  <pageMargins left="0.15748031496062992" right="0.23622047244094491" top="2.5196850393700787" bottom="0.27559055118110237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5FA9-6E5F-4A3E-B554-0DD22AABCB09}">
  <sheetPr>
    <outlinePr summaryBelow="0" summaryRight="0"/>
  </sheetPr>
  <dimension ref="A1:I30"/>
  <sheetViews>
    <sheetView view="pageBreakPreview" zoomScaleNormal="85" zoomScaleSheetLayoutView="100" workbookViewId="0"/>
  </sheetViews>
  <sheetFormatPr defaultColWidth="9.140625" defaultRowHeight="15" x14ac:dyDescent="0.25"/>
  <cols>
    <col min="1" max="1" width="5.85546875" style="107" customWidth="1"/>
    <col min="2" max="2" width="44.28515625" style="39" customWidth="1"/>
    <col min="3" max="4" width="9.140625" style="16"/>
    <col min="5" max="5" width="9.140625" style="12" hidden="1" customWidth="1"/>
    <col min="6" max="6" width="9.140625" style="16" customWidth="1"/>
    <col min="7" max="7" width="10" style="18" customWidth="1"/>
    <col min="8" max="8" width="9.140625" style="16"/>
    <col min="9" max="9" width="9.140625" style="16" hidden="1" customWidth="1"/>
    <col min="10" max="16384" width="9.140625" style="16"/>
  </cols>
  <sheetData>
    <row r="1" spans="1:9" ht="48" customHeight="1" x14ac:dyDescent="0.2">
      <c r="A1" s="117"/>
      <c r="B1" s="14" t="s">
        <v>189</v>
      </c>
      <c r="C1" s="152" t="s">
        <v>192</v>
      </c>
      <c r="D1" s="150"/>
      <c r="E1" s="150"/>
      <c r="F1" s="150"/>
      <c r="G1" s="30">
        <f>SUM(G3:G27)</f>
        <v>0</v>
      </c>
      <c r="I1" s="16">
        <v>1.07</v>
      </c>
    </row>
    <row r="2" spans="1:9" ht="39" thickBot="1" x14ac:dyDescent="0.25">
      <c r="A2" s="118" t="s">
        <v>175</v>
      </c>
      <c r="B2" s="46" t="s">
        <v>140</v>
      </c>
      <c r="C2" s="40" t="s">
        <v>111</v>
      </c>
      <c r="D2" s="41" t="s">
        <v>112</v>
      </c>
      <c r="E2" s="45" t="s">
        <v>113</v>
      </c>
      <c r="F2" s="103" t="s">
        <v>170</v>
      </c>
      <c r="G2" s="104" t="s">
        <v>171</v>
      </c>
    </row>
    <row r="3" spans="1:9" ht="12.75" x14ac:dyDescent="0.2">
      <c r="A3" s="110">
        <v>1</v>
      </c>
      <c r="B3" s="122" t="s">
        <v>90</v>
      </c>
      <c r="C3" s="123" t="s">
        <v>2</v>
      </c>
      <c r="D3" s="113">
        <v>4</v>
      </c>
      <c r="E3" s="114"/>
      <c r="F3" s="115"/>
      <c r="G3" s="124">
        <f>+F3*D3</f>
        <v>0</v>
      </c>
    </row>
    <row r="4" spans="1:9" ht="12.75" x14ac:dyDescent="0.2">
      <c r="A4" s="108">
        <v>2</v>
      </c>
      <c r="B4" s="7" t="s">
        <v>91</v>
      </c>
      <c r="C4" s="47" t="s">
        <v>2</v>
      </c>
      <c r="D4" s="6">
        <v>4</v>
      </c>
      <c r="E4" s="78"/>
      <c r="F4" s="79"/>
      <c r="G4" s="49">
        <f t="shared" ref="G4:G6" si="0">+F4*D4</f>
        <v>0</v>
      </c>
    </row>
    <row r="5" spans="1:9" ht="12.75" x14ac:dyDescent="0.2">
      <c r="A5" s="108">
        <v>3</v>
      </c>
      <c r="B5" s="7" t="s">
        <v>92</v>
      </c>
      <c r="C5" s="47" t="s">
        <v>2</v>
      </c>
      <c r="D5" s="6">
        <v>4</v>
      </c>
      <c r="E5" s="78"/>
      <c r="F5" s="79"/>
      <c r="G5" s="49">
        <f t="shared" si="0"/>
        <v>0</v>
      </c>
    </row>
    <row r="6" spans="1:9" ht="12.75" x14ac:dyDescent="0.2">
      <c r="A6" s="108">
        <v>4</v>
      </c>
      <c r="B6" s="7" t="s">
        <v>93</v>
      </c>
      <c r="C6" s="47" t="s">
        <v>2</v>
      </c>
      <c r="D6" s="6">
        <v>4</v>
      </c>
      <c r="E6" s="78"/>
      <c r="F6" s="79"/>
      <c r="G6" s="49">
        <f t="shared" si="0"/>
        <v>0</v>
      </c>
    </row>
    <row r="7" spans="1:9" ht="12.75" x14ac:dyDescent="0.2">
      <c r="A7" s="108">
        <v>5</v>
      </c>
      <c r="B7" s="7" t="s">
        <v>141</v>
      </c>
      <c r="C7" s="47" t="s">
        <v>2</v>
      </c>
      <c r="D7" s="6">
        <v>4</v>
      </c>
      <c r="E7" s="78"/>
      <c r="F7" s="79"/>
      <c r="G7" s="49">
        <f t="shared" ref="G7" si="1">+F7*D7</f>
        <v>0</v>
      </c>
    </row>
    <row r="8" spans="1:9" ht="12.75" x14ac:dyDescent="0.2">
      <c r="A8" s="108">
        <v>6</v>
      </c>
      <c r="B8" s="7" t="s">
        <v>152</v>
      </c>
      <c r="C8" s="47" t="s">
        <v>2</v>
      </c>
      <c r="D8" s="6">
        <v>4</v>
      </c>
      <c r="E8" s="78"/>
      <c r="F8" s="79"/>
      <c r="G8" s="49"/>
    </row>
    <row r="9" spans="1:9" ht="12.75" x14ac:dyDescent="0.2">
      <c r="A9" s="108">
        <v>7</v>
      </c>
      <c r="B9" s="7" t="s">
        <v>153</v>
      </c>
      <c r="C9" s="47" t="s">
        <v>2</v>
      </c>
      <c r="D9" s="6">
        <v>4</v>
      </c>
      <c r="E9" s="78"/>
      <c r="F9" s="79"/>
      <c r="G9" s="49"/>
    </row>
    <row r="10" spans="1:9" ht="12.75" x14ac:dyDescent="0.2">
      <c r="A10" s="108">
        <v>8</v>
      </c>
      <c r="B10" s="7" t="s">
        <v>75</v>
      </c>
      <c r="C10" s="5" t="s">
        <v>2</v>
      </c>
      <c r="D10" s="6">
        <v>1</v>
      </c>
      <c r="E10" s="78"/>
      <c r="F10" s="79"/>
      <c r="G10" s="48">
        <f>+F10*D10</f>
        <v>0</v>
      </c>
    </row>
    <row r="11" spans="1:9" ht="12.75" x14ac:dyDescent="0.2">
      <c r="A11" s="108">
        <v>9</v>
      </c>
      <c r="B11" s="7" t="s">
        <v>94</v>
      </c>
      <c r="C11" s="5" t="s">
        <v>2</v>
      </c>
      <c r="D11" s="6">
        <v>1</v>
      </c>
      <c r="E11" s="78"/>
      <c r="F11" s="79"/>
      <c r="G11" s="48">
        <f t="shared" ref="G11:G12" si="2">+F11*D11</f>
        <v>0</v>
      </c>
    </row>
    <row r="12" spans="1:9" ht="25.5" x14ac:dyDescent="0.2">
      <c r="A12" s="108">
        <v>10</v>
      </c>
      <c r="B12" s="44" t="s">
        <v>162</v>
      </c>
      <c r="C12" s="5" t="s">
        <v>2</v>
      </c>
      <c r="D12" s="6">
        <v>1</v>
      </c>
      <c r="E12" s="78"/>
      <c r="F12" s="79"/>
      <c r="G12" s="48">
        <f t="shared" si="2"/>
        <v>0</v>
      </c>
    </row>
    <row r="13" spans="1:9" ht="25.5" x14ac:dyDescent="0.2">
      <c r="A13" s="108">
        <v>11</v>
      </c>
      <c r="B13" s="7" t="s">
        <v>95</v>
      </c>
      <c r="C13" s="5" t="s">
        <v>0</v>
      </c>
      <c r="D13" s="6">
        <v>1</v>
      </c>
      <c r="E13" s="78"/>
      <c r="F13" s="79"/>
      <c r="G13" s="48">
        <f t="shared" ref="G13:G16" si="3">+F13*D13</f>
        <v>0</v>
      </c>
    </row>
    <row r="14" spans="1:9" ht="12.75" x14ac:dyDescent="0.2">
      <c r="A14" s="108">
        <v>12</v>
      </c>
      <c r="B14" s="44" t="s">
        <v>22</v>
      </c>
      <c r="C14" s="5" t="s">
        <v>0</v>
      </c>
      <c r="D14" s="6">
        <v>2</v>
      </c>
      <c r="E14" s="78"/>
      <c r="F14" s="79"/>
      <c r="G14" s="48">
        <f t="shared" si="3"/>
        <v>0</v>
      </c>
    </row>
    <row r="15" spans="1:9" ht="25.5" x14ac:dyDescent="0.2">
      <c r="A15" s="108">
        <v>13</v>
      </c>
      <c r="B15" s="44" t="s">
        <v>36</v>
      </c>
      <c r="C15" s="5" t="s">
        <v>2</v>
      </c>
      <c r="D15" s="6">
        <v>1</v>
      </c>
      <c r="E15" s="78"/>
      <c r="F15" s="79"/>
      <c r="G15" s="48">
        <f t="shared" si="3"/>
        <v>0</v>
      </c>
    </row>
    <row r="16" spans="1:9" ht="28.5" customHeight="1" x14ac:dyDescent="0.2">
      <c r="A16" s="108">
        <v>14</v>
      </c>
      <c r="B16" s="44" t="s">
        <v>114</v>
      </c>
      <c r="C16" s="5" t="s">
        <v>2</v>
      </c>
      <c r="D16" s="50">
        <v>2</v>
      </c>
      <c r="E16" s="51"/>
      <c r="F16" s="79"/>
      <c r="G16" s="48">
        <f t="shared" si="3"/>
        <v>0</v>
      </c>
    </row>
    <row r="17" spans="1:7" ht="25.5" x14ac:dyDescent="0.2">
      <c r="A17" s="108">
        <v>15</v>
      </c>
      <c r="B17" s="7" t="s">
        <v>96</v>
      </c>
      <c r="C17" s="5" t="s">
        <v>0</v>
      </c>
      <c r="D17" s="6">
        <v>1</v>
      </c>
      <c r="E17" s="156"/>
      <c r="F17" s="157"/>
      <c r="G17" s="159">
        <f>+F17</f>
        <v>0</v>
      </c>
    </row>
    <row r="18" spans="1:7" ht="38.25" x14ac:dyDescent="0.2">
      <c r="A18" s="108">
        <v>16</v>
      </c>
      <c r="B18" s="7" t="s">
        <v>97</v>
      </c>
      <c r="C18" s="5" t="s">
        <v>78</v>
      </c>
      <c r="D18" s="6">
        <v>200</v>
      </c>
      <c r="E18" s="156"/>
      <c r="F18" s="157"/>
      <c r="G18" s="160"/>
    </row>
    <row r="19" spans="1:7" ht="25.5" x14ac:dyDescent="0.2">
      <c r="A19" s="108">
        <v>17</v>
      </c>
      <c r="B19" s="44" t="s">
        <v>59</v>
      </c>
      <c r="C19" s="5" t="s">
        <v>78</v>
      </c>
      <c r="D19" s="6">
        <v>180</v>
      </c>
      <c r="E19" s="78"/>
      <c r="F19" s="79"/>
      <c r="G19" s="48">
        <f>+F19*D19</f>
        <v>0</v>
      </c>
    </row>
    <row r="20" spans="1:7" ht="12.75" x14ac:dyDescent="0.2">
      <c r="A20" s="108">
        <v>18</v>
      </c>
      <c r="B20" s="44" t="s">
        <v>60</v>
      </c>
      <c r="C20" s="5" t="s">
        <v>2</v>
      </c>
      <c r="D20" s="6">
        <v>15</v>
      </c>
      <c r="E20" s="78"/>
      <c r="F20" s="79"/>
      <c r="G20" s="48">
        <f t="shared" ref="G20" si="4">+F20*D20</f>
        <v>0</v>
      </c>
    </row>
    <row r="21" spans="1:7" ht="31.5" customHeight="1" x14ac:dyDescent="0.2">
      <c r="A21" s="108">
        <v>19</v>
      </c>
      <c r="B21" s="44" t="s">
        <v>66</v>
      </c>
      <c r="C21" s="5" t="s">
        <v>2</v>
      </c>
      <c r="D21" s="6">
        <v>1</v>
      </c>
      <c r="E21" s="78"/>
      <c r="F21" s="79"/>
      <c r="G21" s="48">
        <f>+F21*D21</f>
        <v>0</v>
      </c>
    </row>
    <row r="22" spans="1:7" ht="12.75" x14ac:dyDescent="0.2">
      <c r="A22" s="108">
        <v>20</v>
      </c>
      <c r="B22" s="44" t="s">
        <v>58</v>
      </c>
      <c r="C22" s="31" t="s">
        <v>2</v>
      </c>
      <c r="D22" s="141">
        <v>50</v>
      </c>
      <c r="E22" s="2"/>
      <c r="F22" s="32"/>
      <c r="G22" s="48">
        <f>+F22*D22</f>
        <v>0</v>
      </c>
    </row>
    <row r="23" spans="1:7" ht="12.75" x14ac:dyDescent="0.2">
      <c r="A23" s="108">
        <v>21</v>
      </c>
      <c r="B23" s="44" t="s">
        <v>67</v>
      </c>
      <c r="C23" s="5" t="s">
        <v>2</v>
      </c>
      <c r="D23" s="6">
        <v>2</v>
      </c>
      <c r="E23" s="78"/>
      <c r="F23" s="79"/>
      <c r="G23" s="48">
        <f>+F23*D23</f>
        <v>0</v>
      </c>
    </row>
    <row r="24" spans="1:7" ht="12.75" x14ac:dyDescent="0.2">
      <c r="A24" s="108">
        <v>22</v>
      </c>
      <c r="B24" s="44" t="s">
        <v>18</v>
      </c>
      <c r="C24" s="5" t="s">
        <v>2</v>
      </c>
      <c r="D24" s="6">
        <v>1</v>
      </c>
      <c r="E24" s="78"/>
      <c r="F24" s="79"/>
      <c r="G24" s="48">
        <f>+F24*D24</f>
        <v>0</v>
      </c>
    </row>
    <row r="25" spans="1:7" ht="12.75" x14ac:dyDescent="0.2">
      <c r="A25" s="108">
        <v>23</v>
      </c>
      <c r="B25" s="44" t="s">
        <v>19</v>
      </c>
      <c r="C25" s="5" t="s">
        <v>2</v>
      </c>
      <c r="D25" s="6">
        <v>1</v>
      </c>
      <c r="E25" s="78"/>
      <c r="F25" s="79"/>
      <c r="G25" s="48">
        <f>+F25*D25</f>
        <v>0</v>
      </c>
    </row>
    <row r="26" spans="1:7" ht="12.75" x14ac:dyDescent="0.2">
      <c r="A26" s="108">
        <v>24</v>
      </c>
      <c r="B26" s="44" t="s">
        <v>20</v>
      </c>
      <c r="C26" s="5" t="s">
        <v>2</v>
      </c>
      <c r="D26" s="6">
        <v>1</v>
      </c>
      <c r="E26" s="78"/>
      <c r="F26" s="79"/>
      <c r="G26" s="48">
        <f t="shared" ref="G26" si="5">+F26*D26</f>
        <v>0</v>
      </c>
    </row>
    <row r="27" spans="1:7" ht="13.5" thickBot="1" x14ac:dyDescent="0.25">
      <c r="A27" s="109">
        <v>25</v>
      </c>
      <c r="B27" s="70" t="s">
        <v>65</v>
      </c>
      <c r="C27" s="37" t="s">
        <v>2</v>
      </c>
      <c r="D27" s="24">
        <v>1</v>
      </c>
      <c r="E27" s="28"/>
      <c r="F27" s="25"/>
      <c r="G27" s="77">
        <f t="shared" ref="G27" si="6">+F27*D27</f>
        <v>0</v>
      </c>
    </row>
    <row r="29" spans="1:7" customFormat="1" x14ac:dyDescent="0.25">
      <c r="A29" s="134"/>
      <c r="B29" s="26"/>
      <c r="C29" s="137"/>
      <c r="D29" s="135"/>
      <c r="E29" s="1"/>
      <c r="F29" s="136"/>
      <c r="G29" s="136"/>
    </row>
    <row r="30" spans="1:7" customFormat="1" ht="48.75" customHeight="1" x14ac:dyDescent="0.25">
      <c r="A30" s="134" t="s">
        <v>181</v>
      </c>
      <c r="B30" s="26"/>
      <c r="C30" s="137"/>
      <c r="D30" s="135"/>
      <c r="E30" s="1"/>
      <c r="F30" s="151" t="s">
        <v>182</v>
      </c>
      <c r="G30" s="151"/>
    </row>
  </sheetData>
  <mergeCells count="5">
    <mergeCell ref="F17:F18"/>
    <mergeCell ref="G17:G18"/>
    <mergeCell ref="E17:E18"/>
    <mergeCell ref="C1:F1"/>
    <mergeCell ref="F30:G30"/>
  </mergeCells>
  <printOptions horizontalCentered="1"/>
  <pageMargins left="0.15748031496062992" right="0.23622047244094491" top="1.8503937007874016" bottom="0.27559055118110237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view="pageBreakPreview" zoomScaleNormal="100" zoomScaleSheetLayoutView="100" workbookViewId="0">
      <selection activeCell="Q14" sqref="Q14"/>
    </sheetView>
  </sheetViews>
  <sheetFormatPr defaultColWidth="9.140625" defaultRowHeight="15" x14ac:dyDescent="0.25"/>
  <cols>
    <col min="1" max="1" width="5.85546875" style="107" customWidth="1"/>
    <col min="2" max="2" width="41.28515625" style="26" customWidth="1"/>
    <col min="3" max="3" width="9.140625" style="102"/>
    <col min="4" max="4" width="9.140625" style="26"/>
    <col min="5" max="5" width="9.140625" style="29" hidden="1" customWidth="1"/>
    <col min="6" max="8" width="9.140625" style="26"/>
    <col min="9" max="9" width="9.140625" style="26" hidden="1" customWidth="1"/>
    <col min="10" max="16384" width="9.140625" style="26"/>
  </cols>
  <sheetData>
    <row r="1" spans="1:9" ht="31.5" x14ac:dyDescent="0.25">
      <c r="A1" s="117"/>
      <c r="B1" s="53" t="s">
        <v>190</v>
      </c>
      <c r="C1" s="161" t="s">
        <v>125</v>
      </c>
      <c r="D1" s="161"/>
      <c r="E1" s="161"/>
      <c r="F1" s="161"/>
      <c r="G1" s="54">
        <f>SUM(G3:G12)</f>
        <v>0</v>
      </c>
      <c r="I1" s="26">
        <v>1.07</v>
      </c>
    </row>
    <row r="2" spans="1:9" s="56" customFormat="1" ht="39" thickBot="1" x14ac:dyDescent="0.2">
      <c r="A2" s="118" t="s">
        <v>175</v>
      </c>
      <c r="B2" s="55" t="s">
        <v>142</v>
      </c>
      <c r="C2" s="105" t="s">
        <v>143</v>
      </c>
      <c r="D2" s="105" t="s">
        <v>112</v>
      </c>
      <c r="E2" s="106" t="s">
        <v>124</v>
      </c>
      <c r="F2" s="103" t="s">
        <v>170</v>
      </c>
      <c r="G2" s="104" t="s">
        <v>171</v>
      </c>
    </row>
    <row r="3" spans="1:9" s="56" customFormat="1" ht="21" x14ac:dyDescent="0.15">
      <c r="A3" s="110">
        <v>1</v>
      </c>
      <c r="B3" s="57" t="s">
        <v>179</v>
      </c>
      <c r="C3" s="58" t="s">
        <v>2</v>
      </c>
      <c r="D3" s="58">
        <v>1</v>
      </c>
      <c r="E3" s="162"/>
      <c r="F3" s="164">
        <v>0</v>
      </c>
      <c r="G3" s="166">
        <f>+F3</f>
        <v>0</v>
      </c>
    </row>
    <row r="4" spans="1:9" s="56" customFormat="1" ht="12.75" x14ac:dyDescent="0.15">
      <c r="A4" s="108">
        <v>2</v>
      </c>
      <c r="B4" s="59" t="s">
        <v>98</v>
      </c>
      <c r="C4" s="60" t="s">
        <v>2</v>
      </c>
      <c r="D4" s="60">
        <v>1</v>
      </c>
      <c r="E4" s="163"/>
      <c r="F4" s="165"/>
      <c r="G4" s="167"/>
    </row>
    <row r="5" spans="1:9" s="56" customFormat="1" ht="21" x14ac:dyDescent="0.15">
      <c r="A5" s="108">
        <v>3</v>
      </c>
      <c r="B5" s="59" t="s">
        <v>99</v>
      </c>
      <c r="C5" s="60" t="s">
        <v>2</v>
      </c>
      <c r="D5" s="60">
        <v>1</v>
      </c>
      <c r="E5" s="163"/>
      <c r="F5" s="165"/>
      <c r="G5" s="167"/>
    </row>
    <row r="6" spans="1:9" s="56" customFormat="1" ht="16.5" customHeight="1" x14ac:dyDescent="0.15">
      <c r="A6" s="108">
        <v>4</v>
      </c>
      <c r="B6" s="59" t="s">
        <v>100</v>
      </c>
      <c r="C6" s="60" t="s">
        <v>2</v>
      </c>
      <c r="D6" s="60">
        <v>1</v>
      </c>
      <c r="E6" s="163"/>
      <c r="F6" s="165"/>
      <c r="G6" s="167"/>
    </row>
    <row r="7" spans="1:9" s="56" customFormat="1" ht="12.75" x14ac:dyDescent="0.15">
      <c r="A7" s="108">
        <v>5</v>
      </c>
      <c r="B7" s="59" t="s">
        <v>101</v>
      </c>
      <c r="C7" s="60" t="s">
        <v>2</v>
      </c>
      <c r="D7" s="60">
        <v>1</v>
      </c>
      <c r="E7" s="163"/>
      <c r="F7" s="165"/>
      <c r="G7" s="167"/>
    </row>
    <row r="8" spans="1:9" s="56" customFormat="1" ht="21" x14ac:dyDescent="0.15">
      <c r="A8" s="108">
        <v>6</v>
      </c>
      <c r="B8" s="59" t="s">
        <v>102</v>
      </c>
      <c r="C8" s="60" t="s">
        <v>2</v>
      </c>
      <c r="D8" s="60">
        <v>1</v>
      </c>
      <c r="E8" s="163"/>
      <c r="F8" s="165"/>
      <c r="G8" s="167"/>
    </row>
    <row r="9" spans="1:9" s="56" customFormat="1" ht="12.75" x14ac:dyDescent="0.15">
      <c r="A9" s="108">
        <v>7</v>
      </c>
      <c r="B9" s="59" t="s">
        <v>103</v>
      </c>
      <c r="C9" s="60" t="s">
        <v>2</v>
      </c>
      <c r="D9" s="60">
        <v>1</v>
      </c>
      <c r="E9" s="163"/>
      <c r="F9" s="165"/>
      <c r="G9" s="167"/>
    </row>
    <row r="10" spans="1:9" s="56" customFormat="1" ht="21" x14ac:dyDescent="0.15">
      <c r="A10" s="108">
        <v>8</v>
      </c>
      <c r="B10" s="59" t="s">
        <v>104</v>
      </c>
      <c r="C10" s="60" t="s">
        <v>2</v>
      </c>
      <c r="D10" s="60">
        <v>30</v>
      </c>
      <c r="E10" s="81"/>
      <c r="F10" s="82">
        <v>0</v>
      </c>
      <c r="G10" s="83">
        <f>+F10</f>
        <v>0</v>
      </c>
    </row>
    <row r="11" spans="1:9" s="56" customFormat="1" ht="21" x14ac:dyDescent="0.15">
      <c r="A11" s="108">
        <v>9</v>
      </c>
      <c r="B11" s="59" t="s">
        <v>105</v>
      </c>
      <c r="C11" s="60" t="s">
        <v>2</v>
      </c>
      <c r="D11" s="60">
        <v>1</v>
      </c>
      <c r="E11" s="81"/>
      <c r="F11" s="82">
        <v>0</v>
      </c>
      <c r="G11" s="83">
        <f>+F11*D11</f>
        <v>0</v>
      </c>
    </row>
    <row r="12" spans="1:9" s="56" customFormat="1" ht="13.5" thickBot="1" x14ac:dyDescent="0.2">
      <c r="A12" s="109">
        <v>10</v>
      </c>
      <c r="B12" s="61" t="s">
        <v>106</v>
      </c>
      <c r="C12" s="62" t="s">
        <v>107</v>
      </c>
      <c r="D12" s="62">
        <v>0.5</v>
      </c>
      <c r="E12" s="13"/>
      <c r="F12" s="63">
        <v>0</v>
      </c>
      <c r="G12" s="64">
        <f>+F12*D12</f>
        <v>0</v>
      </c>
    </row>
    <row r="16" spans="1:9" customFormat="1" x14ac:dyDescent="0.25">
      <c r="A16" s="134"/>
      <c r="B16" s="26"/>
      <c r="C16" s="137"/>
      <c r="D16" s="135"/>
      <c r="E16" s="1"/>
      <c r="F16" s="136"/>
      <c r="G16" s="136"/>
    </row>
    <row r="17" spans="1:7" customFormat="1" ht="48.75" customHeight="1" x14ac:dyDescent="0.25">
      <c r="A17" s="134" t="s">
        <v>181</v>
      </c>
      <c r="B17" s="26"/>
      <c r="C17" s="137"/>
      <c r="D17" s="135"/>
      <c r="E17" s="1"/>
      <c r="F17" s="151" t="s">
        <v>182</v>
      </c>
      <c r="G17" s="151"/>
    </row>
  </sheetData>
  <mergeCells count="5">
    <mergeCell ref="C1:F1"/>
    <mergeCell ref="E3:E9"/>
    <mergeCell ref="F3:F9"/>
    <mergeCell ref="G3:G9"/>
    <mergeCell ref="F17:G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ZZSprzętu</vt:lpstr>
      <vt:lpstr>konkurencje biegowe</vt:lpstr>
      <vt:lpstr>skok wzwyż</vt:lpstr>
      <vt:lpstr>skok w dal i trójskok</vt:lpstr>
      <vt:lpstr>pchnięcie kulą</vt:lpstr>
      <vt:lpstr>rzut dyskiem</vt:lpstr>
      <vt:lpstr>rzut młotem</vt:lpstr>
      <vt:lpstr>rzut oszczepem</vt:lpstr>
      <vt:lpstr>Sprzęt elektroniczny i pomoc</vt:lpstr>
      <vt:lpstr>'konkurencje biegowe'!Obszar_wydruku</vt:lpstr>
      <vt:lpstr>'pchnięcie kulą'!Obszar_wydruku</vt:lpstr>
      <vt:lpstr>'rzut dyskiem'!Obszar_wydruku</vt:lpstr>
      <vt:lpstr>'rzut młotem'!Obszar_wydruku</vt:lpstr>
      <vt:lpstr>'rzut oszczepem'!Obszar_wydruku</vt:lpstr>
      <vt:lpstr>'skok w dal i trójskok'!Obszar_wydruku</vt:lpstr>
      <vt:lpstr>'skok wzwyż'!Obszar_wydruku</vt:lpstr>
      <vt:lpstr>'Sprzęt elektroniczny i pomoc'!Obszar_wydruku</vt:lpstr>
      <vt:lpstr>ZZSprzętu!Obszar_wydruku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Fiedorowicz</dc:creator>
  <cp:lastModifiedBy>Agnieszka Ludynia</cp:lastModifiedBy>
  <cp:lastPrinted>2022-07-14T13:04:49Z</cp:lastPrinted>
  <dcterms:created xsi:type="dcterms:W3CDTF">2017-03-14T08:47:46Z</dcterms:created>
  <dcterms:modified xsi:type="dcterms:W3CDTF">2022-07-14T13:05:52Z</dcterms:modified>
</cp:coreProperties>
</file>